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2/"/>
    </mc:Choice>
  </mc:AlternateContent>
  <xr:revisionPtr revIDLastSave="1" documentId="8_{ECFDDF39-4AD6-448B-9200-80880FB1E57F}" xr6:coauthVersionLast="47" xr6:coauthVersionMax="47" xr10:uidLastSave="{A3E75E79-078F-4BA0-A275-4EA1EADC7A38}"/>
  <bookViews>
    <workbookView xWindow="-110" yWindow="-110" windowWidth="19420" windowHeight="11500" xr2:uid="{EFA90A74-EC6F-40ED-82F9-4A884E912BA7}"/>
  </bookViews>
  <sheets>
    <sheet name="Table of equity indices" sheetId="2" r:id="rId1"/>
    <sheet name="FX rate data" sheetId="3" r:id="rId2"/>
    <sheet name="MSCI ACWI weights" sheetId="4" r:id="rId3"/>
    <sheet name="Mthly eq indx data" sheetId="5" r:id="rId4"/>
    <sheet name="Global_portfolio_USD" sheetId="6" r:id="rId5"/>
  </sheets>
  <definedNames>
    <definedName name="_xlnm._FilterDatabase" localSheetId="3" hidden="1">'Mthly eq indx data'!$A$1:$CP$268</definedName>
    <definedName name="Starting_amt" localSheetId="3">'Mthly eq indx data'!$AK$2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6" i="6" l="1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Z278" i="5" a="1"/>
  <c r="Z278" i="5" s="1"/>
  <c r="A278" i="5"/>
  <c r="X278" i="5" s="1" a="1"/>
  <c r="X278" i="5" s="1"/>
  <c r="AJ271" i="5" a="1"/>
  <c r="AJ271" i="5" s="1"/>
  <c r="AJ272" i="5" s="1" a="1"/>
  <c r="AJ272" i="5" s="1"/>
  <c r="AH271" i="5" a="1"/>
  <c r="AH271" i="5" s="1"/>
  <c r="AH272" i="5" s="1" a="1"/>
  <c r="AH272" i="5" s="1"/>
  <c r="AF271" i="5" a="1"/>
  <c r="AF271" i="5" s="1"/>
  <c r="AF272" i="5" s="1" a="1"/>
  <c r="AF272" i="5" s="1"/>
  <c r="AD271" i="5" a="1"/>
  <c r="AD271" i="5" s="1"/>
  <c r="AD272" i="5" s="1" a="1"/>
  <c r="AD272" i="5" s="1"/>
  <c r="AB271" i="5" a="1"/>
  <c r="AB271" i="5" s="1"/>
  <c r="AB272" i="5" s="1" a="1"/>
  <c r="AB272" i="5" s="1"/>
  <c r="Z271" i="5" a="1"/>
  <c r="Z271" i="5" s="1"/>
  <c r="Z272" i="5" s="1" a="1"/>
  <c r="Z272" i="5" s="1"/>
  <c r="X271" i="5" a="1"/>
  <c r="X271" i="5" s="1"/>
  <c r="X272" i="5" s="1" a="1"/>
  <c r="X272" i="5" s="1"/>
  <c r="V271" i="5" a="1"/>
  <c r="V271" i="5" s="1"/>
  <c r="V272" i="5" s="1" a="1"/>
  <c r="V272" i="5" s="1"/>
  <c r="T271" i="5" a="1"/>
  <c r="T271" i="5" s="1"/>
  <c r="T272" i="5" s="1" a="1"/>
  <c r="T272" i="5" s="1"/>
  <c r="R271" i="5" a="1"/>
  <c r="R271" i="5" s="1"/>
  <c r="R272" i="5" s="1" a="1"/>
  <c r="R272" i="5" s="1"/>
  <c r="P271" i="5" a="1"/>
  <c r="P271" i="5" s="1"/>
  <c r="P272" i="5" s="1" a="1"/>
  <c r="P272" i="5" s="1"/>
  <c r="N271" i="5" a="1"/>
  <c r="N271" i="5" s="1"/>
  <c r="N272" i="5" s="1" a="1"/>
  <c r="N272" i="5" s="1"/>
  <c r="L271" i="5" a="1"/>
  <c r="L271" i="5" s="1"/>
  <c r="L272" i="5" s="1" a="1"/>
  <c r="L272" i="5" s="1"/>
  <c r="J271" i="5" a="1"/>
  <c r="J271" i="5" s="1"/>
  <c r="J272" i="5" s="1" a="1"/>
  <c r="J272" i="5" s="1"/>
  <c r="H271" i="5" a="1"/>
  <c r="H271" i="5" s="1"/>
  <c r="H272" i="5" s="1" a="1"/>
  <c r="H272" i="5" s="1"/>
  <c r="F271" i="5" a="1"/>
  <c r="F271" i="5" s="1"/>
  <c r="F272" i="5" s="1" a="1"/>
  <c r="F272" i="5" s="1"/>
  <c r="D271" i="5" a="1"/>
  <c r="D271" i="5" s="1"/>
  <c r="D272" i="5" s="1" a="1"/>
  <c r="D272" i="5" s="1"/>
  <c r="B271" i="5" a="1"/>
  <c r="B271" i="5" s="1"/>
  <c r="B272" i="5" s="1" a="1"/>
  <c r="B272" i="5" s="1"/>
  <c r="DJ4" i="5"/>
  <c r="DI3" i="5"/>
  <c r="BD3" i="5" s="1"/>
  <c r="BW3" i="5" s="1"/>
  <c r="DH3" i="5"/>
  <c r="DG3" i="5"/>
  <c r="DF3" i="5"/>
  <c r="DE3" i="5"/>
  <c r="DD3" i="5"/>
  <c r="AY3" i="5" s="1"/>
  <c r="BR3" i="5" s="1"/>
  <c r="DC3" i="5"/>
  <c r="AX3" i="5" s="1"/>
  <c r="BQ3" i="5" s="1"/>
  <c r="DB3" i="5"/>
  <c r="AW3" i="5" s="1"/>
  <c r="BP3" i="5" s="1"/>
  <c r="DA3" i="5"/>
  <c r="AV3" i="5" s="1"/>
  <c r="BO3" i="5" s="1"/>
  <c r="CZ3" i="5"/>
  <c r="CY3" i="5"/>
  <c r="CX3" i="5"/>
  <c r="CW3" i="5"/>
  <c r="CV3" i="5"/>
  <c r="CU3" i="5"/>
  <c r="CT3" i="5"/>
  <c r="CS3" i="5"/>
  <c r="CR3" i="5"/>
  <c r="AM3" i="5" s="1"/>
  <c r="BF3" i="5" s="1"/>
  <c r="BV3" i="5"/>
  <c r="BU3" i="5"/>
  <c r="BT3" i="5"/>
  <c r="BS3" i="5"/>
  <c r="BJ3" i="5"/>
  <c r="BI3" i="5"/>
  <c r="BH3" i="5"/>
  <c r="BG3" i="5"/>
  <c r="BC3" i="5"/>
  <c r="BB3" i="5"/>
  <c r="BA3" i="5"/>
  <c r="AZ3" i="5"/>
  <c r="AU3" i="5"/>
  <c r="BN3" i="5" s="1"/>
  <c r="AT3" i="5"/>
  <c r="BM3" i="5" s="1"/>
  <c r="AS3" i="5"/>
  <c r="BL3" i="5" s="1"/>
  <c r="AR3" i="5"/>
  <c r="BK3" i="5" s="1"/>
  <c r="AQ3" i="5"/>
  <c r="AP3" i="5"/>
  <c r="AO3" i="5"/>
  <c r="AN3" i="5"/>
  <c r="CC2" i="5"/>
  <c r="CB2" i="5"/>
  <c r="BZ2" i="5"/>
  <c r="BY2" i="5"/>
  <c r="CD1" i="5"/>
  <c r="CD2" i="5" s="1"/>
  <c r="BZ1" i="5"/>
  <c r="CA1" i="5" s="1"/>
  <c r="CB1" i="5" s="1"/>
  <c r="CC1" i="5" s="1"/>
  <c r="JA86" i="4"/>
  <c r="IZ86" i="4"/>
  <c r="IY86" i="4"/>
  <c r="IX86" i="4"/>
  <c r="IW86" i="4"/>
  <c r="IV86" i="4"/>
  <c r="IU86" i="4"/>
  <c r="IT86" i="4"/>
  <c r="IS86" i="4"/>
  <c r="IR86" i="4"/>
  <c r="IQ86" i="4"/>
  <c r="IP86" i="4"/>
  <c r="IO86" i="4"/>
  <c r="IN86" i="4"/>
  <c r="IM86" i="4"/>
  <c r="IL86" i="4"/>
  <c r="IK86" i="4"/>
  <c r="IJ86" i="4"/>
  <c r="II86" i="4"/>
  <c r="IH86" i="4"/>
  <c r="IG86" i="4"/>
  <c r="IF86" i="4"/>
  <c r="IE86" i="4"/>
  <c r="ID86" i="4"/>
  <c r="IC86" i="4"/>
  <c r="IB86" i="4"/>
  <c r="IA86" i="4"/>
  <c r="HZ86" i="4"/>
  <c r="HY86" i="4"/>
  <c r="HX86" i="4"/>
  <c r="HW86" i="4"/>
  <c r="HV86" i="4"/>
  <c r="HU86" i="4"/>
  <c r="HT86" i="4"/>
  <c r="HS86" i="4"/>
  <c r="HR86" i="4"/>
  <c r="HQ86" i="4"/>
  <c r="HP86" i="4"/>
  <c r="HO86" i="4"/>
  <c r="HN86" i="4"/>
  <c r="HM86" i="4"/>
  <c r="HL86" i="4"/>
  <c r="HK86" i="4"/>
  <c r="HJ86" i="4"/>
  <c r="HI86" i="4"/>
  <c r="HH86" i="4"/>
  <c r="HG86" i="4"/>
  <c r="HF86" i="4"/>
  <c r="HE86" i="4"/>
  <c r="HD86" i="4"/>
  <c r="HC86" i="4"/>
  <c r="HB86" i="4"/>
  <c r="HA86" i="4"/>
  <c r="GZ86" i="4"/>
  <c r="GY86" i="4"/>
  <c r="GX86" i="4"/>
  <c r="GW86" i="4"/>
  <c r="GV86" i="4"/>
  <c r="GU86" i="4"/>
  <c r="GT86" i="4"/>
  <c r="GS86" i="4"/>
  <c r="GR86" i="4"/>
  <c r="GQ86" i="4"/>
  <c r="GP86" i="4"/>
  <c r="GO86" i="4"/>
  <c r="GN86" i="4"/>
  <c r="GM86" i="4"/>
  <c r="GL86" i="4"/>
  <c r="GK86" i="4"/>
  <c r="GJ86" i="4"/>
  <c r="GI86" i="4"/>
  <c r="GH86" i="4"/>
  <c r="GG86" i="4"/>
  <c r="GF86" i="4"/>
  <c r="GE86" i="4"/>
  <c r="GD86" i="4"/>
  <c r="GC86" i="4"/>
  <c r="GB86" i="4"/>
  <c r="GA86" i="4"/>
  <c r="FZ86" i="4"/>
  <c r="FY86" i="4"/>
  <c r="FX86" i="4"/>
  <c r="FW86" i="4"/>
  <c r="FV86" i="4"/>
  <c r="FU86" i="4"/>
  <c r="FT86" i="4"/>
  <c r="FS86" i="4"/>
  <c r="FR86" i="4"/>
  <c r="FQ86" i="4"/>
  <c r="FP86" i="4"/>
  <c r="FO86" i="4"/>
  <c r="FN86" i="4"/>
  <c r="FM86" i="4"/>
  <c r="FL86" i="4"/>
  <c r="FK86" i="4"/>
  <c r="FJ86" i="4"/>
  <c r="FI86" i="4"/>
  <c r="FH86" i="4"/>
  <c r="FG86" i="4"/>
  <c r="FF86" i="4"/>
  <c r="FE86" i="4"/>
  <c r="FD86" i="4"/>
  <c r="FC86" i="4"/>
  <c r="FB86" i="4"/>
  <c r="FA86" i="4"/>
  <c r="EZ86" i="4"/>
  <c r="EY86" i="4"/>
  <c r="EX86" i="4"/>
  <c r="EW86" i="4"/>
  <c r="EV86" i="4"/>
  <c r="EU86" i="4"/>
  <c r="ET86" i="4"/>
  <c r="ES86" i="4"/>
  <c r="ER86" i="4"/>
  <c r="EQ86" i="4"/>
  <c r="EP86" i="4"/>
  <c r="EO86" i="4"/>
  <c r="EN86" i="4"/>
  <c r="EM86" i="4"/>
  <c r="EL86" i="4"/>
  <c r="EK86" i="4"/>
  <c r="EJ86" i="4"/>
  <c r="EI86" i="4"/>
  <c r="EH86" i="4"/>
  <c r="EG86" i="4"/>
  <c r="EF86" i="4"/>
  <c r="EE86" i="4"/>
  <c r="ED86" i="4"/>
  <c r="EC86" i="4"/>
  <c r="EB86" i="4"/>
  <c r="EA86" i="4"/>
  <c r="DZ86" i="4"/>
  <c r="DY86" i="4"/>
  <c r="DX86" i="4"/>
  <c r="DW86" i="4"/>
  <c r="DV86" i="4"/>
  <c r="DU86" i="4"/>
  <c r="DT86" i="4"/>
  <c r="DS86" i="4"/>
  <c r="DR86" i="4"/>
  <c r="DQ86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JB83" i="4"/>
  <c r="JB82" i="4"/>
  <c r="JB81" i="4"/>
  <c r="JB80" i="4"/>
  <c r="JB79" i="4"/>
  <c r="JB78" i="4"/>
  <c r="JB77" i="4"/>
  <c r="JB76" i="4"/>
  <c r="JB75" i="4"/>
  <c r="JB74" i="4"/>
  <c r="JB73" i="4"/>
  <c r="JB72" i="4"/>
  <c r="JB71" i="4"/>
  <c r="JB70" i="4"/>
  <c r="JB69" i="4"/>
  <c r="JB68" i="4"/>
  <c r="JB67" i="4"/>
  <c r="JB66" i="4"/>
  <c r="JB65" i="4"/>
  <c r="JB64" i="4"/>
  <c r="JB63" i="4"/>
  <c r="JB62" i="4"/>
  <c r="JB61" i="4"/>
  <c r="JB60" i="4"/>
  <c r="JB59" i="4"/>
  <c r="JB58" i="4"/>
  <c r="JB57" i="4"/>
  <c r="JB56" i="4"/>
  <c r="JB55" i="4"/>
  <c r="JB54" i="4"/>
  <c r="JB53" i="4"/>
  <c r="JB52" i="4"/>
  <c r="JB51" i="4"/>
  <c r="JB50" i="4"/>
  <c r="JB49" i="4"/>
  <c r="JB48" i="4"/>
  <c r="JB47" i="4"/>
  <c r="JB46" i="4"/>
  <c r="JB45" i="4"/>
  <c r="JB44" i="4"/>
  <c r="JB43" i="4"/>
  <c r="JB42" i="4"/>
  <c r="JB41" i="4"/>
  <c r="JB40" i="4"/>
  <c r="JB39" i="4"/>
  <c r="JB38" i="4"/>
  <c r="JB37" i="4"/>
  <c r="JB36" i="4"/>
  <c r="JB35" i="4"/>
  <c r="JB34" i="4"/>
  <c r="JB33" i="4"/>
  <c r="JB32" i="4"/>
  <c r="JB31" i="4"/>
  <c r="U13" i="4" s="1"/>
  <c r="JB30" i="4"/>
  <c r="JB29" i="4"/>
  <c r="JB28" i="4"/>
  <c r="JB27" i="4"/>
  <c r="JB26" i="4"/>
  <c r="JB25" i="4"/>
  <c r="E5" i="4" s="1"/>
  <c r="JA23" i="4"/>
  <c r="IZ23" i="4"/>
  <c r="IY23" i="4"/>
  <c r="IX23" i="4"/>
  <c r="IW23" i="4"/>
  <c r="IV23" i="4"/>
  <c r="IU23" i="4"/>
  <c r="IT23" i="4"/>
  <c r="IS23" i="4"/>
  <c r="IR23" i="4"/>
  <c r="IQ23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I10" i="4" s="1"/>
  <c r="C23" i="4"/>
  <c r="B23" i="4"/>
  <c r="H19" i="4"/>
  <c r="G19" i="4"/>
  <c r="F19" i="4"/>
  <c r="D19" i="4"/>
  <c r="W18" i="4"/>
  <c r="V18" i="4"/>
  <c r="U18" i="4"/>
  <c r="C18" i="4"/>
  <c r="B18" i="4"/>
  <c r="W17" i="4"/>
  <c r="V17" i="4"/>
  <c r="T17" i="4"/>
  <c r="Q17" i="4"/>
  <c r="L17" i="4"/>
  <c r="Q16" i="4"/>
  <c r="P16" i="4"/>
  <c r="O16" i="4"/>
  <c r="N16" i="4"/>
  <c r="M16" i="4"/>
  <c r="L16" i="4"/>
  <c r="K15" i="4"/>
  <c r="H15" i="4"/>
  <c r="G15" i="4"/>
  <c r="F15" i="4"/>
  <c r="E15" i="4"/>
  <c r="D15" i="4"/>
  <c r="G14" i="4"/>
  <c r="F14" i="4"/>
  <c r="E14" i="4"/>
  <c r="C14" i="4"/>
  <c r="W13" i="4"/>
  <c r="V13" i="4"/>
  <c r="B13" i="4"/>
  <c r="W12" i="4"/>
  <c r="V12" i="4"/>
  <c r="U12" i="4"/>
  <c r="S12" i="4"/>
  <c r="R11" i="4"/>
  <c r="Q11" i="4"/>
  <c r="P11" i="4"/>
  <c r="O11" i="4"/>
  <c r="O10" i="4"/>
  <c r="L10" i="4"/>
  <c r="K10" i="4"/>
  <c r="J10" i="4"/>
  <c r="K9" i="4"/>
  <c r="J9" i="4"/>
  <c r="I9" i="4"/>
  <c r="G9" i="4"/>
  <c r="F8" i="4"/>
  <c r="E8" i="4"/>
  <c r="D8" i="4"/>
  <c r="C8" i="4"/>
  <c r="B8" i="4"/>
  <c r="W7" i="4"/>
  <c r="T7" i="4"/>
  <c r="O7" i="4"/>
  <c r="C7" i="4"/>
  <c r="V6" i="4"/>
  <c r="U6" i="4"/>
  <c r="T6" i="4"/>
  <c r="S6" i="4"/>
  <c r="R6" i="4"/>
  <c r="Q6" i="4"/>
  <c r="S5" i="4"/>
  <c r="P5" i="4"/>
  <c r="O5" i="4"/>
  <c r="N5" i="4"/>
  <c r="M5" i="4"/>
  <c r="L5" i="4"/>
  <c r="O4" i="4"/>
  <c r="N4" i="4"/>
  <c r="M4" i="4"/>
  <c r="K4" i="4"/>
  <c r="H4" i="4"/>
  <c r="C4" i="4"/>
  <c r="J3" i="4"/>
  <c r="I3" i="4"/>
  <c r="H3" i="4"/>
  <c r="G3" i="4"/>
  <c r="F3" i="4"/>
  <c r="E3" i="4"/>
  <c r="G2" i="4"/>
  <c r="D2" i="4"/>
  <c r="C2" i="4"/>
  <c r="B2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AF267" i="3"/>
  <c r="AE267" i="3"/>
  <c r="Z267" i="3"/>
  <c r="Y267" i="3"/>
  <c r="T267" i="3"/>
  <c r="S267" i="3"/>
  <c r="K267" i="3"/>
  <c r="AF266" i="3"/>
  <c r="AE266" i="3"/>
  <c r="Z266" i="3"/>
  <c r="Y266" i="3"/>
  <c r="T266" i="3"/>
  <c r="S266" i="3"/>
  <c r="K266" i="3"/>
  <c r="AF265" i="3"/>
  <c r="AE265" i="3"/>
  <c r="Z265" i="3"/>
  <c r="Y265" i="3"/>
  <c r="T265" i="3"/>
  <c r="S265" i="3"/>
  <c r="K265" i="3"/>
  <c r="AF264" i="3"/>
  <c r="AE264" i="3"/>
  <c r="Z264" i="3"/>
  <c r="Y264" i="3"/>
  <c r="T264" i="3"/>
  <c r="S264" i="3"/>
  <c r="K264" i="3"/>
  <c r="AF263" i="3"/>
  <c r="AE263" i="3"/>
  <c r="Z263" i="3"/>
  <c r="Y263" i="3"/>
  <c r="T263" i="3"/>
  <c r="S263" i="3"/>
  <c r="K263" i="3"/>
  <c r="AF262" i="3"/>
  <c r="AE262" i="3"/>
  <c r="Z262" i="3"/>
  <c r="Y262" i="3"/>
  <c r="T262" i="3"/>
  <c r="S262" i="3"/>
  <c r="K262" i="3"/>
  <c r="AF261" i="3"/>
  <c r="AE261" i="3"/>
  <c r="Z261" i="3"/>
  <c r="Y261" i="3"/>
  <c r="T261" i="3"/>
  <c r="S261" i="3"/>
  <c r="K261" i="3"/>
  <c r="AF260" i="3"/>
  <c r="AE260" i="3"/>
  <c r="Z260" i="3"/>
  <c r="Y260" i="3"/>
  <c r="T260" i="3"/>
  <c r="S260" i="3"/>
  <c r="K260" i="3"/>
  <c r="AF259" i="3"/>
  <c r="AE259" i="3"/>
  <c r="Z259" i="3"/>
  <c r="Y259" i="3"/>
  <c r="T259" i="3"/>
  <c r="S259" i="3"/>
  <c r="K259" i="3"/>
  <c r="AF258" i="3"/>
  <c r="AE258" i="3"/>
  <c r="Z258" i="3"/>
  <c r="Y258" i="3"/>
  <c r="T258" i="3"/>
  <c r="S258" i="3"/>
  <c r="K258" i="3"/>
  <c r="AF257" i="3"/>
  <c r="AE257" i="3"/>
  <c r="Z257" i="3"/>
  <c r="Y257" i="3"/>
  <c r="T257" i="3"/>
  <c r="S257" i="3"/>
  <c r="K257" i="3"/>
  <c r="AF256" i="3"/>
  <c r="AE256" i="3"/>
  <c r="Z256" i="3"/>
  <c r="Y256" i="3"/>
  <c r="T256" i="3"/>
  <c r="S256" i="3"/>
  <c r="K256" i="3"/>
  <c r="AF255" i="3"/>
  <c r="AE255" i="3"/>
  <c r="Z255" i="3"/>
  <c r="Y255" i="3"/>
  <c r="T255" i="3"/>
  <c r="S255" i="3"/>
  <c r="K255" i="3"/>
  <c r="AF254" i="3"/>
  <c r="AE254" i="3"/>
  <c r="Z254" i="3"/>
  <c r="Y254" i="3"/>
  <c r="T254" i="3"/>
  <c r="S254" i="3"/>
  <c r="K254" i="3"/>
  <c r="AF253" i="3"/>
  <c r="AE253" i="3"/>
  <c r="Z253" i="3"/>
  <c r="Y253" i="3"/>
  <c r="T253" i="3"/>
  <c r="S253" i="3"/>
  <c r="K253" i="3"/>
  <c r="AF252" i="3"/>
  <c r="AE252" i="3"/>
  <c r="Z252" i="3"/>
  <c r="Y252" i="3"/>
  <c r="T252" i="3"/>
  <c r="S252" i="3"/>
  <c r="K252" i="3"/>
  <c r="AF251" i="3"/>
  <c r="AE251" i="3"/>
  <c r="Z251" i="3"/>
  <c r="Y251" i="3"/>
  <c r="T251" i="3"/>
  <c r="S251" i="3"/>
  <c r="K251" i="3"/>
  <c r="AF250" i="3"/>
  <c r="AE250" i="3"/>
  <c r="Z250" i="3"/>
  <c r="Y250" i="3"/>
  <c r="T250" i="3"/>
  <c r="S250" i="3"/>
  <c r="K250" i="3"/>
  <c r="AF249" i="3"/>
  <c r="AE249" i="3"/>
  <c r="Z249" i="3"/>
  <c r="Y249" i="3"/>
  <c r="T249" i="3"/>
  <c r="S249" i="3"/>
  <c r="K249" i="3"/>
  <c r="AF248" i="3"/>
  <c r="AE248" i="3"/>
  <c r="Z248" i="3"/>
  <c r="Y248" i="3"/>
  <c r="T248" i="3"/>
  <c r="S248" i="3"/>
  <c r="K248" i="3"/>
  <c r="AF247" i="3"/>
  <c r="AE247" i="3"/>
  <c r="Z247" i="3"/>
  <c r="Y247" i="3"/>
  <c r="T247" i="3"/>
  <c r="S247" i="3"/>
  <c r="K247" i="3"/>
  <c r="AF246" i="3"/>
  <c r="AE246" i="3"/>
  <c r="Z246" i="3"/>
  <c r="Y246" i="3"/>
  <c r="T246" i="3"/>
  <c r="S246" i="3"/>
  <c r="K246" i="3"/>
  <c r="AF245" i="3"/>
  <c r="AE245" i="3"/>
  <c r="Z245" i="3"/>
  <c r="Y245" i="3"/>
  <c r="T245" i="3"/>
  <c r="S245" i="3"/>
  <c r="K245" i="3"/>
  <c r="AF244" i="3"/>
  <c r="AE244" i="3"/>
  <c r="Z244" i="3"/>
  <c r="Y244" i="3"/>
  <c r="T244" i="3"/>
  <c r="S244" i="3"/>
  <c r="K244" i="3"/>
  <c r="AF243" i="3"/>
  <c r="AE243" i="3"/>
  <c r="Z243" i="3"/>
  <c r="Y243" i="3"/>
  <c r="T243" i="3"/>
  <c r="S243" i="3"/>
  <c r="K243" i="3"/>
  <c r="AF242" i="3"/>
  <c r="AE242" i="3"/>
  <c r="Z242" i="3"/>
  <c r="Y242" i="3"/>
  <c r="T242" i="3"/>
  <c r="S242" i="3"/>
  <c r="K242" i="3"/>
  <c r="AF241" i="3"/>
  <c r="AE241" i="3"/>
  <c r="Z241" i="3"/>
  <c r="Y241" i="3"/>
  <c r="T241" i="3"/>
  <c r="S241" i="3"/>
  <c r="K241" i="3"/>
  <c r="AF240" i="3"/>
  <c r="AE240" i="3"/>
  <c r="Z240" i="3"/>
  <c r="Y240" i="3"/>
  <c r="T240" i="3"/>
  <c r="S240" i="3"/>
  <c r="K240" i="3"/>
  <c r="AF239" i="3"/>
  <c r="AE239" i="3"/>
  <c r="Z239" i="3"/>
  <c r="Y239" i="3"/>
  <c r="T239" i="3"/>
  <c r="S239" i="3"/>
  <c r="K239" i="3"/>
  <c r="AF238" i="3"/>
  <c r="AE238" i="3"/>
  <c r="Z238" i="3"/>
  <c r="Y238" i="3"/>
  <c r="T238" i="3"/>
  <c r="S238" i="3"/>
  <c r="K238" i="3"/>
  <c r="AF237" i="3"/>
  <c r="AE237" i="3"/>
  <c r="Z237" i="3"/>
  <c r="Y237" i="3"/>
  <c r="T237" i="3"/>
  <c r="S237" i="3"/>
  <c r="K237" i="3"/>
  <c r="AF236" i="3"/>
  <c r="AE236" i="3"/>
  <c r="Z236" i="3"/>
  <c r="Y236" i="3"/>
  <c r="T236" i="3"/>
  <c r="S236" i="3"/>
  <c r="K236" i="3"/>
  <c r="AF235" i="3"/>
  <c r="AE235" i="3"/>
  <c r="Z235" i="3"/>
  <c r="Y235" i="3"/>
  <c r="T235" i="3"/>
  <c r="S235" i="3"/>
  <c r="K235" i="3"/>
  <c r="AF234" i="3"/>
  <c r="AE234" i="3"/>
  <c r="Z234" i="3"/>
  <c r="Y234" i="3"/>
  <c r="T234" i="3"/>
  <c r="S234" i="3"/>
  <c r="K234" i="3"/>
  <c r="AF233" i="3"/>
  <c r="AE233" i="3"/>
  <c r="Z233" i="3"/>
  <c r="Y233" i="3"/>
  <c r="T233" i="3"/>
  <c r="S233" i="3"/>
  <c r="K233" i="3"/>
  <c r="AF232" i="3"/>
  <c r="AE232" i="3"/>
  <c r="Z232" i="3"/>
  <c r="Y232" i="3"/>
  <c r="T232" i="3"/>
  <c r="S232" i="3"/>
  <c r="K232" i="3"/>
  <c r="AF231" i="3"/>
  <c r="AE231" i="3"/>
  <c r="Z231" i="3"/>
  <c r="Y231" i="3"/>
  <c r="T231" i="3"/>
  <c r="S231" i="3"/>
  <c r="K231" i="3"/>
  <c r="AF230" i="3"/>
  <c r="AE230" i="3"/>
  <c r="Z230" i="3"/>
  <c r="Y230" i="3"/>
  <c r="T230" i="3"/>
  <c r="S230" i="3"/>
  <c r="K230" i="3"/>
  <c r="AF229" i="3"/>
  <c r="AE229" i="3"/>
  <c r="Z229" i="3"/>
  <c r="Y229" i="3"/>
  <c r="T229" i="3"/>
  <c r="S229" i="3"/>
  <c r="K229" i="3"/>
  <c r="AF228" i="3"/>
  <c r="AE228" i="3"/>
  <c r="Z228" i="3"/>
  <c r="Y228" i="3"/>
  <c r="T228" i="3"/>
  <c r="S228" i="3"/>
  <c r="K228" i="3"/>
  <c r="AF227" i="3"/>
  <c r="AE227" i="3"/>
  <c r="Z227" i="3"/>
  <c r="Y227" i="3"/>
  <c r="T227" i="3"/>
  <c r="S227" i="3"/>
  <c r="K227" i="3"/>
  <c r="AF226" i="3"/>
  <c r="AE226" i="3"/>
  <c r="Z226" i="3"/>
  <c r="Y226" i="3"/>
  <c r="T226" i="3"/>
  <c r="S226" i="3"/>
  <c r="K226" i="3"/>
  <c r="AF225" i="3"/>
  <c r="AE225" i="3"/>
  <c r="Z225" i="3"/>
  <c r="Y225" i="3"/>
  <c r="T225" i="3"/>
  <c r="S225" i="3"/>
  <c r="K225" i="3"/>
  <c r="AF224" i="3"/>
  <c r="AE224" i="3"/>
  <c r="Z224" i="3"/>
  <c r="Y224" i="3"/>
  <c r="T224" i="3"/>
  <c r="S224" i="3"/>
  <c r="K224" i="3"/>
  <c r="AF223" i="3"/>
  <c r="AE223" i="3"/>
  <c r="Z223" i="3"/>
  <c r="Y223" i="3"/>
  <c r="T223" i="3"/>
  <c r="S223" i="3"/>
  <c r="K223" i="3"/>
  <c r="AF222" i="3"/>
  <c r="AE222" i="3"/>
  <c r="Z222" i="3"/>
  <c r="Y222" i="3"/>
  <c r="T222" i="3"/>
  <c r="S222" i="3"/>
  <c r="K222" i="3"/>
  <c r="AF221" i="3"/>
  <c r="AE221" i="3"/>
  <c r="Z221" i="3"/>
  <c r="Y221" i="3"/>
  <c r="T221" i="3"/>
  <c r="S221" i="3"/>
  <c r="K221" i="3"/>
  <c r="AF220" i="3"/>
  <c r="AE220" i="3"/>
  <c r="Z220" i="3"/>
  <c r="Y220" i="3"/>
  <c r="T220" i="3"/>
  <c r="S220" i="3"/>
  <c r="K220" i="3"/>
  <c r="AF219" i="3"/>
  <c r="AE219" i="3"/>
  <c r="Z219" i="3"/>
  <c r="Y219" i="3"/>
  <c r="T219" i="3"/>
  <c r="S219" i="3"/>
  <c r="K219" i="3"/>
  <c r="AF218" i="3"/>
  <c r="AE218" i="3"/>
  <c r="Z218" i="3"/>
  <c r="Y218" i="3"/>
  <c r="T218" i="3"/>
  <c r="S218" i="3"/>
  <c r="K218" i="3"/>
  <c r="AF217" i="3"/>
  <c r="AE217" i="3"/>
  <c r="Z217" i="3"/>
  <c r="Y217" i="3"/>
  <c r="T217" i="3"/>
  <c r="S217" i="3"/>
  <c r="K217" i="3"/>
  <c r="AF216" i="3"/>
  <c r="AE216" i="3"/>
  <c r="Z216" i="3"/>
  <c r="Y216" i="3"/>
  <c r="T216" i="3"/>
  <c r="S216" i="3"/>
  <c r="K216" i="3"/>
  <c r="AF215" i="3"/>
  <c r="AE215" i="3"/>
  <c r="Z215" i="3"/>
  <c r="Y215" i="3"/>
  <c r="T215" i="3"/>
  <c r="S215" i="3"/>
  <c r="K215" i="3"/>
  <c r="AF214" i="3"/>
  <c r="AE214" i="3"/>
  <c r="Z214" i="3"/>
  <c r="Y214" i="3"/>
  <c r="T214" i="3"/>
  <c r="S214" i="3"/>
  <c r="K214" i="3"/>
  <c r="AF213" i="3"/>
  <c r="AE213" i="3"/>
  <c r="Z213" i="3"/>
  <c r="Y213" i="3"/>
  <c r="T213" i="3"/>
  <c r="S213" i="3"/>
  <c r="K213" i="3"/>
  <c r="AF212" i="3"/>
  <c r="AE212" i="3"/>
  <c r="Z212" i="3"/>
  <c r="Y212" i="3"/>
  <c r="T212" i="3"/>
  <c r="S212" i="3"/>
  <c r="K212" i="3"/>
  <c r="AF211" i="3"/>
  <c r="AE211" i="3"/>
  <c r="Z211" i="3"/>
  <c r="Y211" i="3"/>
  <c r="T211" i="3"/>
  <c r="S211" i="3"/>
  <c r="K211" i="3"/>
  <c r="AF210" i="3"/>
  <c r="AE210" i="3"/>
  <c r="Z210" i="3"/>
  <c r="Y210" i="3"/>
  <c r="T210" i="3"/>
  <c r="S210" i="3"/>
  <c r="K210" i="3"/>
  <c r="AF209" i="3"/>
  <c r="AE209" i="3"/>
  <c r="Z209" i="3"/>
  <c r="Y209" i="3"/>
  <c r="T209" i="3"/>
  <c r="S209" i="3"/>
  <c r="K209" i="3"/>
  <c r="AF208" i="3"/>
  <c r="AE208" i="3"/>
  <c r="Z208" i="3"/>
  <c r="Y208" i="3"/>
  <c r="T208" i="3"/>
  <c r="S208" i="3"/>
  <c r="K208" i="3"/>
  <c r="AF207" i="3"/>
  <c r="AE207" i="3"/>
  <c r="Z207" i="3"/>
  <c r="Y207" i="3"/>
  <c r="T207" i="3"/>
  <c r="S207" i="3"/>
  <c r="K207" i="3"/>
  <c r="AF206" i="3"/>
  <c r="AE206" i="3"/>
  <c r="Z206" i="3"/>
  <c r="Y206" i="3"/>
  <c r="T206" i="3"/>
  <c r="S206" i="3"/>
  <c r="K206" i="3"/>
  <c r="AF205" i="3"/>
  <c r="AE205" i="3"/>
  <c r="Z205" i="3"/>
  <c r="Y205" i="3"/>
  <c r="T205" i="3"/>
  <c r="S205" i="3"/>
  <c r="K205" i="3"/>
  <c r="AF204" i="3"/>
  <c r="AE204" i="3"/>
  <c r="Z204" i="3"/>
  <c r="Y204" i="3"/>
  <c r="T204" i="3"/>
  <c r="S204" i="3"/>
  <c r="K204" i="3"/>
  <c r="AF203" i="3"/>
  <c r="AE203" i="3"/>
  <c r="Z203" i="3"/>
  <c r="Y203" i="3"/>
  <c r="T203" i="3"/>
  <c r="S203" i="3"/>
  <c r="K203" i="3"/>
  <c r="AF202" i="3"/>
  <c r="AE202" i="3"/>
  <c r="Z202" i="3"/>
  <c r="Y202" i="3"/>
  <c r="T202" i="3"/>
  <c r="S202" i="3"/>
  <c r="K202" i="3"/>
  <c r="AF201" i="3"/>
  <c r="AE201" i="3"/>
  <c r="Z201" i="3"/>
  <c r="Y201" i="3"/>
  <c r="T201" i="3"/>
  <c r="S201" i="3"/>
  <c r="K201" i="3"/>
  <c r="AF200" i="3"/>
  <c r="AE200" i="3"/>
  <c r="Z200" i="3"/>
  <c r="Y200" i="3"/>
  <c r="T200" i="3"/>
  <c r="S200" i="3"/>
  <c r="K200" i="3"/>
  <c r="AF199" i="3"/>
  <c r="AE199" i="3"/>
  <c r="Z199" i="3"/>
  <c r="Y199" i="3"/>
  <c r="T199" i="3"/>
  <c r="S199" i="3"/>
  <c r="K199" i="3"/>
  <c r="AF198" i="3"/>
  <c r="AE198" i="3"/>
  <c r="Z198" i="3"/>
  <c r="Y198" i="3"/>
  <c r="T198" i="3"/>
  <c r="S198" i="3"/>
  <c r="K198" i="3"/>
  <c r="AF197" i="3"/>
  <c r="AE197" i="3"/>
  <c r="Z197" i="3"/>
  <c r="Y197" i="3"/>
  <c r="T197" i="3"/>
  <c r="S197" i="3"/>
  <c r="K197" i="3"/>
  <c r="AF196" i="3"/>
  <c r="AE196" i="3"/>
  <c r="Z196" i="3"/>
  <c r="Y196" i="3"/>
  <c r="T196" i="3"/>
  <c r="S196" i="3"/>
  <c r="K196" i="3"/>
  <c r="AF195" i="3"/>
  <c r="AE195" i="3"/>
  <c r="Z195" i="3"/>
  <c r="Y195" i="3"/>
  <c r="T195" i="3"/>
  <c r="S195" i="3"/>
  <c r="K195" i="3"/>
  <c r="AF194" i="3"/>
  <c r="AE194" i="3"/>
  <c r="Z194" i="3"/>
  <c r="Y194" i="3"/>
  <c r="T194" i="3"/>
  <c r="S194" i="3"/>
  <c r="K194" i="3"/>
  <c r="AF193" i="3"/>
  <c r="AE193" i="3"/>
  <c r="Z193" i="3"/>
  <c r="Y193" i="3"/>
  <c r="T193" i="3"/>
  <c r="S193" i="3"/>
  <c r="K193" i="3"/>
  <c r="AF192" i="3"/>
  <c r="AE192" i="3"/>
  <c r="Z192" i="3"/>
  <c r="Y192" i="3"/>
  <c r="T192" i="3"/>
  <c r="S192" i="3"/>
  <c r="K192" i="3"/>
  <c r="AF191" i="3"/>
  <c r="AE191" i="3"/>
  <c r="Z191" i="3"/>
  <c r="Y191" i="3"/>
  <c r="T191" i="3"/>
  <c r="S191" i="3"/>
  <c r="K191" i="3"/>
  <c r="AF190" i="3"/>
  <c r="AE190" i="3"/>
  <c r="Z190" i="3"/>
  <c r="Y190" i="3"/>
  <c r="T190" i="3"/>
  <c r="S190" i="3"/>
  <c r="K190" i="3"/>
  <c r="AF189" i="3"/>
  <c r="AE189" i="3"/>
  <c r="Z189" i="3"/>
  <c r="Y189" i="3"/>
  <c r="T189" i="3"/>
  <c r="S189" i="3"/>
  <c r="K189" i="3"/>
  <c r="AF188" i="3"/>
  <c r="AE188" i="3"/>
  <c r="Z188" i="3"/>
  <c r="Y188" i="3"/>
  <c r="T188" i="3"/>
  <c r="S188" i="3"/>
  <c r="K188" i="3"/>
  <c r="AF187" i="3"/>
  <c r="AE187" i="3"/>
  <c r="Z187" i="3"/>
  <c r="Y187" i="3"/>
  <c r="T187" i="3"/>
  <c r="S187" i="3"/>
  <c r="K187" i="3"/>
  <c r="AF186" i="3"/>
  <c r="AE186" i="3"/>
  <c r="Z186" i="3"/>
  <c r="Y186" i="3"/>
  <c r="T186" i="3"/>
  <c r="S186" i="3"/>
  <c r="K186" i="3"/>
  <c r="AF185" i="3"/>
  <c r="AE185" i="3"/>
  <c r="Z185" i="3"/>
  <c r="Y185" i="3"/>
  <c r="T185" i="3"/>
  <c r="S185" i="3"/>
  <c r="K185" i="3"/>
  <c r="AF184" i="3"/>
  <c r="AE184" i="3"/>
  <c r="Z184" i="3"/>
  <c r="Y184" i="3"/>
  <c r="T184" i="3"/>
  <c r="S184" i="3"/>
  <c r="K184" i="3"/>
  <c r="AF183" i="3"/>
  <c r="AE183" i="3"/>
  <c r="Z183" i="3"/>
  <c r="Y183" i="3"/>
  <c r="T183" i="3"/>
  <c r="S183" i="3"/>
  <c r="K183" i="3"/>
  <c r="AF182" i="3"/>
  <c r="AE182" i="3"/>
  <c r="Z182" i="3"/>
  <c r="Y182" i="3"/>
  <c r="T182" i="3"/>
  <c r="S182" i="3"/>
  <c r="K182" i="3"/>
  <c r="AF181" i="3"/>
  <c r="AE181" i="3"/>
  <c r="Z181" i="3"/>
  <c r="Y181" i="3"/>
  <c r="T181" i="3"/>
  <c r="S181" i="3"/>
  <c r="K181" i="3"/>
  <c r="AF180" i="3"/>
  <c r="AE180" i="3"/>
  <c r="Z180" i="3"/>
  <c r="Y180" i="3"/>
  <c r="T180" i="3"/>
  <c r="S180" i="3"/>
  <c r="K180" i="3"/>
  <c r="AF179" i="3"/>
  <c r="AE179" i="3"/>
  <c r="Z179" i="3"/>
  <c r="Y179" i="3"/>
  <c r="T179" i="3"/>
  <c r="S179" i="3"/>
  <c r="K179" i="3"/>
  <c r="AF178" i="3"/>
  <c r="AE178" i="3"/>
  <c r="Z178" i="3"/>
  <c r="Y178" i="3"/>
  <c r="T178" i="3"/>
  <c r="S178" i="3"/>
  <c r="K178" i="3"/>
  <c r="AF177" i="3"/>
  <c r="AE177" i="3"/>
  <c r="Z177" i="3"/>
  <c r="Y177" i="3"/>
  <c r="T177" i="3"/>
  <c r="S177" i="3"/>
  <c r="K177" i="3"/>
  <c r="AF176" i="3"/>
  <c r="AE176" i="3"/>
  <c r="Z176" i="3"/>
  <c r="Y176" i="3"/>
  <c r="T176" i="3"/>
  <c r="S176" i="3"/>
  <c r="K176" i="3"/>
  <c r="AF175" i="3"/>
  <c r="AE175" i="3"/>
  <c r="Z175" i="3"/>
  <c r="Y175" i="3"/>
  <c r="T175" i="3"/>
  <c r="S175" i="3"/>
  <c r="K175" i="3"/>
  <c r="AF174" i="3"/>
  <c r="AE174" i="3"/>
  <c r="Z174" i="3"/>
  <c r="Y174" i="3"/>
  <c r="T174" i="3"/>
  <c r="S174" i="3"/>
  <c r="K174" i="3"/>
  <c r="AF173" i="3"/>
  <c r="AE173" i="3"/>
  <c r="Z173" i="3"/>
  <c r="Y173" i="3"/>
  <c r="T173" i="3"/>
  <c r="S173" i="3"/>
  <c r="K173" i="3"/>
  <c r="AF172" i="3"/>
  <c r="AE172" i="3"/>
  <c r="Z172" i="3"/>
  <c r="Y172" i="3"/>
  <c r="T172" i="3"/>
  <c r="S172" i="3"/>
  <c r="K172" i="3"/>
  <c r="AF171" i="3"/>
  <c r="AE171" i="3"/>
  <c r="Z171" i="3"/>
  <c r="Y171" i="3"/>
  <c r="T171" i="3"/>
  <c r="S171" i="3"/>
  <c r="K171" i="3"/>
  <c r="AF170" i="3"/>
  <c r="AE170" i="3"/>
  <c r="Z170" i="3"/>
  <c r="Y170" i="3"/>
  <c r="T170" i="3"/>
  <c r="S170" i="3"/>
  <c r="K170" i="3"/>
  <c r="AF169" i="3"/>
  <c r="AE169" i="3"/>
  <c r="Z169" i="3"/>
  <c r="Y169" i="3"/>
  <c r="T169" i="3"/>
  <c r="S169" i="3"/>
  <c r="K169" i="3"/>
  <c r="AF168" i="3"/>
  <c r="AE168" i="3"/>
  <c r="Z168" i="3"/>
  <c r="Y168" i="3"/>
  <c r="T168" i="3"/>
  <c r="S168" i="3"/>
  <c r="K168" i="3"/>
  <c r="AF167" i="3"/>
  <c r="AE167" i="3"/>
  <c r="Z167" i="3"/>
  <c r="Y167" i="3"/>
  <c r="T167" i="3"/>
  <c r="S167" i="3"/>
  <c r="K167" i="3"/>
  <c r="AF166" i="3"/>
  <c r="AE166" i="3"/>
  <c r="Z166" i="3"/>
  <c r="Y166" i="3"/>
  <c r="T166" i="3"/>
  <c r="S166" i="3"/>
  <c r="K166" i="3"/>
  <c r="AF165" i="3"/>
  <c r="AE165" i="3"/>
  <c r="Z165" i="3"/>
  <c r="Y165" i="3"/>
  <c r="T165" i="3"/>
  <c r="S165" i="3"/>
  <c r="K165" i="3"/>
  <c r="AF164" i="3"/>
  <c r="AE164" i="3"/>
  <c r="Z164" i="3"/>
  <c r="Y164" i="3"/>
  <c r="T164" i="3"/>
  <c r="S164" i="3"/>
  <c r="K164" i="3"/>
  <c r="AF163" i="3"/>
  <c r="AE163" i="3"/>
  <c r="Z163" i="3"/>
  <c r="Y163" i="3"/>
  <c r="T163" i="3"/>
  <c r="S163" i="3"/>
  <c r="K163" i="3"/>
  <c r="AF162" i="3"/>
  <c r="AE162" i="3"/>
  <c r="Z162" i="3"/>
  <c r="Y162" i="3"/>
  <c r="T162" i="3"/>
  <c r="S162" i="3"/>
  <c r="K162" i="3"/>
  <c r="AF161" i="3"/>
  <c r="AE161" i="3"/>
  <c r="Z161" i="3"/>
  <c r="Y161" i="3"/>
  <c r="T161" i="3"/>
  <c r="S161" i="3"/>
  <c r="K161" i="3"/>
  <c r="AF160" i="3"/>
  <c r="AE160" i="3"/>
  <c r="Z160" i="3"/>
  <c r="Y160" i="3"/>
  <c r="T160" i="3"/>
  <c r="S160" i="3"/>
  <c r="K160" i="3"/>
  <c r="AF159" i="3"/>
  <c r="AE159" i="3"/>
  <c r="Z159" i="3"/>
  <c r="Y159" i="3"/>
  <c r="T159" i="3"/>
  <c r="S159" i="3"/>
  <c r="K159" i="3"/>
  <c r="AF158" i="3"/>
  <c r="AE158" i="3"/>
  <c r="Z158" i="3"/>
  <c r="Y158" i="3"/>
  <c r="T158" i="3"/>
  <c r="S158" i="3"/>
  <c r="K158" i="3"/>
  <c r="AF157" i="3"/>
  <c r="AE157" i="3"/>
  <c r="Z157" i="3"/>
  <c r="Y157" i="3"/>
  <c r="T157" i="3"/>
  <c r="S157" i="3"/>
  <c r="K157" i="3"/>
  <c r="AF156" i="3"/>
  <c r="AE156" i="3"/>
  <c r="Z156" i="3"/>
  <c r="Y156" i="3"/>
  <c r="T156" i="3"/>
  <c r="S156" i="3"/>
  <c r="K156" i="3"/>
  <c r="AF155" i="3"/>
  <c r="AE155" i="3"/>
  <c r="Z155" i="3"/>
  <c r="Y155" i="3"/>
  <c r="T155" i="3"/>
  <c r="S155" i="3"/>
  <c r="K155" i="3"/>
  <c r="AF154" i="3"/>
  <c r="AE154" i="3"/>
  <c r="Z154" i="3"/>
  <c r="Y154" i="3"/>
  <c r="T154" i="3"/>
  <c r="S154" i="3"/>
  <c r="K154" i="3"/>
  <c r="AF153" i="3"/>
  <c r="AE153" i="3"/>
  <c r="Z153" i="3"/>
  <c r="Y153" i="3"/>
  <c r="T153" i="3"/>
  <c r="S153" i="3"/>
  <c r="K153" i="3"/>
  <c r="AF152" i="3"/>
  <c r="AE152" i="3"/>
  <c r="Z152" i="3"/>
  <c r="Y152" i="3"/>
  <c r="T152" i="3"/>
  <c r="S152" i="3"/>
  <c r="K152" i="3"/>
  <c r="AF151" i="3"/>
  <c r="AE151" i="3"/>
  <c r="Z151" i="3"/>
  <c r="Y151" i="3"/>
  <c r="T151" i="3"/>
  <c r="S151" i="3"/>
  <c r="K151" i="3"/>
  <c r="AF150" i="3"/>
  <c r="AE150" i="3"/>
  <c r="Z150" i="3"/>
  <c r="Y150" i="3"/>
  <c r="T150" i="3"/>
  <c r="S150" i="3"/>
  <c r="K150" i="3"/>
  <c r="AF149" i="3"/>
  <c r="AE149" i="3"/>
  <c r="Z149" i="3"/>
  <c r="Y149" i="3"/>
  <c r="T149" i="3"/>
  <c r="S149" i="3"/>
  <c r="K149" i="3"/>
  <c r="AF148" i="3"/>
  <c r="AE148" i="3"/>
  <c r="Z148" i="3"/>
  <c r="Y148" i="3"/>
  <c r="T148" i="3"/>
  <c r="S148" i="3"/>
  <c r="K148" i="3"/>
  <c r="AF147" i="3"/>
  <c r="AE147" i="3"/>
  <c r="Z147" i="3"/>
  <c r="Y147" i="3"/>
  <c r="T147" i="3"/>
  <c r="S147" i="3"/>
  <c r="K147" i="3"/>
  <c r="AF146" i="3"/>
  <c r="AE146" i="3"/>
  <c r="Z146" i="3"/>
  <c r="Y146" i="3"/>
  <c r="T146" i="3"/>
  <c r="S146" i="3"/>
  <c r="K146" i="3"/>
  <c r="AF145" i="3"/>
  <c r="AE145" i="3"/>
  <c r="Z145" i="3"/>
  <c r="Y145" i="3"/>
  <c r="T145" i="3"/>
  <c r="S145" i="3"/>
  <c r="K145" i="3"/>
  <c r="AF144" i="3"/>
  <c r="AE144" i="3"/>
  <c r="Z144" i="3"/>
  <c r="Y144" i="3"/>
  <c r="T144" i="3"/>
  <c r="S144" i="3"/>
  <c r="K144" i="3"/>
  <c r="AF143" i="3"/>
  <c r="AE143" i="3"/>
  <c r="Z143" i="3"/>
  <c r="Y143" i="3"/>
  <c r="T143" i="3"/>
  <c r="S143" i="3"/>
  <c r="K143" i="3"/>
  <c r="AF142" i="3"/>
  <c r="AE142" i="3"/>
  <c r="Z142" i="3"/>
  <c r="Y142" i="3"/>
  <c r="T142" i="3"/>
  <c r="S142" i="3"/>
  <c r="K142" i="3"/>
  <c r="AF141" i="3"/>
  <c r="AE141" i="3"/>
  <c r="Z141" i="3"/>
  <c r="Y141" i="3"/>
  <c r="T141" i="3"/>
  <c r="S141" i="3"/>
  <c r="K141" i="3"/>
  <c r="AF140" i="3"/>
  <c r="AE140" i="3"/>
  <c r="Z140" i="3"/>
  <c r="Y140" i="3"/>
  <c r="T140" i="3"/>
  <c r="S140" i="3"/>
  <c r="K140" i="3"/>
  <c r="AF139" i="3"/>
  <c r="AE139" i="3"/>
  <c r="Z139" i="3"/>
  <c r="Y139" i="3"/>
  <c r="T139" i="3"/>
  <c r="S139" i="3"/>
  <c r="K139" i="3"/>
  <c r="AF138" i="3"/>
  <c r="AE138" i="3"/>
  <c r="Z138" i="3"/>
  <c r="Y138" i="3"/>
  <c r="T138" i="3"/>
  <c r="S138" i="3"/>
  <c r="K138" i="3"/>
  <c r="AF137" i="3"/>
  <c r="AE137" i="3"/>
  <c r="Z137" i="3"/>
  <c r="Y137" i="3"/>
  <c r="T137" i="3"/>
  <c r="S137" i="3"/>
  <c r="K137" i="3"/>
  <c r="AF136" i="3"/>
  <c r="AE136" i="3"/>
  <c r="Z136" i="3"/>
  <c r="Y136" i="3"/>
  <c r="T136" i="3"/>
  <c r="S136" i="3"/>
  <c r="K136" i="3"/>
  <c r="AF135" i="3"/>
  <c r="AE135" i="3"/>
  <c r="Z135" i="3"/>
  <c r="Y135" i="3"/>
  <c r="T135" i="3"/>
  <c r="S135" i="3"/>
  <c r="K135" i="3"/>
  <c r="AF134" i="3"/>
  <c r="AE134" i="3"/>
  <c r="Z134" i="3"/>
  <c r="Y134" i="3"/>
  <c r="T134" i="3"/>
  <c r="S134" i="3"/>
  <c r="K134" i="3"/>
  <c r="AF133" i="3"/>
  <c r="AE133" i="3"/>
  <c r="Z133" i="3"/>
  <c r="Y133" i="3"/>
  <c r="T133" i="3"/>
  <c r="S133" i="3"/>
  <c r="K133" i="3"/>
  <c r="AF132" i="3"/>
  <c r="AE132" i="3"/>
  <c r="Z132" i="3"/>
  <c r="Y132" i="3"/>
  <c r="T132" i="3"/>
  <c r="S132" i="3"/>
  <c r="K132" i="3"/>
  <c r="AF131" i="3"/>
  <c r="AE131" i="3"/>
  <c r="Z131" i="3"/>
  <c r="Y131" i="3"/>
  <c r="T131" i="3"/>
  <c r="S131" i="3"/>
  <c r="K131" i="3"/>
  <c r="AF130" i="3"/>
  <c r="AE130" i="3"/>
  <c r="Z130" i="3"/>
  <c r="Y130" i="3"/>
  <c r="T130" i="3"/>
  <c r="S130" i="3"/>
  <c r="K130" i="3"/>
  <c r="AF129" i="3"/>
  <c r="AE129" i="3"/>
  <c r="Z129" i="3"/>
  <c r="Y129" i="3"/>
  <c r="T129" i="3"/>
  <c r="S129" i="3"/>
  <c r="K129" i="3"/>
  <c r="AF128" i="3"/>
  <c r="AE128" i="3"/>
  <c r="Z128" i="3"/>
  <c r="Y128" i="3"/>
  <c r="T128" i="3"/>
  <c r="S128" i="3"/>
  <c r="K128" i="3"/>
  <c r="AF127" i="3"/>
  <c r="AE127" i="3"/>
  <c r="Z127" i="3"/>
  <c r="Y127" i="3"/>
  <c r="T127" i="3"/>
  <c r="S127" i="3"/>
  <c r="K127" i="3"/>
  <c r="AF126" i="3"/>
  <c r="AE126" i="3"/>
  <c r="Z126" i="3"/>
  <c r="Y126" i="3"/>
  <c r="T126" i="3"/>
  <c r="S126" i="3"/>
  <c r="K126" i="3"/>
  <c r="AF125" i="3"/>
  <c r="AE125" i="3"/>
  <c r="Z125" i="3"/>
  <c r="Y125" i="3"/>
  <c r="T125" i="3"/>
  <c r="S125" i="3"/>
  <c r="K125" i="3"/>
  <c r="AF124" i="3"/>
  <c r="AE124" i="3"/>
  <c r="Z124" i="3"/>
  <c r="Y124" i="3"/>
  <c r="T124" i="3"/>
  <c r="S124" i="3"/>
  <c r="K124" i="3"/>
  <c r="AF123" i="3"/>
  <c r="AE123" i="3"/>
  <c r="Z123" i="3"/>
  <c r="Y123" i="3"/>
  <c r="T123" i="3"/>
  <c r="S123" i="3"/>
  <c r="K123" i="3"/>
  <c r="AF122" i="3"/>
  <c r="AE122" i="3"/>
  <c r="Z122" i="3"/>
  <c r="Y122" i="3"/>
  <c r="T122" i="3"/>
  <c r="S122" i="3"/>
  <c r="K122" i="3"/>
  <c r="AF121" i="3"/>
  <c r="AE121" i="3"/>
  <c r="Z121" i="3"/>
  <c r="Y121" i="3"/>
  <c r="T121" i="3"/>
  <c r="S121" i="3"/>
  <c r="K121" i="3"/>
  <c r="AF120" i="3"/>
  <c r="AE120" i="3"/>
  <c r="Z120" i="3"/>
  <c r="Y120" i="3"/>
  <c r="T120" i="3"/>
  <c r="S120" i="3"/>
  <c r="K120" i="3"/>
  <c r="AF119" i="3"/>
  <c r="AE119" i="3"/>
  <c r="Z119" i="3"/>
  <c r="Y119" i="3"/>
  <c r="T119" i="3"/>
  <c r="S119" i="3"/>
  <c r="K119" i="3"/>
  <c r="AF118" i="3"/>
  <c r="AE118" i="3"/>
  <c r="Z118" i="3"/>
  <c r="Y118" i="3"/>
  <c r="T118" i="3"/>
  <c r="S118" i="3"/>
  <c r="K118" i="3"/>
  <c r="AF117" i="3"/>
  <c r="AE117" i="3"/>
  <c r="Z117" i="3"/>
  <c r="Y117" i="3"/>
  <c r="T117" i="3"/>
  <c r="S117" i="3"/>
  <c r="K117" i="3"/>
  <c r="AF116" i="3"/>
  <c r="AE116" i="3"/>
  <c r="Z116" i="3"/>
  <c r="Y116" i="3"/>
  <c r="T116" i="3"/>
  <c r="S116" i="3"/>
  <c r="K116" i="3"/>
  <c r="AF115" i="3"/>
  <c r="AE115" i="3"/>
  <c r="Z115" i="3"/>
  <c r="Y115" i="3"/>
  <c r="T115" i="3"/>
  <c r="S115" i="3"/>
  <c r="K115" i="3"/>
  <c r="AF114" i="3"/>
  <c r="AE114" i="3"/>
  <c r="Z114" i="3"/>
  <c r="Y114" i="3"/>
  <c r="T114" i="3"/>
  <c r="S114" i="3"/>
  <c r="K114" i="3"/>
  <c r="AF113" i="3"/>
  <c r="AE113" i="3"/>
  <c r="Z113" i="3"/>
  <c r="Y113" i="3"/>
  <c r="T113" i="3"/>
  <c r="S113" i="3"/>
  <c r="K113" i="3"/>
  <c r="AF112" i="3"/>
  <c r="AE112" i="3"/>
  <c r="Z112" i="3"/>
  <c r="Y112" i="3"/>
  <c r="T112" i="3"/>
  <c r="S112" i="3"/>
  <c r="K112" i="3"/>
  <c r="AF111" i="3"/>
  <c r="AE111" i="3"/>
  <c r="Z111" i="3"/>
  <c r="Y111" i="3"/>
  <c r="T111" i="3"/>
  <c r="S111" i="3"/>
  <c r="K111" i="3"/>
  <c r="AF110" i="3"/>
  <c r="AE110" i="3"/>
  <c r="Z110" i="3"/>
  <c r="Y110" i="3"/>
  <c r="T110" i="3"/>
  <c r="S110" i="3"/>
  <c r="K110" i="3"/>
  <c r="AF109" i="3"/>
  <c r="AE109" i="3"/>
  <c r="Z109" i="3"/>
  <c r="Y109" i="3"/>
  <c r="T109" i="3"/>
  <c r="S109" i="3"/>
  <c r="K109" i="3"/>
  <c r="AF108" i="3"/>
  <c r="AE108" i="3"/>
  <c r="Z108" i="3"/>
  <c r="Y108" i="3"/>
  <c r="T108" i="3"/>
  <c r="S108" i="3"/>
  <c r="K108" i="3"/>
  <c r="AF107" i="3"/>
  <c r="AE107" i="3"/>
  <c r="Z107" i="3"/>
  <c r="Y107" i="3"/>
  <c r="T107" i="3"/>
  <c r="S107" i="3"/>
  <c r="K107" i="3"/>
  <c r="AF106" i="3"/>
  <c r="AE106" i="3"/>
  <c r="Z106" i="3"/>
  <c r="Y106" i="3"/>
  <c r="T106" i="3"/>
  <c r="S106" i="3"/>
  <c r="K106" i="3"/>
  <c r="AF105" i="3"/>
  <c r="AE105" i="3"/>
  <c r="Z105" i="3"/>
  <c r="Y105" i="3"/>
  <c r="T105" i="3"/>
  <c r="S105" i="3"/>
  <c r="K105" i="3"/>
  <c r="AF104" i="3"/>
  <c r="AE104" i="3"/>
  <c r="Z104" i="3"/>
  <c r="Y104" i="3"/>
  <c r="T104" i="3"/>
  <c r="S104" i="3"/>
  <c r="K104" i="3"/>
  <c r="AF103" i="3"/>
  <c r="AE103" i="3"/>
  <c r="Z103" i="3"/>
  <c r="Y103" i="3"/>
  <c r="T103" i="3"/>
  <c r="S103" i="3"/>
  <c r="K103" i="3"/>
  <c r="AF102" i="3"/>
  <c r="AE102" i="3"/>
  <c r="Z102" i="3"/>
  <c r="Y102" i="3"/>
  <c r="T102" i="3"/>
  <c r="S102" i="3"/>
  <c r="K102" i="3"/>
  <c r="AF101" i="3"/>
  <c r="AE101" i="3"/>
  <c r="Z101" i="3"/>
  <c r="Y101" i="3"/>
  <c r="T101" i="3"/>
  <c r="S101" i="3"/>
  <c r="K101" i="3"/>
  <c r="AF100" i="3"/>
  <c r="AE100" i="3"/>
  <c r="Z100" i="3"/>
  <c r="Y100" i="3"/>
  <c r="T100" i="3"/>
  <c r="S100" i="3"/>
  <c r="K100" i="3"/>
  <c r="AF99" i="3"/>
  <c r="AE99" i="3"/>
  <c r="Z99" i="3"/>
  <c r="Y99" i="3"/>
  <c r="T99" i="3"/>
  <c r="S99" i="3"/>
  <c r="K99" i="3"/>
  <c r="AF98" i="3"/>
  <c r="AE98" i="3"/>
  <c r="Z98" i="3"/>
  <c r="Y98" i="3"/>
  <c r="T98" i="3"/>
  <c r="S98" i="3"/>
  <c r="K98" i="3"/>
  <c r="AF97" i="3"/>
  <c r="AE97" i="3"/>
  <c r="Z97" i="3"/>
  <c r="Y97" i="3"/>
  <c r="T97" i="3"/>
  <c r="S97" i="3"/>
  <c r="K97" i="3"/>
  <c r="AF96" i="3"/>
  <c r="AE96" i="3"/>
  <c r="Z96" i="3"/>
  <c r="Y96" i="3"/>
  <c r="T96" i="3"/>
  <c r="S96" i="3"/>
  <c r="K96" i="3"/>
  <c r="AF95" i="3"/>
  <c r="AE95" i="3"/>
  <c r="Z95" i="3"/>
  <c r="Y95" i="3"/>
  <c r="T95" i="3"/>
  <c r="S95" i="3"/>
  <c r="K95" i="3"/>
  <c r="AF94" i="3"/>
  <c r="AE94" i="3"/>
  <c r="Z94" i="3"/>
  <c r="Y94" i="3"/>
  <c r="T94" i="3"/>
  <c r="S94" i="3"/>
  <c r="K94" i="3"/>
  <c r="AF93" i="3"/>
  <c r="AE93" i="3"/>
  <c r="Z93" i="3"/>
  <c r="Y93" i="3"/>
  <c r="T93" i="3"/>
  <c r="S93" i="3"/>
  <c r="K93" i="3"/>
  <c r="AF92" i="3"/>
  <c r="AE92" i="3"/>
  <c r="Z92" i="3"/>
  <c r="Y92" i="3"/>
  <c r="T92" i="3"/>
  <c r="S92" i="3"/>
  <c r="K92" i="3"/>
  <c r="AF91" i="3"/>
  <c r="AE91" i="3"/>
  <c r="Z91" i="3"/>
  <c r="Y91" i="3"/>
  <c r="T91" i="3"/>
  <c r="S91" i="3"/>
  <c r="K91" i="3"/>
  <c r="AF90" i="3"/>
  <c r="AE90" i="3"/>
  <c r="Z90" i="3"/>
  <c r="Y90" i="3"/>
  <c r="T90" i="3"/>
  <c r="S90" i="3"/>
  <c r="K90" i="3"/>
  <c r="AF89" i="3"/>
  <c r="AE89" i="3"/>
  <c r="Z89" i="3"/>
  <c r="Y89" i="3"/>
  <c r="T89" i="3"/>
  <c r="S89" i="3"/>
  <c r="K89" i="3"/>
  <c r="AF88" i="3"/>
  <c r="AE88" i="3"/>
  <c r="Z88" i="3"/>
  <c r="Y88" i="3"/>
  <c r="T88" i="3"/>
  <c r="S88" i="3"/>
  <c r="K88" i="3"/>
  <c r="AF87" i="3"/>
  <c r="AE87" i="3"/>
  <c r="Z87" i="3"/>
  <c r="Y87" i="3"/>
  <c r="T87" i="3"/>
  <c r="S87" i="3"/>
  <c r="K87" i="3"/>
  <c r="AF86" i="3"/>
  <c r="AE86" i="3"/>
  <c r="Z86" i="3"/>
  <c r="Y86" i="3"/>
  <c r="T86" i="3"/>
  <c r="S86" i="3"/>
  <c r="K86" i="3"/>
  <c r="AF85" i="3"/>
  <c r="AE85" i="3"/>
  <c r="Z85" i="3"/>
  <c r="Y85" i="3"/>
  <c r="T85" i="3"/>
  <c r="S85" i="3"/>
  <c r="K85" i="3"/>
  <c r="AF84" i="3"/>
  <c r="AE84" i="3"/>
  <c r="Z84" i="3"/>
  <c r="Y84" i="3"/>
  <c r="T84" i="3"/>
  <c r="S84" i="3"/>
  <c r="K84" i="3"/>
  <c r="AF83" i="3"/>
  <c r="AE83" i="3"/>
  <c r="Z83" i="3"/>
  <c r="Y83" i="3"/>
  <c r="T83" i="3"/>
  <c r="S83" i="3"/>
  <c r="K83" i="3"/>
  <c r="AF82" i="3"/>
  <c r="AE82" i="3"/>
  <c r="Z82" i="3"/>
  <c r="Y82" i="3"/>
  <c r="T82" i="3"/>
  <c r="S82" i="3"/>
  <c r="K82" i="3"/>
  <c r="AF81" i="3"/>
  <c r="AE81" i="3"/>
  <c r="Z81" i="3"/>
  <c r="Y81" i="3"/>
  <c r="T81" i="3"/>
  <c r="S81" i="3"/>
  <c r="K81" i="3"/>
  <c r="AF80" i="3"/>
  <c r="AE80" i="3"/>
  <c r="Z80" i="3"/>
  <c r="Y80" i="3"/>
  <c r="T80" i="3"/>
  <c r="S80" i="3"/>
  <c r="K80" i="3"/>
  <c r="AF79" i="3"/>
  <c r="AE79" i="3"/>
  <c r="Z79" i="3"/>
  <c r="Y79" i="3"/>
  <c r="T79" i="3"/>
  <c r="S79" i="3"/>
  <c r="K79" i="3"/>
  <c r="AF78" i="3"/>
  <c r="AE78" i="3"/>
  <c r="Z78" i="3"/>
  <c r="Y78" i="3"/>
  <c r="T78" i="3"/>
  <c r="S78" i="3"/>
  <c r="K78" i="3"/>
  <c r="AF77" i="3"/>
  <c r="AE77" i="3"/>
  <c r="Z77" i="3"/>
  <c r="Y77" i="3"/>
  <c r="T77" i="3"/>
  <c r="S77" i="3"/>
  <c r="K77" i="3"/>
  <c r="AF76" i="3"/>
  <c r="AE76" i="3"/>
  <c r="Z76" i="3"/>
  <c r="Y76" i="3"/>
  <c r="T76" i="3"/>
  <c r="S76" i="3"/>
  <c r="K76" i="3"/>
  <c r="AF75" i="3"/>
  <c r="AE75" i="3"/>
  <c r="Z75" i="3"/>
  <c r="Y75" i="3"/>
  <c r="T75" i="3"/>
  <c r="S75" i="3"/>
  <c r="K75" i="3"/>
  <c r="AF74" i="3"/>
  <c r="AE74" i="3"/>
  <c r="Z74" i="3"/>
  <c r="Y74" i="3"/>
  <c r="T74" i="3"/>
  <c r="S74" i="3"/>
  <c r="K74" i="3"/>
  <c r="AF73" i="3"/>
  <c r="AE73" i="3"/>
  <c r="Z73" i="3"/>
  <c r="Y73" i="3"/>
  <c r="T73" i="3"/>
  <c r="S73" i="3"/>
  <c r="K73" i="3"/>
  <c r="AF72" i="3"/>
  <c r="AE72" i="3"/>
  <c r="Z72" i="3"/>
  <c r="Y72" i="3"/>
  <c r="T72" i="3"/>
  <c r="S72" i="3"/>
  <c r="K72" i="3"/>
  <c r="AF71" i="3"/>
  <c r="AE71" i="3"/>
  <c r="Z71" i="3"/>
  <c r="Y71" i="3"/>
  <c r="T71" i="3"/>
  <c r="S71" i="3"/>
  <c r="K71" i="3"/>
  <c r="AF70" i="3"/>
  <c r="AE70" i="3"/>
  <c r="Z70" i="3"/>
  <c r="Y70" i="3"/>
  <c r="T70" i="3"/>
  <c r="S70" i="3"/>
  <c r="K70" i="3"/>
  <c r="AF69" i="3"/>
  <c r="AE69" i="3"/>
  <c r="Z69" i="3"/>
  <c r="Y69" i="3"/>
  <c r="T69" i="3"/>
  <c r="S69" i="3"/>
  <c r="K69" i="3"/>
  <c r="AF68" i="3"/>
  <c r="AE68" i="3"/>
  <c r="Z68" i="3"/>
  <c r="Y68" i="3"/>
  <c r="T68" i="3"/>
  <c r="S68" i="3"/>
  <c r="K68" i="3"/>
  <c r="AF67" i="3"/>
  <c r="AE67" i="3"/>
  <c r="Z67" i="3"/>
  <c r="Y67" i="3"/>
  <c r="T67" i="3"/>
  <c r="S67" i="3"/>
  <c r="K67" i="3"/>
  <c r="AF66" i="3"/>
  <c r="AE66" i="3"/>
  <c r="Z66" i="3"/>
  <c r="Y66" i="3"/>
  <c r="T66" i="3"/>
  <c r="S66" i="3"/>
  <c r="K66" i="3"/>
  <c r="AF65" i="3"/>
  <c r="AE65" i="3"/>
  <c r="Z65" i="3"/>
  <c r="Y65" i="3"/>
  <c r="T65" i="3"/>
  <c r="S65" i="3"/>
  <c r="K65" i="3"/>
  <c r="AF64" i="3"/>
  <c r="AE64" i="3"/>
  <c r="Z64" i="3"/>
  <c r="Y64" i="3"/>
  <c r="T64" i="3"/>
  <c r="S64" i="3"/>
  <c r="K64" i="3"/>
  <c r="AF63" i="3"/>
  <c r="AE63" i="3"/>
  <c r="Z63" i="3"/>
  <c r="Y63" i="3"/>
  <c r="T63" i="3"/>
  <c r="S63" i="3"/>
  <c r="K63" i="3"/>
  <c r="AF62" i="3"/>
  <c r="AE62" i="3"/>
  <c r="Z62" i="3"/>
  <c r="Y62" i="3"/>
  <c r="T62" i="3"/>
  <c r="S62" i="3"/>
  <c r="K62" i="3"/>
  <c r="AF61" i="3"/>
  <c r="AE61" i="3"/>
  <c r="Z61" i="3"/>
  <c r="Y61" i="3"/>
  <c r="T61" i="3"/>
  <c r="S61" i="3"/>
  <c r="K61" i="3"/>
  <c r="AF60" i="3"/>
  <c r="AE60" i="3"/>
  <c r="Z60" i="3"/>
  <c r="Y60" i="3"/>
  <c r="T60" i="3"/>
  <c r="S60" i="3"/>
  <c r="K60" i="3"/>
  <c r="AF59" i="3"/>
  <c r="AE59" i="3"/>
  <c r="Z59" i="3"/>
  <c r="Y59" i="3"/>
  <c r="T59" i="3"/>
  <c r="S59" i="3"/>
  <c r="K59" i="3"/>
  <c r="AF58" i="3"/>
  <c r="AE58" i="3"/>
  <c r="Z58" i="3"/>
  <c r="Y58" i="3"/>
  <c r="T58" i="3"/>
  <c r="S58" i="3"/>
  <c r="K58" i="3"/>
  <c r="AF57" i="3"/>
  <c r="AE57" i="3"/>
  <c r="Z57" i="3"/>
  <c r="Y57" i="3"/>
  <c r="T57" i="3"/>
  <c r="S57" i="3"/>
  <c r="K57" i="3"/>
  <c r="AF56" i="3"/>
  <c r="AE56" i="3"/>
  <c r="Z56" i="3"/>
  <c r="Y56" i="3"/>
  <c r="T56" i="3"/>
  <c r="S56" i="3"/>
  <c r="K56" i="3"/>
  <c r="AF55" i="3"/>
  <c r="AE55" i="3"/>
  <c r="Z55" i="3"/>
  <c r="Y55" i="3"/>
  <c r="T55" i="3"/>
  <c r="S55" i="3"/>
  <c r="K55" i="3"/>
  <c r="AF54" i="3"/>
  <c r="AE54" i="3"/>
  <c r="Z54" i="3"/>
  <c r="Y54" i="3"/>
  <c r="T54" i="3"/>
  <c r="S54" i="3"/>
  <c r="K54" i="3"/>
  <c r="AF53" i="3"/>
  <c r="AE53" i="3"/>
  <c r="Z53" i="3"/>
  <c r="Y53" i="3"/>
  <c r="T53" i="3"/>
  <c r="S53" i="3"/>
  <c r="K53" i="3"/>
  <c r="AF52" i="3"/>
  <c r="AE52" i="3"/>
  <c r="Z52" i="3"/>
  <c r="Y52" i="3"/>
  <c r="T52" i="3"/>
  <c r="S52" i="3"/>
  <c r="K52" i="3"/>
  <c r="AF51" i="3"/>
  <c r="AE51" i="3"/>
  <c r="Z51" i="3"/>
  <c r="Y51" i="3"/>
  <c r="T51" i="3"/>
  <c r="S51" i="3"/>
  <c r="K51" i="3"/>
  <c r="AF50" i="3"/>
  <c r="AE50" i="3"/>
  <c r="Z50" i="3"/>
  <c r="Y50" i="3"/>
  <c r="T50" i="3"/>
  <c r="S50" i="3"/>
  <c r="K50" i="3"/>
  <c r="AF49" i="3"/>
  <c r="AE49" i="3"/>
  <c r="Z49" i="3"/>
  <c r="Y49" i="3"/>
  <c r="T49" i="3"/>
  <c r="S49" i="3"/>
  <c r="K49" i="3"/>
  <c r="AF48" i="3"/>
  <c r="AE48" i="3"/>
  <c r="Z48" i="3"/>
  <c r="Y48" i="3"/>
  <c r="T48" i="3"/>
  <c r="S48" i="3"/>
  <c r="K48" i="3"/>
  <c r="AF47" i="3"/>
  <c r="AE47" i="3"/>
  <c r="Z47" i="3"/>
  <c r="Y47" i="3"/>
  <c r="T47" i="3"/>
  <c r="S47" i="3"/>
  <c r="K47" i="3"/>
  <c r="AF46" i="3"/>
  <c r="AE46" i="3"/>
  <c r="Z46" i="3"/>
  <c r="Y46" i="3"/>
  <c r="T46" i="3"/>
  <c r="S46" i="3"/>
  <c r="K46" i="3"/>
  <c r="AF45" i="3"/>
  <c r="AE45" i="3"/>
  <c r="Z45" i="3"/>
  <c r="Y45" i="3"/>
  <c r="T45" i="3"/>
  <c r="S45" i="3"/>
  <c r="K45" i="3"/>
  <c r="AF44" i="3"/>
  <c r="AE44" i="3"/>
  <c r="Z44" i="3"/>
  <c r="Y44" i="3"/>
  <c r="T44" i="3"/>
  <c r="S44" i="3"/>
  <c r="K44" i="3"/>
  <c r="AF43" i="3"/>
  <c r="AE43" i="3"/>
  <c r="Z43" i="3"/>
  <c r="Y43" i="3"/>
  <c r="T43" i="3"/>
  <c r="S43" i="3"/>
  <c r="K43" i="3"/>
  <c r="AF42" i="3"/>
  <c r="AE42" i="3"/>
  <c r="Z42" i="3"/>
  <c r="Y42" i="3"/>
  <c r="T42" i="3"/>
  <c r="S42" i="3"/>
  <c r="K42" i="3"/>
  <c r="AF41" i="3"/>
  <c r="AE41" i="3"/>
  <c r="Z41" i="3"/>
  <c r="Y41" i="3"/>
  <c r="T41" i="3"/>
  <c r="S41" i="3"/>
  <c r="K41" i="3"/>
  <c r="AF40" i="3"/>
  <c r="AE40" i="3"/>
  <c r="Z40" i="3"/>
  <c r="Y40" i="3"/>
  <c r="T40" i="3"/>
  <c r="S40" i="3"/>
  <c r="K40" i="3"/>
  <c r="AF39" i="3"/>
  <c r="AE39" i="3"/>
  <c r="Z39" i="3"/>
  <c r="Y39" i="3"/>
  <c r="T39" i="3"/>
  <c r="S39" i="3"/>
  <c r="K39" i="3"/>
  <c r="AF38" i="3"/>
  <c r="AE38" i="3"/>
  <c r="Z38" i="3"/>
  <c r="Y38" i="3"/>
  <c r="T38" i="3"/>
  <c r="S38" i="3"/>
  <c r="K38" i="3"/>
  <c r="AF37" i="3"/>
  <c r="AE37" i="3"/>
  <c r="Z37" i="3"/>
  <c r="Y37" i="3"/>
  <c r="T37" i="3"/>
  <c r="S37" i="3"/>
  <c r="K37" i="3"/>
  <c r="AF36" i="3"/>
  <c r="AE36" i="3"/>
  <c r="Z36" i="3"/>
  <c r="Y36" i="3"/>
  <c r="T36" i="3"/>
  <c r="S36" i="3"/>
  <c r="K36" i="3"/>
  <c r="AF35" i="3"/>
  <c r="AE35" i="3"/>
  <c r="Z35" i="3"/>
  <c r="Y35" i="3"/>
  <c r="T35" i="3"/>
  <c r="S35" i="3"/>
  <c r="K35" i="3"/>
  <c r="AF34" i="3"/>
  <c r="AE34" i="3"/>
  <c r="Z34" i="3"/>
  <c r="Y34" i="3"/>
  <c r="T34" i="3"/>
  <c r="S34" i="3"/>
  <c r="K34" i="3"/>
  <c r="AF33" i="3"/>
  <c r="AE33" i="3"/>
  <c r="Z33" i="3"/>
  <c r="Y33" i="3"/>
  <c r="T33" i="3"/>
  <c r="S33" i="3"/>
  <c r="K33" i="3"/>
  <c r="AF32" i="3"/>
  <c r="AE32" i="3"/>
  <c r="Z32" i="3"/>
  <c r="Y32" i="3"/>
  <c r="T32" i="3"/>
  <c r="S32" i="3"/>
  <c r="K32" i="3"/>
  <c r="AF31" i="3"/>
  <c r="AE31" i="3"/>
  <c r="Z31" i="3"/>
  <c r="Y31" i="3"/>
  <c r="T31" i="3"/>
  <c r="S31" i="3"/>
  <c r="K31" i="3"/>
  <c r="AF30" i="3"/>
  <c r="AE30" i="3"/>
  <c r="Z30" i="3"/>
  <c r="Y30" i="3"/>
  <c r="T30" i="3"/>
  <c r="S30" i="3"/>
  <c r="K30" i="3"/>
  <c r="AF29" i="3"/>
  <c r="AE29" i="3"/>
  <c r="Z29" i="3"/>
  <c r="Y29" i="3"/>
  <c r="T29" i="3"/>
  <c r="S29" i="3"/>
  <c r="K29" i="3"/>
  <c r="AF28" i="3"/>
  <c r="AE28" i="3"/>
  <c r="Z28" i="3"/>
  <c r="Y28" i="3"/>
  <c r="T28" i="3"/>
  <c r="S28" i="3"/>
  <c r="K28" i="3"/>
  <c r="AF27" i="3"/>
  <c r="AE27" i="3"/>
  <c r="Z27" i="3"/>
  <c r="Y27" i="3"/>
  <c r="T27" i="3"/>
  <c r="S27" i="3"/>
  <c r="K27" i="3"/>
  <c r="AF26" i="3"/>
  <c r="AE26" i="3"/>
  <c r="Z26" i="3"/>
  <c r="Y26" i="3"/>
  <c r="T26" i="3"/>
  <c r="S26" i="3"/>
  <c r="K26" i="3"/>
  <c r="AF25" i="3"/>
  <c r="AE25" i="3"/>
  <c r="Z25" i="3"/>
  <c r="Y25" i="3"/>
  <c r="T25" i="3"/>
  <c r="S25" i="3"/>
  <c r="K25" i="3"/>
  <c r="AF24" i="3"/>
  <c r="AE24" i="3"/>
  <c r="Z24" i="3"/>
  <c r="Y24" i="3"/>
  <c r="T24" i="3"/>
  <c r="S24" i="3"/>
  <c r="K24" i="3"/>
  <c r="AF23" i="3"/>
  <c r="AE23" i="3"/>
  <c r="Z23" i="3"/>
  <c r="Y23" i="3"/>
  <c r="T23" i="3"/>
  <c r="S23" i="3"/>
  <c r="K23" i="3"/>
  <c r="AF22" i="3"/>
  <c r="AE22" i="3"/>
  <c r="Z22" i="3"/>
  <c r="Y22" i="3"/>
  <c r="T22" i="3"/>
  <c r="S22" i="3"/>
  <c r="K22" i="3"/>
  <c r="AF21" i="3"/>
  <c r="AE21" i="3"/>
  <c r="Z21" i="3"/>
  <c r="Y21" i="3"/>
  <c r="T21" i="3"/>
  <c r="S21" i="3"/>
  <c r="K21" i="3"/>
  <c r="AF20" i="3"/>
  <c r="AE20" i="3"/>
  <c r="Z20" i="3"/>
  <c r="Y20" i="3"/>
  <c r="T20" i="3"/>
  <c r="S20" i="3"/>
  <c r="K20" i="3"/>
  <c r="AF19" i="3"/>
  <c r="AE19" i="3"/>
  <c r="Z19" i="3"/>
  <c r="Y19" i="3"/>
  <c r="T19" i="3"/>
  <c r="S19" i="3"/>
  <c r="K19" i="3"/>
  <c r="AF18" i="3"/>
  <c r="AE18" i="3"/>
  <c r="Z18" i="3"/>
  <c r="Y18" i="3"/>
  <c r="T18" i="3"/>
  <c r="S18" i="3"/>
  <c r="K18" i="3"/>
  <c r="AF17" i="3"/>
  <c r="AE17" i="3"/>
  <c r="Z17" i="3"/>
  <c r="Y17" i="3"/>
  <c r="T17" i="3"/>
  <c r="S17" i="3"/>
  <c r="K17" i="3"/>
  <c r="AF16" i="3"/>
  <c r="AE16" i="3"/>
  <c r="Z16" i="3"/>
  <c r="Y16" i="3"/>
  <c r="T16" i="3"/>
  <c r="S16" i="3"/>
  <c r="K16" i="3"/>
  <c r="AF15" i="3"/>
  <c r="AE15" i="3"/>
  <c r="Z15" i="3"/>
  <c r="Y15" i="3"/>
  <c r="T15" i="3"/>
  <c r="S15" i="3"/>
  <c r="K15" i="3"/>
  <c r="AF14" i="3"/>
  <c r="AE14" i="3"/>
  <c r="Z14" i="3"/>
  <c r="Y14" i="3"/>
  <c r="T14" i="3"/>
  <c r="S14" i="3"/>
  <c r="K14" i="3"/>
  <c r="AF13" i="3"/>
  <c r="AE13" i="3"/>
  <c r="Z13" i="3"/>
  <c r="Y13" i="3"/>
  <c r="T13" i="3"/>
  <c r="S13" i="3"/>
  <c r="K13" i="3"/>
  <c r="AF12" i="3"/>
  <c r="AE12" i="3"/>
  <c r="Z12" i="3"/>
  <c r="Y12" i="3"/>
  <c r="T12" i="3"/>
  <c r="S12" i="3"/>
  <c r="K12" i="3"/>
  <c r="AF11" i="3"/>
  <c r="AE11" i="3"/>
  <c r="Z11" i="3"/>
  <c r="Y11" i="3"/>
  <c r="T11" i="3"/>
  <c r="S11" i="3"/>
  <c r="K11" i="3"/>
  <c r="AF10" i="3"/>
  <c r="AE10" i="3"/>
  <c r="Z10" i="3"/>
  <c r="Y10" i="3"/>
  <c r="T10" i="3"/>
  <c r="S10" i="3"/>
  <c r="K10" i="3"/>
  <c r="AF9" i="3"/>
  <c r="AE9" i="3"/>
  <c r="Z9" i="3"/>
  <c r="Y9" i="3"/>
  <c r="T9" i="3"/>
  <c r="S9" i="3"/>
  <c r="K9" i="3"/>
  <c r="AF8" i="3"/>
  <c r="AE8" i="3"/>
  <c r="Z8" i="3"/>
  <c r="Y8" i="3"/>
  <c r="T8" i="3"/>
  <c r="S8" i="3"/>
  <c r="K8" i="3"/>
  <c r="AF7" i="3"/>
  <c r="AE7" i="3"/>
  <c r="Z7" i="3"/>
  <c r="Y7" i="3"/>
  <c r="T7" i="3"/>
  <c r="S7" i="3"/>
  <c r="K7" i="3"/>
  <c r="AF6" i="3"/>
  <c r="AE6" i="3"/>
  <c r="Z6" i="3"/>
  <c r="Y6" i="3"/>
  <c r="T6" i="3"/>
  <c r="S6" i="3"/>
  <c r="K6" i="3"/>
  <c r="AF5" i="3"/>
  <c r="AE5" i="3"/>
  <c r="Z5" i="3"/>
  <c r="Y5" i="3"/>
  <c r="T5" i="3"/>
  <c r="S5" i="3"/>
  <c r="K5" i="3"/>
  <c r="AF4" i="3"/>
  <c r="AE4" i="3"/>
  <c r="Z4" i="3"/>
  <c r="Y4" i="3"/>
  <c r="T4" i="3"/>
  <c r="S4" i="3"/>
  <c r="K4" i="3"/>
  <c r="AF3" i="3"/>
  <c r="AE3" i="3"/>
  <c r="Z3" i="3"/>
  <c r="Y3" i="3"/>
  <c r="T3" i="3"/>
  <c r="S3" i="3"/>
  <c r="K3" i="3"/>
  <c r="M11" i="4" l="1"/>
  <c r="W15" i="4"/>
  <c r="CE1" i="5"/>
  <c r="S2" i="4"/>
  <c r="H10" i="4"/>
  <c r="K12" i="4"/>
  <c r="T13" i="4"/>
  <c r="D9" i="4"/>
  <c r="N11" i="4"/>
  <c r="P12" i="4"/>
  <c r="B2" i="6"/>
  <c r="J7" i="4"/>
  <c r="U4" i="4"/>
  <c r="U10" i="4"/>
  <c r="I7" i="4"/>
  <c r="K3" i="4"/>
  <c r="V10" i="4"/>
  <c r="P3" i="4"/>
  <c r="G8" i="4"/>
  <c r="L8" i="4"/>
  <c r="T4" i="4"/>
  <c r="I18" i="4"/>
  <c r="R15" i="4"/>
  <c r="Q9" i="4"/>
  <c r="N2" i="4"/>
  <c r="D18" i="4"/>
  <c r="Q15" i="4"/>
  <c r="C13" i="4"/>
  <c r="N19" i="4"/>
  <c r="H13" i="4"/>
  <c r="E6" i="4"/>
  <c r="M19" i="4"/>
  <c r="R16" i="4"/>
  <c r="E12" i="4"/>
  <c r="D6" i="4"/>
  <c r="M2" i="4"/>
  <c r="G17" i="4"/>
  <c r="M14" i="4"/>
  <c r="F12" i="4"/>
  <c r="F17" i="4"/>
  <c r="L14" i="4"/>
  <c r="S11" i="4"/>
  <c r="P9" i="4"/>
  <c r="W6" i="4"/>
  <c r="O2" i="4"/>
  <c r="V4" i="4"/>
  <c r="K7" i="4"/>
  <c r="B11" i="4"/>
  <c r="N14" i="4"/>
  <c r="H17" i="4"/>
  <c r="L19" i="4"/>
  <c r="T18" i="4"/>
  <c r="H18" i="4"/>
  <c r="P17" i="4"/>
  <c r="D17" i="4"/>
  <c r="G16" i="4"/>
  <c r="O15" i="4"/>
  <c r="C15" i="4"/>
  <c r="W14" i="4"/>
  <c r="K14" i="4"/>
  <c r="S13" i="4"/>
  <c r="G13" i="4"/>
  <c r="O12" i="4"/>
  <c r="C12" i="4"/>
  <c r="W11" i="4"/>
  <c r="K11" i="4"/>
  <c r="S10" i="4"/>
  <c r="G10" i="4"/>
  <c r="O9" i="4"/>
  <c r="C9" i="4"/>
  <c r="W8" i="4"/>
  <c r="K8" i="4"/>
  <c r="S7" i="4"/>
  <c r="G7" i="4"/>
  <c r="O6" i="4"/>
  <c r="C6" i="4"/>
  <c r="W5" i="4"/>
  <c r="K5" i="4"/>
  <c r="S4" i="4"/>
  <c r="G4" i="4"/>
  <c r="O3" i="4"/>
  <c r="C3" i="4"/>
  <c r="W2" i="4"/>
  <c r="K2" i="4"/>
  <c r="W19" i="4"/>
  <c r="K19" i="4"/>
  <c r="S18" i="4"/>
  <c r="G18" i="4"/>
  <c r="O17" i="4"/>
  <c r="C17" i="4"/>
  <c r="W16" i="4"/>
  <c r="F16" i="4"/>
  <c r="N15" i="4"/>
  <c r="B15" i="4"/>
  <c r="V14" i="4"/>
  <c r="J14" i="4"/>
  <c r="R13" i="4"/>
  <c r="F13" i="4"/>
  <c r="N12" i="4"/>
  <c r="B12" i="4"/>
  <c r="V11" i="4"/>
  <c r="J11" i="4"/>
  <c r="R10" i="4"/>
  <c r="F10" i="4"/>
  <c r="N9" i="4"/>
  <c r="B9" i="4"/>
  <c r="V8" i="4"/>
  <c r="J8" i="4"/>
  <c r="R7" i="4"/>
  <c r="F7" i="4"/>
  <c r="N6" i="4"/>
  <c r="B6" i="4"/>
  <c r="V5" i="4"/>
  <c r="J5" i="4"/>
  <c r="R4" i="4"/>
  <c r="F4" i="4"/>
  <c r="N3" i="4"/>
  <c r="B3" i="4"/>
  <c r="V2" i="4"/>
  <c r="J2" i="4"/>
  <c r="V19" i="4"/>
  <c r="J19" i="4"/>
  <c r="R18" i="4"/>
  <c r="F18" i="4"/>
  <c r="N17" i="4"/>
  <c r="B17" i="4"/>
  <c r="T16" i="4"/>
  <c r="E16" i="4"/>
  <c r="M15" i="4"/>
  <c r="U14" i="4"/>
  <c r="I14" i="4"/>
  <c r="Q13" i="4"/>
  <c r="E13" i="4"/>
  <c r="M12" i="4"/>
  <c r="U11" i="4"/>
  <c r="I11" i="4"/>
  <c r="Q10" i="4"/>
  <c r="E10" i="4"/>
  <c r="M9" i="4"/>
  <c r="U8" i="4"/>
  <c r="I8" i="4"/>
  <c r="Q7" i="4"/>
  <c r="E7" i="4"/>
  <c r="M6" i="4"/>
  <c r="U5" i="4"/>
  <c r="I5" i="4"/>
  <c r="Q4" i="4"/>
  <c r="E4" i="4"/>
  <c r="M3" i="4"/>
  <c r="U2" i="4"/>
  <c r="I2" i="4"/>
  <c r="U19" i="4"/>
  <c r="I19" i="4"/>
  <c r="Q18" i="4"/>
  <c r="E18" i="4"/>
  <c r="M17" i="4"/>
  <c r="S16" i="4"/>
  <c r="D16" i="4"/>
  <c r="L15" i="4"/>
  <c r="T14" i="4"/>
  <c r="H14" i="4"/>
  <c r="P13" i="4"/>
  <c r="D13" i="4"/>
  <c r="L12" i="4"/>
  <c r="T11" i="4"/>
  <c r="H11" i="4"/>
  <c r="P10" i="4"/>
  <c r="D10" i="4"/>
  <c r="L9" i="4"/>
  <c r="T8" i="4"/>
  <c r="H8" i="4"/>
  <c r="P7" i="4"/>
  <c r="D7" i="4"/>
  <c r="L6" i="4"/>
  <c r="T5" i="4"/>
  <c r="H5" i="4"/>
  <c r="P4" i="4"/>
  <c r="D4" i="4"/>
  <c r="L3" i="4"/>
  <c r="T2" i="4"/>
  <c r="H2" i="4"/>
  <c r="E19" i="4"/>
  <c r="M18" i="4"/>
  <c r="U17" i="4"/>
  <c r="E17" i="4"/>
  <c r="H16" i="4"/>
  <c r="P15" i="4"/>
  <c r="D14" i="4"/>
  <c r="L13" i="4"/>
  <c r="T12" i="4"/>
  <c r="D12" i="4"/>
  <c r="L11" i="4"/>
  <c r="T10" i="4"/>
  <c r="H9" i="4"/>
  <c r="P8" i="4"/>
  <c r="H7" i="4"/>
  <c r="P6" i="4"/>
  <c r="D5" i="4"/>
  <c r="L4" i="4"/>
  <c r="T3" i="4"/>
  <c r="D3" i="4"/>
  <c r="L2" i="4"/>
  <c r="S19" i="4"/>
  <c r="C19" i="4"/>
  <c r="K18" i="4"/>
  <c r="S17" i="4"/>
  <c r="B16" i="4"/>
  <c r="J15" i="4"/>
  <c r="R14" i="4"/>
  <c r="B14" i="4"/>
  <c r="J13" i="4"/>
  <c r="R12" i="4"/>
  <c r="F11" i="4"/>
  <c r="N10" i="4"/>
  <c r="V9" i="4"/>
  <c r="F9" i="4"/>
  <c r="N8" i="4"/>
  <c r="V7" i="4"/>
  <c r="B7" i="4"/>
  <c r="J6" i="4"/>
  <c r="R5" i="4"/>
  <c r="B5" i="4"/>
  <c r="J4" i="4"/>
  <c r="R3" i="4"/>
  <c r="F2" i="4"/>
  <c r="R19" i="4"/>
  <c r="B19" i="4"/>
  <c r="J18" i="4"/>
  <c r="R17" i="4"/>
  <c r="I15" i="4"/>
  <c r="Q14" i="4"/>
  <c r="I13" i="4"/>
  <c r="Q12" i="4"/>
  <c r="E11" i="4"/>
  <c r="M10" i="4"/>
  <c r="U9" i="4"/>
  <c r="E9" i="4"/>
  <c r="M8" i="4"/>
  <c r="U7" i="4"/>
  <c r="I6" i="4"/>
  <c r="Q5" i="4"/>
  <c r="I4" i="4"/>
  <c r="Q3" i="4"/>
  <c r="E2" i="4"/>
  <c r="F6" i="4"/>
  <c r="R9" i="4"/>
  <c r="W10" i="4"/>
  <c r="S15" i="4"/>
  <c r="L18" i="4"/>
  <c r="P2" i="4"/>
  <c r="W4" i="4"/>
  <c r="G6" i="4"/>
  <c r="Q8" i="4"/>
  <c r="H12" i="4"/>
  <c r="O14" i="4"/>
  <c r="I17" i="4"/>
  <c r="P19" i="4"/>
  <c r="Q2" i="4"/>
  <c r="F5" i="4"/>
  <c r="M7" i="4"/>
  <c r="T9" i="4"/>
  <c r="D11" i="4"/>
  <c r="I12" i="4"/>
  <c r="U15" i="4"/>
  <c r="O18" i="4"/>
  <c r="Q19" i="4"/>
  <c r="S3" i="4"/>
  <c r="C5" i="4"/>
  <c r="O8" i="4"/>
  <c r="G12" i="4"/>
  <c r="K13" i="4"/>
  <c r="O19" i="4"/>
  <c r="U3" i="4"/>
  <c r="L7" i="4"/>
  <c r="S9" i="4"/>
  <c r="C11" i="4"/>
  <c r="M13" i="4"/>
  <c r="T15" i="4"/>
  <c r="N18" i="4"/>
  <c r="V3" i="4"/>
  <c r="H6" i="4"/>
  <c r="R8" i="4"/>
  <c r="B10" i="4"/>
  <c r="N13" i="4"/>
  <c r="P14" i="4"/>
  <c r="J17" i="4"/>
  <c r="R2" i="4"/>
  <c r="W3" i="4"/>
  <c r="B4" i="4"/>
  <c r="G5" i="4"/>
  <c r="K6" i="4"/>
  <c r="N7" i="4"/>
  <c r="S8" i="4"/>
  <c r="W9" i="4"/>
  <c r="C10" i="4"/>
  <c r="G11" i="4"/>
  <c r="J12" i="4"/>
  <c r="O13" i="4"/>
  <c r="S14" i="4"/>
  <c r="V15" i="4"/>
  <c r="C16" i="4"/>
  <c r="K17" i="4"/>
  <c r="P18" i="4"/>
  <c r="T19" i="4"/>
  <c r="CA2" i="5"/>
  <c r="AH278" i="5" a="1"/>
  <c r="AH278" i="5" s="1"/>
  <c r="AH279" i="5" s="1" a="1"/>
  <c r="AH279" i="5" s="1"/>
  <c r="V278" i="5" a="1"/>
  <c r="V278" i="5" s="1"/>
  <c r="V279" i="5" s="1" a="1"/>
  <c r="V279" i="5" s="1"/>
  <c r="J278" i="5" a="1"/>
  <c r="J278" i="5" s="1"/>
  <c r="J279" i="5" s="1" a="1"/>
  <c r="J279" i="5" s="1"/>
  <c r="AF278" i="5" a="1"/>
  <c r="AF278" i="5" s="1"/>
  <c r="AF279" i="5" s="1" a="1"/>
  <c r="AF279" i="5" s="1"/>
  <c r="T278" i="5" a="1"/>
  <c r="T278" i="5" s="1"/>
  <c r="T279" i="5" s="1" a="1"/>
  <c r="T279" i="5" s="1"/>
  <c r="H278" i="5" a="1"/>
  <c r="H278" i="5" s="1"/>
  <c r="H279" i="5" s="1" a="1"/>
  <c r="H279" i="5" s="1"/>
  <c r="AD278" i="5" a="1"/>
  <c r="AD278" i="5" s="1"/>
  <c r="AD279" i="5" s="1" a="1"/>
  <c r="AD279" i="5" s="1"/>
  <c r="R278" i="5" a="1"/>
  <c r="R278" i="5" s="1"/>
  <c r="R279" i="5" s="1" a="1"/>
  <c r="R279" i="5" s="1"/>
  <c r="F278" i="5" a="1"/>
  <c r="F278" i="5" s="1"/>
  <c r="F279" i="5" s="1" a="1"/>
  <c r="F279" i="5" s="1"/>
  <c r="AB278" i="5" a="1"/>
  <c r="AB278" i="5" s="1"/>
  <c r="AB279" i="5" s="1" a="1"/>
  <c r="AB279" i="5" s="1"/>
  <c r="P278" i="5" a="1"/>
  <c r="P278" i="5" s="1"/>
  <c r="P279" i="5" s="1" a="1"/>
  <c r="P279" i="5" s="1"/>
  <c r="D278" i="5" a="1"/>
  <c r="D278" i="5" s="1"/>
  <c r="D279" i="5" s="1" a="1"/>
  <c r="D279" i="5" s="1"/>
  <c r="Z279" i="5" a="1"/>
  <c r="Z279" i="5" s="1"/>
  <c r="N278" i="5" a="1"/>
  <c r="N278" i="5" s="1"/>
  <c r="N279" i="5" s="1" a="1"/>
  <c r="N279" i="5" s="1"/>
  <c r="X279" i="5" a="1"/>
  <c r="X279" i="5" s="1"/>
  <c r="AJ278" i="5" a="1"/>
  <c r="AJ278" i="5" s="1"/>
  <c r="AJ279" i="5" s="1" a="1"/>
  <c r="AJ279" i="5" s="1"/>
  <c r="L278" i="5" a="1"/>
  <c r="L278" i="5" s="1"/>
  <c r="L279" i="5" s="1" a="1"/>
  <c r="L279" i="5" s="1"/>
  <c r="B278" i="5" a="1"/>
  <c r="B278" i="5" s="1"/>
  <c r="B279" i="5" s="1" a="1"/>
  <c r="B279" i="5" s="1"/>
  <c r="AR11" i="4" l="1"/>
  <c r="Z16" i="4"/>
  <c r="AN5" i="4"/>
  <c r="AQ10" i="4"/>
  <c r="AR5" i="4"/>
  <c r="N20" i="4"/>
  <c r="AK19" i="4" s="1"/>
  <c r="AK2" i="4"/>
  <c r="AI11" i="4"/>
  <c r="AG14" i="4"/>
  <c r="M20" i="4"/>
  <c r="AJ7" i="4" s="1"/>
  <c r="AL3" i="4"/>
  <c r="AL15" i="4"/>
  <c r="AO16" i="4"/>
  <c r="AQ4" i="4"/>
  <c r="Z10" i="4"/>
  <c r="Y10" i="4"/>
  <c r="AU4" i="5" s="1" a="1"/>
  <c r="AU4" i="5" s="1"/>
  <c r="AP15" i="4"/>
  <c r="AR9" i="4"/>
  <c r="AO12" i="4"/>
  <c r="AQ3" i="4"/>
  <c r="AA14" i="4"/>
  <c r="AI12" i="4"/>
  <c r="AR19" i="4"/>
  <c r="AR8" i="4"/>
  <c r="AD16" i="4"/>
  <c r="AT6" i="4"/>
  <c r="AI8" i="4"/>
  <c r="AM12" i="4"/>
  <c r="AD5" i="4"/>
  <c r="AO18" i="4"/>
  <c r="AP18" i="4"/>
  <c r="AL12" i="4"/>
  <c r="AS7" i="4"/>
  <c r="AA16" i="4"/>
  <c r="AD7" i="4"/>
  <c r="AS19" i="4"/>
  <c r="AK14" i="4"/>
  <c r="AR4" i="4"/>
  <c r="CF1" i="5"/>
  <c r="CE2" i="5"/>
  <c r="AO2" i="4"/>
  <c r="R20" i="4"/>
  <c r="AO4" i="4" s="1"/>
  <c r="T20" i="4"/>
  <c r="AQ19" i="4" s="1"/>
  <c r="J20" i="4"/>
  <c r="Y11" i="4"/>
  <c r="AV4" i="5" s="1" a="1"/>
  <c r="AV4" i="5" s="1"/>
  <c r="AG7" i="4"/>
  <c r="AG17" i="4"/>
  <c r="AS9" i="4"/>
  <c r="AS2" i="4"/>
  <c r="V20" i="4"/>
  <c r="W20" i="4"/>
  <c r="AT14" i="4"/>
  <c r="AA6" i="4"/>
  <c r="AO15" i="4"/>
  <c r="AR3" i="4"/>
  <c r="AO19" i="4"/>
  <c r="L20" i="4"/>
  <c r="AI9" i="4" s="1"/>
  <c r="Y3" i="4"/>
  <c r="AN4" i="5" s="1" a="1"/>
  <c r="AN4" i="5" s="1"/>
  <c r="BG4" i="5" s="1"/>
  <c r="BZ5" i="5" s="1"/>
  <c r="AS4" i="4"/>
  <c r="AL19" i="4"/>
  <c r="F20" i="4"/>
  <c r="AQ11" i="4"/>
  <c r="O20" i="4"/>
  <c r="AL2" i="4"/>
  <c r="AT10" i="4"/>
  <c r="AG4" i="4"/>
  <c r="AI4" i="4"/>
  <c r="AQ5" i="4"/>
  <c r="I20" i="4"/>
  <c r="AF4" i="4" s="1"/>
  <c r="AO10" i="4"/>
  <c r="AD8" i="4"/>
  <c r="AK11" i="4"/>
  <c r="AP8" i="4"/>
  <c r="AL8" i="4"/>
  <c r="Q20" i="4"/>
  <c r="AN7" i="4" s="1"/>
  <c r="AN2" i="4"/>
  <c r="Y5" i="4"/>
  <c r="AP4" i="5" s="1" a="1"/>
  <c r="AP4" i="5" s="1"/>
  <c r="BI4" i="5" s="1"/>
  <c r="CB5" i="5" s="1"/>
  <c r="Y14" i="4"/>
  <c r="AY4" i="5" s="1" a="1"/>
  <c r="AY4" i="5" s="1"/>
  <c r="AA5" i="4"/>
  <c r="AI6" i="4"/>
  <c r="AM13" i="4"/>
  <c r="AR2" i="4"/>
  <c r="U20" i="4"/>
  <c r="Y17" i="4"/>
  <c r="BB4" i="5" s="1" a="1"/>
  <c r="BB4" i="5" s="1"/>
  <c r="Z17" i="4"/>
  <c r="AM17" i="4"/>
  <c r="AP11" i="4"/>
  <c r="AE13" i="4"/>
  <c r="G20" i="4"/>
  <c r="AD4" i="4" s="1"/>
  <c r="AQ15" i="4"/>
  <c r="Y7" i="4"/>
  <c r="AR4" i="5" s="1" a="1"/>
  <c r="AR4" i="5" s="1"/>
  <c r="BK4" i="5" s="1"/>
  <c r="CD5" i="5" s="1"/>
  <c r="AI15" i="4"/>
  <c r="AK6" i="4"/>
  <c r="AN19" i="4"/>
  <c r="AF5" i="4"/>
  <c r="AR10" i="4"/>
  <c r="AS15" i="4"/>
  <c r="Z11" i="4"/>
  <c r="AO17" i="4"/>
  <c r="H20" i="4"/>
  <c r="AE8" i="4" s="1"/>
  <c r="AE2" i="4"/>
  <c r="AR15" i="4"/>
  <c r="AG8" i="4"/>
  <c r="AL13" i="4"/>
  <c r="AT4" i="4"/>
  <c r="AP19" i="4"/>
  <c r="AS8" i="4"/>
  <c r="AT8" i="4"/>
  <c r="AQ12" i="4"/>
  <c r="AR14" i="4"/>
  <c r="Y9" i="4"/>
  <c r="AT4" i="5" s="1" a="1"/>
  <c r="AT4" i="5" s="1"/>
  <c r="Z3" i="4"/>
  <c r="Z9" i="4"/>
  <c r="Z15" i="4"/>
  <c r="AF18" i="4"/>
  <c r="C20" i="4"/>
  <c r="Z6" i="4" s="1"/>
  <c r="B20" i="4"/>
  <c r="AQ9" i="4"/>
  <c r="AK3" i="4"/>
  <c r="AL9" i="4"/>
  <c r="AO8" i="4"/>
  <c r="AC5" i="4"/>
  <c r="AJ10" i="4"/>
  <c r="AK7" i="4"/>
  <c r="AS3" i="4"/>
  <c r="Z5" i="4"/>
  <c r="AM19" i="4"/>
  <c r="AC6" i="4"/>
  <c r="AN12" i="4"/>
  <c r="AO5" i="4"/>
  <c r="AN10" i="4"/>
  <c r="AK17" i="4"/>
  <c r="AS5" i="4"/>
  <c r="AS11" i="4"/>
  <c r="AL17" i="4"/>
  <c r="AI14" i="4"/>
  <c r="AS10" i="4"/>
  <c r="D20" i="4"/>
  <c r="AL14" i="4"/>
  <c r="AN4" i="4"/>
  <c r="AK12" i="4"/>
  <c r="AL6" i="4"/>
  <c r="Y4" i="4"/>
  <c r="AO4" i="5" s="1" a="1"/>
  <c r="AO4" i="5" s="1"/>
  <c r="BH4" i="5" s="1"/>
  <c r="CA5" i="5" s="1"/>
  <c r="AG19" i="4"/>
  <c r="AD13" i="4"/>
  <c r="AL18" i="4"/>
  <c r="AK8" i="4"/>
  <c r="AP16" i="4"/>
  <c r="AP7" i="4"/>
  <c r="AD17" i="4"/>
  <c r="S20" i="4"/>
  <c r="AP14" i="4"/>
  <c r="AG18" i="4"/>
  <c r="Z19" i="4"/>
  <c r="AN13" i="4"/>
  <c r="K20" i="4"/>
  <c r="AH14" i="4" s="1"/>
  <c r="AR7" i="4"/>
  <c r="Y19" i="4"/>
  <c r="BD4" i="5" s="1" a="1"/>
  <c r="BD4" i="5" s="1"/>
  <c r="AS14" i="4"/>
  <c r="P20" i="4"/>
  <c r="AM2" i="4"/>
  <c r="AK10" i="4"/>
  <c r="AN18" i="4"/>
  <c r="Y15" i="4"/>
  <c r="AZ4" i="5" s="1" a="1"/>
  <c r="AZ4" i="5" s="1"/>
  <c r="AI13" i="4"/>
  <c r="AK18" i="4"/>
  <c r="AP3" i="4"/>
  <c r="E20" i="4"/>
  <c r="AB11" i="4" s="1"/>
  <c r="AR17" i="4"/>
  <c r="AQ14" i="4"/>
  <c r="AC18" i="4"/>
  <c r="Y6" i="4"/>
  <c r="AQ4" i="5" s="1" a="1"/>
  <c r="AQ4" i="5" s="1"/>
  <c r="BJ4" i="5" s="1"/>
  <c r="CC5" i="5" s="1"/>
  <c r="Y12" i="4"/>
  <c r="AW4" i="5" s="1" a="1"/>
  <c r="AW4" i="5" s="1"/>
  <c r="Z12" i="4"/>
  <c r="AQ18" i="4"/>
  <c r="Z13" i="4"/>
  <c r="AQ13" i="4"/>
  <c r="AF17" i="4" l="1"/>
  <c r="AC14" i="4"/>
  <c r="AC15" i="4"/>
  <c r="AC8" i="4"/>
  <c r="AC19" i="4"/>
  <c r="AC3" i="4"/>
  <c r="AB19" i="4"/>
  <c r="AF11" i="4"/>
  <c r="AM16" i="4"/>
  <c r="AM5" i="4"/>
  <c r="AM11" i="4"/>
  <c r="AJ18" i="4"/>
  <c r="AM10" i="4"/>
  <c r="AH11" i="4"/>
  <c r="AB6" i="4"/>
  <c r="AC2" i="4"/>
  <c r="AH7" i="4"/>
  <c r="AJ19" i="4"/>
  <c r="AE5" i="4"/>
  <c r="AM9" i="4"/>
  <c r="AH8" i="4"/>
  <c r="AJ13" i="4"/>
  <c r="AJ6" i="4"/>
  <c r="AC13" i="4"/>
  <c r="AH3" i="4"/>
  <c r="AH6" i="4"/>
  <c r="AA19" i="4"/>
  <c r="AA15" i="4"/>
  <c r="AA8" i="4"/>
  <c r="AA2" i="4"/>
  <c r="AJ3" i="4"/>
  <c r="AF19" i="4"/>
  <c r="BM4" i="5"/>
  <c r="CF5" i="5" s="1"/>
  <c r="AE10" i="4"/>
  <c r="CU5" i="5"/>
  <c r="CB6" i="5"/>
  <c r="AA17" i="4"/>
  <c r="AT17" i="4"/>
  <c r="AT12" i="4"/>
  <c r="AT18" i="4"/>
  <c r="AT7" i="4"/>
  <c r="AT13" i="4"/>
  <c r="AG16" i="4"/>
  <c r="AG3" i="4"/>
  <c r="AG10" i="4"/>
  <c r="AG9" i="4"/>
  <c r="AT19" i="4"/>
  <c r="AH12" i="4"/>
  <c r="AJ12" i="4"/>
  <c r="AM7" i="4"/>
  <c r="AM18" i="4"/>
  <c r="AF14" i="4"/>
  <c r="AP12" i="4"/>
  <c r="AP5" i="4"/>
  <c r="AP6" i="4"/>
  <c r="AQ8" i="4"/>
  <c r="AE14" i="4"/>
  <c r="AA3" i="4"/>
  <c r="CD6" i="5"/>
  <c r="CW5" i="5"/>
  <c r="AG11" i="4"/>
  <c r="AP10" i="4"/>
  <c r="AD12" i="4"/>
  <c r="BZ6" i="5"/>
  <c r="CS5" i="5"/>
  <c r="AT2" i="4"/>
  <c r="AG2" i="4"/>
  <c r="AN15" i="4"/>
  <c r="AD10" i="4"/>
  <c r="AD6" i="4"/>
  <c r="AP17" i="4"/>
  <c r="AC17" i="4"/>
  <c r="AK9" i="4"/>
  <c r="AA12" i="4"/>
  <c r="AP2" i="4"/>
  <c r="AA7" i="4"/>
  <c r="AC11" i="4"/>
  <c r="AA4" i="4"/>
  <c r="AA18" i="4"/>
  <c r="AN14" i="4"/>
  <c r="AG5" i="4"/>
  <c r="AO9" i="4"/>
  <c r="AP4" i="4"/>
  <c r="AT9" i="4"/>
  <c r="AS6" i="4"/>
  <c r="AS13" i="4"/>
  <c r="AS16" i="4"/>
  <c r="AS17" i="4"/>
  <c r="AS12" i="4"/>
  <c r="AS18" i="4"/>
  <c r="AA10" i="4"/>
  <c r="AO3" i="4"/>
  <c r="AO20" i="4" s="1"/>
  <c r="AJ15" i="4"/>
  <c r="AP9" i="4"/>
  <c r="AE12" i="4"/>
  <c r="AB14" i="4"/>
  <c r="AB3" i="4"/>
  <c r="AB8" i="4"/>
  <c r="AB15" i="4"/>
  <c r="AB5" i="4"/>
  <c r="AH16" i="4"/>
  <c r="AH15" i="4"/>
  <c r="AH4" i="4"/>
  <c r="AH10" i="4"/>
  <c r="AH9" i="4"/>
  <c r="AF16" i="4"/>
  <c r="AF3" i="4"/>
  <c r="AF10" i="4"/>
  <c r="AF9" i="4"/>
  <c r="AF8" i="4"/>
  <c r="AF12" i="4"/>
  <c r="BN4" i="5"/>
  <c r="CG5" i="5" s="1"/>
  <c r="AH17" i="4"/>
  <c r="AM20" i="4"/>
  <c r="AB7" i="4"/>
  <c r="AF15" i="4"/>
  <c r="AE16" i="4"/>
  <c r="CF2" i="5"/>
  <c r="CG1" i="5"/>
  <c r="AJ11" i="4"/>
  <c r="AJ2" i="4"/>
  <c r="AB4" i="4"/>
  <c r="AM14" i="4"/>
  <c r="AH5" i="4"/>
  <c r="AE7" i="4"/>
  <c r="CA6" i="5"/>
  <c r="CT5" i="5"/>
  <c r="AB17" i="4"/>
  <c r="AJ9" i="4"/>
  <c r="AJ14" i="4"/>
  <c r="AT16" i="4"/>
  <c r="AE11" i="4"/>
  <c r="AS20" i="4"/>
  <c r="AQ17" i="4"/>
  <c r="AQ6" i="4"/>
  <c r="AQ7" i="4"/>
  <c r="AH18" i="4"/>
  <c r="AC16" i="4"/>
  <c r="AM4" i="4"/>
  <c r="AG15" i="4"/>
  <c r="AB9" i="4"/>
  <c r="AF7" i="4"/>
  <c r="AE18" i="4"/>
  <c r="AM6" i="4"/>
  <c r="AA13" i="4"/>
  <c r="AT15" i="4"/>
  <c r="AJ8" i="4"/>
  <c r="AJ17" i="4"/>
  <c r="AE17" i="4"/>
  <c r="AD9" i="4"/>
  <c r="AD2" i="4"/>
  <c r="AD14" i="4"/>
  <c r="AD3" i="4"/>
  <c r="AD19" i="4"/>
  <c r="AD15" i="4"/>
  <c r="AB10" i="4"/>
  <c r="AN16" i="4"/>
  <c r="AN11" i="4"/>
  <c r="AN6" i="4"/>
  <c r="AN17" i="4"/>
  <c r="AI10" i="4"/>
  <c r="AI17" i="4"/>
  <c r="AI5" i="4"/>
  <c r="AI16" i="4"/>
  <c r="AB18" i="4"/>
  <c r="AQ2" i="4"/>
  <c r="AN8" i="4"/>
  <c r="AC10" i="4"/>
  <c r="AI18" i="4"/>
  <c r="AK4" i="4"/>
  <c r="AK20" i="4" s="1"/>
  <c r="AK16" i="4"/>
  <c r="AK5" i="4"/>
  <c r="AG6" i="4"/>
  <c r="AK13" i="4"/>
  <c r="AI7" i="4"/>
  <c r="AO7" i="4"/>
  <c r="AC12" i="4"/>
  <c r="AT11" i="4"/>
  <c r="AO14" i="4"/>
  <c r="AM15" i="4"/>
  <c r="Y8" i="4"/>
  <c r="AS4" i="5" s="1" a="1"/>
  <c r="AS4" i="5" s="1"/>
  <c r="BL4" i="5" s="1"/>
  <c r="CE5" i="5" s="1"/>
  <c r="Y13" i="4"/>
  <c r="AX4" i="5" s="1" a="1"/>
  <c r="AX4" i="5" s="1"/>
  <c r="Y2" i="4"/>
  <c r="Y18" i="4"/>
  <c r="BC4" i="5" s="1" a="1"/>
  <c r="BC4" i="5" s="1"/>
  <c r="AA11" i="4"/>
  <c r="AC9" i="4"/>
  <c r="AH19" i="4"/>
  <c r="AA9" i="4"/>
  <c r="AR16" i="4"/>
  <c r="AR6" i="4"/>
  <c r="AR12" i="4"/>
  <c r="AR18" i="4"/>
  <c r="AR13" i="4"/>
  <c r="AR20" i="4" s="1"/>
  <c r="AL4" i="4"/>
  <c r="AL20" i="4" s="1"/>
  <c r="AL11" i="4"/>
  <c r="AL10" i="4"/>
  <c r="AL16" i="4"/>
  <c r="AL7" i="4"/>
  <c r="AL5" i="4"/>
  <c r="AI2" i="4"/>
  <c r="AI3" i="4"/>
  <c r="AF6" i="4"/>
  <c r="AT3" i="4"/>
  <c r="AC4" i="4"/>
  <c r="AD11" i="4"/>
  <c r="AP13" i="4"/>
  <c r="Y16" i="4"/>
  <c r="BA4" i="5" s="1" a="1"/>
  <c r="BA4" i="5" s="1"/>
  <c r="CC6" i="5"/>
  <c r="CV5" i="5"/>
  <c r="AB2" i="4"/>
  <c r="AH2" i="4"/>
  <c r="AB12" i="4"/>
  <c r="AE3" i="4"/>
  <c r="AE20" i="4" s="1"/>
  <c r="AE4" i="4"/>
  <c r="AE19" i="4"/>
  <c r="AE15" i="4"/>
  <c r="AE9" i="4"/>
  <c r="AF2" i="4"/>
  <c r="AF20" i="4" s="1"/>
  <c r="AJ5" i="4"/>
  <c r="AJ16" i="4"/>
  <c r="AJ4" i="4"/>
  <c r="AD18" i="4"/>
  <c r="AF13" i="4"/>
  <c r="AN9" i="4"/>
  <c r="AB13" i="4"/>
  <c r="AI19" i="4"/>
  <c r="AT5" i="4"/>
  <c r="AG13" i="4"/>
  <c r="Z8" i="4"/>
  <c r="Z14" i="4"/>
  <c r="Z7" i="4"/>
  <c r="Z2" i="4"/>
  <c r="Z18" i="4"/>
  <c r="Z4" i="4"/>
  <c r="AG12" i="4"/>
  <c r="AC7" i="4"/>
  <c r="AM3" i="4"/>
  <c r="AE6" i="4"/>
  <c r="AQ16" i="4"/>
  <c r="AK15" i="4"/>
  <c r="AO6" i="4"/>
  <c r="AO11" i="4"/>
  <c r="AM8" i="4"/>
  <c r="AB16" i="4"/>
  <c r="AH13" i="4"/>
  <c r="AO13" i="4"/>
  <c r="AN3" i="4"/>
  <c r="AN20" i="4" s="1"/>
  <c r="AI20" i="4" l="1"/>
  <c r="AJ20" i="4"/>
  <c r="BZ7" i="5"/>
  <c r="CS6" i="5"/>
  <c r="AH20" i="4"/>
  <c r="AP20" i="4"/>
  <c r="Z20" i="4"/>
  <c r="CX5" i="5"/>
  <c r="CE6" i="5"/>
  <c r="CZ5" i="5"/>
  <c r="CG6" i="5"/>
  <c r="AG20" i="4"/>
  <c r="AB20" i="4"/>
  <c r="AD20" i="4"/>
  <c r="CG2" i="5"/>
  <c r="CH1" i="5"/>
  <c r="AC20" i="4"/>
  <c r="CV6" i="5"/>
  <c r="CC7" i="5"/>
  <c r="CU6" i="5"/>
  <c r="CB7" i="5"/>
  <c r="CA7" i="5"/>
  <c r="CT6" i="5"/>
  <c r="CY5" i="5"/>
  <c r="CF6" i="5"/>
  <c r="AQ20" i="4"/>
  <c r="AT20" i="4"/>
  <c r="AA20" i="4"/>
  <c r="Y20" i="4"/>
  <c r="AM4" i="5" a="1"/>
  <c r="AM4" i="5" s="1"/>
  <c r="BF4" i="5" s="1"/>
  <c r="BY5" i="5" s="1"/>
  <c r="CW6" i="5"/>
  <c r="CD7" i="5"/>
  <c r="CW7" i="5" l="1"/>
  <c r="CD8" i="5"/>
  <c r="CH2" i="5"/>
  <c r="CI1" i="5"/>
  <c r="BO4" i="5"/>
  <c r="CH5" i="5" s="1"/>
  <c r="CZ6" i="5"/>
  <c r="CG7" i="5"/>
  <c r="CX6" i="5"/>
  <c r="CE7" i="5"/>
  <c r="CV7" i="5"/>
  <c r="CC8" i="5"/>
  <c r="CY6" i="5"/>
  <c r="CF7" i="5"/>
  <c r="CS7" i="5"/>
  <c r="BZ8" i="5"/>
  <c r="CA8" i="5"/>
  <c r="CT7" i="5"/>
  <c r="CB8" i="5"/>
  <c r="CU7" i="5"/>
  <c r="BY6" i="5"/>
  <c r="CR5" i="5"/>
  <c r="CV8" i="5" l="1"/>
  <c r="CC9" i="5"/>
  <c r="CX7" i="5"/>
  <c r="CE8" i="5"/>
  <c r="DA5" i="5"/>
  <c r="CH6" i="5"/>
  <c r="CG8" i="5"/>
  <c r="CZ7" i="5"/>
  <c r="CI2" i="5"/>
  <c r="CJ1" i="5"/>
  <c r="BP4" i="5"/>
  <c r="CI5" i="5" s="1"/>
  <c r="CS8" i="5"/>
  <c r="BZ9" i="5"/>
  <c r="BY7" i="5"/>
  <c r="CR6" i="5"/>
  <c r="CU8" i="5"/>
  <c r="CB9" i="5"/>
  <c r="CW8" i="5"/>
  <c r="CD9" i="5"/>
  <c r="CT8" i="5"/>
  <c r="CA9" i="5"/>
  <c r="CY7" i="5"/>
  <c r="CF8" i="5"/>
  <c r="CW9" i="5" l="1"/>
  <c r="CD10" i="5"/>
  <c r="CG9" i="5"/>
  <c r="CZ8" i="5"/>
  <c r="CU9" i="5"/>
  <c r="CB10" i="5"/>
  <c r="CH7" i="5"/>
  <c r="DA6" i="5"/>
  <c r="CI6" i="5"/>
  <c r="DB5" i="5"/>
  <c r="CF9" i="5"/>
  <c r="CY8" i="5"/>
  <c r="CK1" i="5"/>
  <c r="CJ2" i="5"/>
  <c r="BQ4" i="5"/>
  <c r="CJ5" i="5" s="1"/>
  <c r="CX8" i="5"/>
  <c r="CE9" i="5"/>
  <c r="BZ10" i="5"/>
  <c r="CS9" i="5"/>
  <c r="CV9" i="5"/>
  <c r="CC10" i="5"/>
  <c r="CT9" i="5"/>
  <c r="CA10" i="5"/>
  <c r="BY8" i="5"/>
  <c r="CR7" i="5"/>
  <c r="CT10" i="5" l="1"/>
  <c r="CA11" i="5"/>
  <c r="CV10" i="5"/>
  <c r="CC11" i="5"/>
  <c r="CH8" i="5"/>
  <c r="DA7" i="5"/>
  <c r="CS10" i="5"/>
  <c r="BZ11" i="5"/>
  <c r="CU10" i="5"/>
  <c r="CB11" i="5"/>
  <c r="CJ6" i="5"/>
  <c r="DC5" i="5"/>
  <c r="CG10" i="5"/>
  <c r="CZ9" i="5"/>
  <c r="CF10" i="5"/>
  <c r="CY9" i="5"/>
  <c r="CI7" i="5"/>
  <c r="DB6" i="5"/>
  <c r="CD11" i="5"/>
  <c r="CW10" i="5"/>
  <c r="CE10" i="5"/>
  <c r="CX9" i="5"/>
  <c r="CR8" i="5"/>
  <c r="BY9" i="5"/>
  <c r="CL1" i="5"/>
  <c r="CK2" i="5"/>
  <c r="BR4" i="5"/>
  <c r="CK5" i="5" s="1"/>
  <c r="CS11" i="5" l="1"/>
  <c r="BZ12" i="5"/>
  <c r="CK6" i="5"/>
  <c r="DD5" i="5"/>
  <c r="CH9" i="5"/>
  <c r="DA8" i="5"/>
  <c r="CJ7" i="5"/>
  <c r="DC6" i="5"/>
  <c r="CI8" i="5"/>
  <c r="DB7" i="5"/>
  <c r="CC12" i="5"/>
  <c r="CV11" i="5"/>
  <c r="CM1" i="5"/>
  <c r="CL2" i="5"/>
  <c r="BS4" i="5"/>
  <c r="CL5" i="5" s="1"/>
  <c r="CE11" i="5"/>
  <c r="CX10" i="5"/>
  <c r="CD12" i="5"/>
  <c r="CW11" i="5"/>
  <c r="BY10" i="5"/>
  <c r="CR9" i="5"/>
  <c r="CG11" i="5"/>
  <c r="CZ10" i="5"/>
  <c r="CT11" i="5"/>
  <c r="CA12" i="5"/>
  <c r="CU11" i="5"/>
  <c r="CB12" i="5"/>
  <c r="CF11" i="5"/>
  <c r="CY10" i="5"/>
  <c r="CG12" i="5" l="1"/>
  <c r="CZ11" i="5"/>
  <c r="CJ8" i="5"/>
  <c r="DC7" i="5"/>
  <c r="CF12" i="5"/>
  <c r="CY11" i="5"/>
  <c r="CE12" i="5"/>
  <c r="CX11" i="5"/>
  <c r="CH10" i="5"/>
  <c r="DA9" i="5"/>
  <c r="CC13" i="5"/>
  <c r="CV12" i="5"/>
  <c r="CI9" i="5"/>
  <c r="DB8" i="5"/>
  <c r="CB13" i="5"/>
  <c r="CU12" i="5"/>
  <c r="CK7" i="5"/>
  <c r="DD6" i="5"/>
  <c r="CR10" i="5"/>
  <c r="BY11" i="5"/>
  <c r="CD13" i="5"/>
  <c r="CW12" i="5"/>
  <c r="CL6" i="5"/>
  <c r="DE5" i="5"/>
  <c r="CT12" i="5"/>
  <c r="CA13" i="5"/>
  <c r="CN1" i="5"/>
  <c r="CM2" i="5"/>
  <c r="BT4" i="5"/>
  <c r="CM5" i="5" s="1"/>
  <c r="CS12" i="5"/>
  <c r="BZ13" i="5"/>
  <c r="CL7" i="5" l="1"/>
  <c r="DE6" i="5"/>
  <c r="CM6" i="5"/>
  <c r="DF5" i="5"/>
  <c r="CK8" i="5"/>
  <c r="DD7" i="5"/>
  <c r="CF13" i="5"/>
  <c r="CY12" i="5"/>
  <c r="CR11" i="5"/>
  <c r="BY12" i="5"/>
  <c r="CS13" i="5"/>
  <c r="BZ14" i="5"/>
  <c r="CO1" i="5"/>
  <c r="CN2" i="5"/>
  <c r="BU4" i="5"/>
  <c r="CN5" i="5" s="1"/>
  <c r="CA14" i="5"/>
  <c r="CT13" i="5"/>
  <c r="CJ9" i="5"/>
  <c r="DC8" i="5"/>
  <c r="CH11" i="5"/>
  <c r="DA10" i="5"/>
  <c r="CE13" i="5"/>
  <c r="CX12" i="5"/>
  <c r="CI10" i="5"/>
  <c r="DB9" i="5"/>
  <c r="CC14" i="5"/>
  <c r="CV13" i="5"/>
  <c r="CD14" i="5"/>
  <c r="CW13" i="5"/>
  <c r="CB14" i="5"/>
  <c r="CU13" i="5"/>
  <c r="CZ12" i="5"/>
  <c r="CG13" i="5"/>
  <c r="CF14" i="5" l="1"/>
  <c r="CY13" i="5"/>
  <c r="CD15" i="5"/>
  <c r="CW14" i="5"/>
  <c r="CA15" i="5"/>
  <c r="CT14" i="5"/>
  <c r="DD8" i="5"/>
  <c r="CK9" i="5"/>
  <c r="CN6" i="5"/>
  <c r="DG5" i="5"/>
  <c r="CJ10" i="5"/>
  <c r="DC9" i="5"/>
  <c r="DF6" i="5"/>
  <c r="CM7" i="5"/>
  <c r="CI11" i="5"/>
  <c r="DB10" i="5"/>
  <c r="CL8" i="5"/>
  <c r="DE7" i="5"/>
  <c r="CB15" i="5"/>
  <c r="CU14" i="5"/>
  <c r="CC15" i="5"/>
  <c r="CV14" i="5"/>
  <c r="CO2" i="5"/>
  <c r="CP1" i="5"/>
  <c r="BV4" i="5"/>
  <c r="CO5" i="5" s="1"/>
  <c r="CG14" i="5"/>
  <c r="CZ13" i="5"/>
  <c r="BZ15" i="5"/>
  <c r="CS14" i="5"/>
  <c r="CR12" i="5"/>
  <c r="BY13" i="5"/>
  <c r="DA11" i="5"/>
  <c r="CH12" i="5"/>
  <c r="CE14" i="5"/>
  <c r="CX13" i="5"/>
  <c r="DG6" i="5" l="1"/>
  <c r="CN7" i="5"/>
  <c r="CU15" i="5"/>
  <c r="CB16" i="5"/>
  <c r="CU16" i="5" s="1"/>
  <c r="DE8" i="5"/>
  <c r="CL9" i="5"/>
  <c r="CS15" i="5"/>
  <c r="BZ16" i="5"/>
  <c r="CS16" i="5" s="1"/>
  <c r="DA12" i="5"/>
  <c r="CH13" i="5"/>
  <c r="CD16" i="5"/>
  <c r="CW16" i="5" s="1"/>
  <c r="CW15" i="5"/>
  <c r="CG15" i="5"/>
  <c r="CZ14" i="5"/>
  <c r="CO6" i="5"/>
  <c r="DH5" i="5"/>
  <c r="CY14" i="5"/>
  <c r="CF15" i="5"/>
  <c r="CP2" i="5"/>
  <c r="BW4" i="5"/>
  <c r="CP5" i="5" s="1"/>
  <c r="CV15" i="5"/>
  <c r="CC16" i="5"/>
  <c r="CV16" i="5" s="1"/>
  <c r="DD9" i="5"/>
  <c r="CK10" i="5"/>
  <c r="CA16" i="5"/>
  <c r="CT16" i="5" s="1"/>
  <c r="CT15" i="5"/>
  <c r="CI12" i="5"/>
  <c r="DB11" i="5"/>
  <c r="DC10" i="5"/>
  <c r="CJ11" i="5"/>
  <c r="CR13" i="5"/>
  <c r="BY14" i="5"/>
  <c r="CM8" i="5"/>
  <c r="DF7" i="5"/>
  <c r="CE15" i="5"/>
  <c r="CX14" i="5"/>
  <c r="CF16" i="5" l="1"/>
  <c r="CY16" i="5" s="1"/>
  <c r="CY15" i="5"/>
  <c r="DE9" i="5"/>
  <c r="CL10" i="5"/>
  <c r="CI13" i="5"/>
  <c r="DB12" i="5"/>
  <c r="CO7" i="5"/>
  <c r="DH6" i="5"/>
  <c r="DA13" i="5"/>
  <c r="CH14" i="5"/>
  <c r="CR14" i="5"/>
  <c r="BY15" i="5"/>
  <c r="DI5" i="5"/>
  <c r="DJ5" i="5" s="1"/>
  <c r="B3" i="6" s="1"/>
  <c r="CP6" i="5"/>
  <c r="CG16" i="5"/>
  <c r="CZ16" i="5" s="1"/>
  <c r="CZ15" i="5"/>
  <c r="DC11" i="5"/>
  <c r="CJ12" i="5"/>
  <c r="DG7" i="5"/>
  <c r="CN8" i="5"/>
  <c r="CE16" i="5"/>
  <c r="CX16" i="5" s="1"/>
  <c r="CX15" i="5"/>
  <c r="CK11" i="5"/>
  <c r="DD10" i="5"/>
  <c r="CM9" i="5"/>
  <c r="DF8" i="5"/>
  <c r="DG8" i="5" l="1"/>
  <c r="CN9" i="5"/>
  <c r="DB13" i="5"/>
  <c r="CI14" i="5"/>
  <c r="DE10" i="5"/>
  <c r="CL11" i="5"/>
  <c r="DA14" i="5"/>
  <c r="CH15" i="5"/>
  <c r="DC12" i="5"/>
  <c r="CJ13" i="5"/>
  <c r="DF9" i="5"/>
  <c r="CM10" i="5"/>
  <c r="DI6" i="5"/>
  <c r="DJ6" i="5" s="1"/>
  <c r="B4" i="6" s="1"/>
  <c r="CP7" i="5"/>
  <c r="DH7" i="5"/>
  <c r="CO8" i="5"/>
  <c r="DD11" i="5"/>
  <c r="CK12" i="5"/>
  <c r="BY16" i="5"/>
  <c r="CR16" i="5" s="1"/>
  <c r="CR15" i="5"/>
  <c r="DC13" i="5" l="1"/>
  <c r="CJ14" i="5"/>
  <c r="DE11" i="5"/>
  <c r="CL12" i="5"/>
  <c r="DB14" i="5"/>
  <c r="CI15" i="5"/>
  <c r="DG9" i="5"/>
  <c r="CN10" i="5"/>
  <c r="CH16" i="5"/>
  <c r="DA16" i="5" s="1"/>
  <c r="DA15" i="5"/>
  <c r="DD12" i="5"/>
  <c r="CK13" i="5"/>
  <c r="DH8" i="5"/>
  <c r="CO9" i="5"/>
  <c r="DF10" i="5"/>
  <c r="CM11" i="5"/>
  <c r="DI7" i="5"/>
  <c r="DJ7" i="5" s="1"/>
  <c r="B5" i="6" s="1"/>
  <c r="CP8" i="5"/>
  <c r="DF11" i="5" l="1"/>
  <c r="CM12" i="5"/>
  <c r="DE12" i="5"/>
  <c r="CL13" i="5"/>
  <c r="DH9" i="5"/>
  <c r="CO10" i="5"/>
  <c r="CI16" i="5"/>
  <c r="DB16" i="5" s="1"/>
  <c r="DB15" i="5"/>
  <c r="DD13" i="5"/>
  <c r="CK14" i="5"/>
  <c r="DG10" i="5"/>
  <c r="CN11" i="5"/>
  <c r="DI8" i="5"/>
  <c r="DJ8" i="5" s="1"/>
  <c r="B6" i="6" s="1"/>
  <c r="CP9" i="5"/>
  <c r="DC14" i="5"/>
  <c r="CJ15" i="5"/>
  <c r="DH10" i="5" l="1"/>
  <c r="CO11" i="5"/>
  <c r="DC15" i="5"/>
  <c r="CJ16" i="5"/>
  <c r="DC16" i="5" s="1"/>
  <c r="DE13" i="5"/>
  <c r="CL14" i="5"/>
  <c r="DI9" i="5"/>
  <c r="DJ9" i="5" s="1"/>
  <c r="B7" i="6" s="1"/>
  <c r="CP10" i="5"/>
  <c r="DD14" i="5"/>
  <c r="CK15" i="5"/>
  <c r="DG11" i="5"/>
  <c r="CN12" i="5"/>
  <c r="DF12" i="5"/>
  <c r="CM13" i="5"/>
  <c r="DE14" i="5" l="1"/>
  <c r="CL15" i="5"/>
  <c r="CN13" i="5"/>
  <c r="DG12" i="5"/>
  <c r="CK16" i="5"/>
  <c r="DD16" i="5" s="1"/>
  <c r="DD15" i="5"/>
  <c r="DI10" i="5"/>
  <c r="DJ10" i="5" s="1"/>
  <c r="B8" i="6" s="1"/>
  <c r="CP11" i="5"/>
  <c r="CM14" i="5"/>
  <c r="DF13" i="5"/>
  <c r="DH11" i="5"/>
  <c r="CO12" i="5"/>
  <c r="CM15" i="5" l="1"/>
  <c r="DF14" i="5"/>
  <c r="CN14" i="5"/>
  <c r="DG13" i="5"/>
  <c r="DE15" i="5"/>
  <c r="CL16" i="5"/>
  <c r="DE16" i="5" s="1"/>
  <c r="CP12" i="5"/>
  <c r="DI11" i="5"/>
  <c r="DJ11" i="5" s="1"/>
  <c r="B9" i="6" s="1"/>
  <c r="CO13" i="5"/>
  <c r="DH12" i="5"/>
  <c r="CN15" i="5" l="1"/>
  <c r="DG14" i="5"/>
  <c r="CO14" i="5"/>
  <c r="DH13" i="5"/>
  <c r="CP13" i="5"/>
  <c r="DI12" i="5"/>
  <c r="DJ12" i="5" s="1"/>
  <c r="B10" i="6" s="1"/>
  <c r="CM16" i="5"/>
  <c r="DF16" i="5" s="1"/>
  <c r="DF15" i="5"/>
  <c r="CP14" i="5" l="1"/>
  <c r="DI13" i="5"/>
  <c r="DJ13" i="5" s="1"/>
  <c r="B11" i="6" s="1"/>
  <c r="CO15" i="5"/>
  <c r="DH14" i="5"/>
  <c r="CN16" i="5"/>
  <c r="DG16" i="5" s="1"/>
  <c r="DG15" i="5"/>
  <c r="CO16" i="5" l="1"/>
  <c r="DH16" i="5" s="1"/>
  <c r="DH15" i="5"/>
  <c r="CP15" i="5"/>
  <c r="DI14" i="5"/>
  <c r="DJ14" i="5" s="1"/>
  <c r="B12" i="6" s="1"/>
  <c r="DI15" i="5" l="1"/>
  <c r="DJ15" i="5" s="1"/>
  <c r="B13" i="6" s="1"/>
  <c r="CP16" i="5"/>
  <c r="DI16" i="5" s="1"/>
  <c r="DJ16" i="5" s="1"/>
  <c r="B14" i="6" l="1"/>
  <c r="BA16" i="5" a="1"/>
  <c r="BA16" i="5" s="1"/>
  <c r="BT16" i="5" s="1"/>
  <c r="CM17" i="5" s="1"/>
  <c r="AU16" i="5" a="1"/>
  <c r="AU16" i="5" s="1"/>
  <c r="BN16" i="5" s="1"/>
  <c r="CG17" i="5" s="1"/>
  <c r="AO16" i="5" a="1"/>
  <c r="AO16" i="5" s="1"/>
  <c r="BH16" i="5" s="1"/>
  <c r="CA17" i="5" s="1"/>
  <c r="AZ16" i="5" a="1"/>
  <c r="AZ16" i="5" s="1"/>
  <c r="BS16" i="5" s="1"/>
  <c r="CL17" i="5" s="1"/>
  <c r="AT16" i="5" a="1"/>
  <c r="AT16" i="5" s="1"/>
  <c r="BM16" i="5" s="1"/>
  <c r="CF17" i="5" s="1"/>
  <c r="AN16" i="5" a="1"/>
  <c r="AN16" i="5" s="1"/>
  <c r="BG16" i="5" s="1"/>
  <c r="BZ17" i="5" s="1"/>
  <c r="AW16" i="5" a="1"/>
  <c r="AW16" i="5" s="1"/>
  <c r="BP16" i="5" s="1"/>
  <c r="CI17" i="5" s="1"/>
  <c r="AM16" i="5" a="1"/>
  <c r="AM16" i="5" s="1"/>
  <c r="BF16" i="5" s="1"/>
  <c r="BY17" i="5" s="1"/>
  <c r="BD16" i="5" a="1"/>
  <c r="BD16" i="5" s="1"/>
  <c r="BW16" i="5" s="1"/>
  <c r="CP17" i="5" s="1"/>
  <c r="AV16" i="5" a="1"/>
  <c r="AV16" i="5" s="1"/>
  <c r="BO16" i="5" s="1"/>
  <c r="CH17" i="5" s="1"/>
  <c r="AX16" i="5" a="1"/>
  <c r="AX16" i="5" s="1"/>
  <c r="BQ16" i="5" s="1"/>
  <c r="CJ17" i="5" s="1"/>
  <c r="AS16" i="5" a="1"/>
  <c r="AS16" i="5" s="1"/>
  <c r="BL16" i="5" s="1"/>
  <c r="CE17" i="5" s="1"/>
  <c r="AP16" i="5" a="1"/>
  <c r="AP16" i="5" s="1"/>
  <c r="BI16" i="5" s="1"/>
  <c r="CB17" i="5" s="1"/>
  <c r="AY16" i="5" a="1"/>
  <c r="AY16" i="5" s="1"/>
  <c r="BR16" i="5" s="1"/>
  <c r="CK17" i="5" s="1"/>
  <c r="AQ16" i="5" a="1"/>
  <c r="AQ16" i="5" s="1"/>
  <c r="BJ16" i="5" s="1"/>
  <c r="CC17" i="5" s="1"/>
  <c r="BC16" i="5" a="1"/>
  <c r="BC16" i="5" s="1"/>
  <c r="BV16" i="5" s="1"/>
  <c r="CO17" i="5" s="1"/>
  <c r="BB16" i="5" a="1"/>
  <c r="BB16" i="5" s="1"/>
  <c r="BU16" i="5" s="1"/>
  <c r="CN17" i="5" s="1"/>
  <c r="AR16" i="5" a="1"/>
  <c r="AR16" i="5" s="1"/>
  <c r="BK16" i="5" s="1"/>
  <c r="CD17" i="5" s="1"/>
  <c r="DA17" i="5" l="1"/>
  <c r="CH18" i="5"/>
  <c r="CI18" i="5"/>
  <c r="DB17" i="5"/>
  <c r="DE17" i="5"/>
  <c r="CL18" i="5"/>
  <c r="CT17" i="5"/>
  <c r="CA18" i="5"/>
  <c r="CJ18" i="5"/>
  <c r="DC17" i="5"/>
  <c r="CD18" i="5"/>
  <c r="CW17" i="5"/>
  <c r="CF18" i="5"/>
  <c r="CY17" i="5"/>
  <c r="DD17" i="5"/>
  <c r="CK18" i="5"/>
  <c r="CG18" i="5"/>
  <c r="CZ17" i="5"/>
  <c r="CR17" i="5"/>
  <c r="BY18" i="5"/>
  <c r="CS17" i="5"/>
  <c r="BZ18" i="5"/>
  <c r="CO18" i="5"/>
  <c r="DH17" i="5"/>
  <c r="CU17" i="5"/>
  <c r="CB18" i="5"/>
  <c r="DF17" i="5"/>
  <c r="CM18" i="5"/>
  <c r="CP18" i="5"/>
  <c r="DI17" i="5"/>
  <c r="DG17" i="5"/>
  <c r="CN18" i="5"/>
  <c r="CC18" i="5"/>
  <c r="CV17" i="5"/>
  <c r="CE18" i="5"/>
  <c r="CX17" i="5"/>
  <c r="CE19" i="5" l="1"/>
  <c r="CX18" i="5"/>
  <c r="CT18" i="5"/>
  <c r="CA19" i="5"/>
  <c r="DE18" i="5"/>
  <c r="CL19" i="5"/>
  <c r="DF18" i="5"/>
  <c r="CM19" i="5"/>
  <c r="DD18" i="5"/>
  <c r="CK19" i="5"/>
  <c r="CS18" i="5"/>
  <c r="BZ19" i="5"/>
  <c r="CC19" i="5"/>
  <c r="CV18" i="5"/>
  <c r="DC18" i="5"/>
  <c r="CJ19" i="5"/>
  <c r="CR18" i="5"/>
  <c r="BY19" i="5"/>
  <c r="DB18" i="5"/>
  <c r="CI19" i="5"/>
  <c r="CD19" i="5"/>
  <c r="CW18" i="5"/>
  <c r="DJ17" i="5"/>
  <c r="B15" i="6" s="1"/>
  <c r="CZ18" i="5"/>
  <c r="CG19" i="5"/>
  <c r="CU18" i="5"/>
  <c r="CB19" i="5"/>
  <c r="DA18" i="5"/>
  <c r="CH19" i="5"/>
  <c r="CO19" i="5"/>
  <c r="DH18" i="5"/>
  <c r="CN19" i="5"/>
  <c r="DG18" i="5"/>
  <c r="CP19" i="5"/>
  <c r="DI18" i="5"/>
  <c r="CF19" i="5"/>
  <c r="CY18" i="5"/>
  <c r="CR19" i="5" l="1"/>
  <c r="BY20" i="5"/>
  <c r="CY19" i="5"/>
  <c r="CF20" i="5"/>
  <c r="CS19" i="5"/>
  <c r="BZ20" i="5"/>
  <c r="CP20" i="5"/>
  <c r="DI19" i="5"/>
  <c r="DD19" i="5"/>
  <c r="CK20" i="5"/>
  <c r="CN20" i="5"/>
  <c r="DG19" i="5"/>
  <c r="CO20" i="5"/>
  <c r="DH19" i="5"/>
  <c r="CH20" i="5"/>
  <c r="DA19" i="5"/>
  <c r="DC19" i="5"/>
  <c r="CJ20" i="5"/>
  <c r="CA20" i="5"/>
  <c r="CT19" i="5"/>
  <c r="CB20" i="5"/>
  <c r="CU19" i="5"/>
  <c r="CD20" i="5"/>
  <c r="CW19" i="5"/>
  <c r="DB19" i="5"/>
  <c r="CI20" i="5"/>
  <c r="DE19" i="5"/>
  <c r="CL20" i="5"/>
  <c r="DJ18" i="5"/>
  <c r="B16" i="6" s="1"/>
  <c r="CM20" i="5"/>
  <c r="DF19" i="5"/>
  <c r="CG20" i="5"/>
  <c r="CZ19" i="5"/>
  <c r="CC20" i="5"/>
  <c r="CV19" i="5"/>
  <c r="CE20" i="5"/>
  <c r="CX19" i="5"/>
  <c r="DD20" i="5" l="1"/>
  <c r="CK21" i="5"/>
  <c r="CD21" i="5"/>
  <c r="CW20" i="5"/>
  <c r="CZ20" i="5"/>
  <c r="CG21" i="5"/>
  <c r="CA21" i="5"/>
  <c r="CT20" i="5"/>
  <c r="CY20" i="5"/>
  <c r="CF21" i="5"/>
  <c r="CC21" i="5"/>
  <c r="CV20" i="5"/>
  <c r="CB21" i="5"/>
  <c r="CU20" i="5"/>
  <c r="CM21" i="5"/>
  <c r="DF20" i="5"/>
  <c r="CS20" i="5"/>
  <c r="BZ21" i="5"/>
  <c r="DB20" i="5"/>
  <c r="CI21" i="5"/>
  <c r="CR20" i="5"/>
  <c r="BY21" i="5"/>
  <c r="CE21" i="5"/>
  <c r="CX20" i="5"/>
  <c r="CN21" i="5"/>
  <c r="DG20" i="5"/>
  <c r="CP21" i="5"/>
  <c r="DI20" i="5"/>
  <c r="DC20" i="5"/>
  <c r="CJ21" i="5"/>
  <c r="CL21" i="5"/>
  <c r="DE20" i="5"/>
  <c r="DA20" i="5"/>
  <c r="CH21" i="5"/>
  <c r="CO21" i="5"/>
  <c r="DH20" i="5"/>
  <c r="DJ19" i="5"/>
  <c r="B17" i="6" s="1"/>
  <c r="CE22" i="5" l="1"/>
  <c r="CX21" i="5"/>
  <c r="DJ20" i="5"/>
  <c r="B18" i="6" s="1"/>
  <c r="DB21" i="5"/>
  <c r="CI22" i="5"/>
  <c r="CZ21" i="5"/>
  <c r="CG22" i="5"/>
  <c r="CF22" i="5"/>
  <c r="CY21" i="5"/>
  <c r="CO22" i="5"/>
  <c r="DH21" i="5"/>
  <c r="BY22" i="5"/>
  <c r="CR21" i="5"/>
  <c r="CA22" i="5"/>
  <c r="CT21" i="5"/>
  <c r="CP22" i="5"/>
  <c r="DI21" i="5"/>
  <c r="CM22" i="5"/>
  <c r="DF21" i="5"/>
  <c r="CW21" i="5"/>
  <c r="CD22" i="5"/>
  <c r="CC22" i="5"/>
  <c r="CV21" i="5"/>
  <c r="CL22" i="5"/>
  <c r="DE21" i="5"/>
  <c r="BZ22" i="5"/>
  <c r="CS21" i="5"/>
  <c r="CK22" i="5"/>
  <c r="DD21" i="5"/>
  <c r="DA21" i="5"/>
  <c r="CH22" i="5"/>
  <c r="DC21" i="5"/>
  <c r="CJ22" i="5"/>
  <c r="CN22" i="5"/>
  <c r="DG21" i="5"/>
  <c r="CB22" i="5"/>
  <c r="CU21" i="5"/>
  <c r="CN23" i="5" l="1"/>
  <c r="DG22" i="5"/>
  <c r="CW22" i="5"/>
  <c r="CD23" i="5"/>
  <c r="CY22" i="5"/>
  <c r="CF23" i="5"/>
  <c r="DA22" i="5"/>
  <c r="CH23" i="5"/>
  <c r="CZ22" i="5"/>
  <c r="CG23" i="5"/>
  <c r="CM23" i="5"/>
  <c r="DF22" i="5"/>
  <c r="CL23" i="5"/>
  <c r="DE22" i="5"/>
  <c r="CC23" i="5"/>
  <c r="CV22" i="5"/>
  <c r="DI22" i="5"/>
  <c r="CP23" i="5"/>
  <c r="CB23" i="5"/>
  <c r="CU22" i="5"/>
  <c r="CJ23" i="5"/>
  <c r="DC22" i="5"/>
  <c r="DB22" i="5"/>
  <c r="CI23" i="5"/>
  <c r="BY23" i="5"/>
  <c r="CR22" i="5"/>
  <c r="DH22" i="5"/>
  <c r="CO23" i="5"/>
  <c r="CK23" i="5"/>
  <c r="DD22" i="5"/>
  <c r="BZ23" i="5"/>
  <c r="CS22" i="5"/>
  <c r="CA23" i="5"/>
  <c r="CT22" i="5"/>
  <c r="DJ21" i="5"/>
  <c r="B19" i="6" s="1"/>
  <c r="CX22" i="5"/>
  <c r="CE23" i="5"/>
  <c r="DA23" i="5" l="1"/>
  <c r="CH24" i="5"/>
  <c r="BZ24" i="5"/>
  <c r="CS23" i="5"/>
  <c r="CK24" i="5"/>
  <c r="DD23" i="5"/>
  <c r="CY23" i="5"/>
  <c r="CF24" i="5"/>
  <c r="CO24" i="5"/>
  <c r="DH23" i="5"/>
  <c r="CD24" i="5"/>
  <c r="CW23" i="5"/>
  <c r="CI24" i="5"/>
  <c r="DB23" i="5"/>
  <c r="CA24" i="5"/>
  <c r="CT23" i="5"/>
  <c r="CC24" i="5"/>
  <c r="CV23" i="5"/>
  <c r="CU23" i="5"/>
  <c r="CB24" i="5"/>
  <c r="DI23" i="5"/>
  <c r="CP24" i="5"/>
  <c r="DJ22" i="5"/>
  <c r="B20" i="6" s="1"/>
  <c r="CM24" i="5"/>
  <c r="DF23" i="5"/>
  <c r="CZ23" i="5"/>
  <c r="CG24" i="5"/>
  <c r="CJ24" i="5"/>
  <c r="DC23" i="5"/>
  <c r="CX23" i="5"/>
  <c r="CE24" i="5"/>
  <c r="BY24" i="5"/>
  <c r="CR23" i="5"/>
  <c r="CL24" i="5"/>
  <c r="DE23" i="5"/>
  <c r="DG23" i="5"/>
  <c r="CN24" i="5"/>
  <c r="CW24" i="5" l="1"/>
  <c r="CD25" i="5"/>
  <c r="DI24" i="5"/>
  <c r="CP25" i="5"/>
  <c r="CY24" i="5"/>
  <c r="CF25" i="5"/>
  <c r="CX24" i="5"/>
  <c r="CE25" i="5"/>
  <c r="CL25" i="5"/>
  <c r="DE24" i="5"/>
  <c r="CO25" i="5"/>
  <c r="DH24" i="5"/>
  <c r="CM25" i="5"/>
  <c r="DF24" i="5"/>
  <c r="DJ23" i="5"/>
  <c r="B21" i="6" s="1"/>
  <c r="BY25" i="5"/>
  <c r="CR24" i="5"/>
  <c r="CV24" i="5"/>
  <c r="CC25" i="5"/>
  <c r="CJ25" i="5"/>
  <c r="DC24" i="5"/>
  <c r="CZ24" i="5"/>
  <c r="CG25" i="5"/>
  <c r="CA25" i="5"/>
  <c r="CT24" i="5"/>
  <c r="BZ25" i="5"/>
  <c r="CS24" i="5"/>
  <c r="CU24" i="5"/>
  <c r="CB25" i="5"/>
  <c r="CH25" i="5"/>
  <c r="DA24" i="5"/>
  <c r="CK25" i="5"/>
  <c r="DD24" i="5"/>
  <c r="DG24" i="5"/>
  <c r="CN25" i="5"/>
  <c r="CI25" i="5"/>
  <c r="DB24" i="5"/>
  <c r="DH25" i="5" l="1"/>
  <c r="CO26" i="5"/>
  <c r="CK26" i="5"/>
  <c r="DD25" i="5"/>
  <c r="CY25" i="5"/>
  <c r="CF26" i="5"/>
  <c r="CB26" i="5"/>
  <c r="CU25" i="5"/>
  <c r="DJ24" i="5"/>
  <c r="B22" i="6" s="1"/>
  <c r="CA26" i="5"/>
  <c r="CT25" i="5"/>
  <c r="CG26" i="5"/>
  <c r="CZ25" i="5"/>
  <c r="CX25" i="5"/>
  <c r="CE26" i="5"/>
  <c r="CV25" i="5"/>
  <c r="CC26" i="5"/>
  <c r="CH26" i="5"/>
  <c r="DA25" i="5"/>
  <c r="DI25" i="5"/>
  <c r="CP26" i="5"/>
  <c r="CI26" i="5"/>
  <c r="DB25" i="5"/>
  <c r="DG25" i="5"/>
  <c r="CN26" i="5"/>
  <c r="CJ26" i="5"/>
  <c r="DC25" i="5"/>
  <c r="CS25" i="5"/>
  <c r="BZ26" i="5"/>
  <c r="CW25" i="5"/>
  <c r="CD26" i="5"/>
  <c r="CL26" i="5"/>
  <c r="DE25" i="5"/>
  <c r="BY26" i="5"/>
  <c r="CR25" i="5"/>
  <c r="CM26" i="5"/>
  <c r="DF25" i="5"/>
  <c r="CG27" i="5" l="1"/>
  <c r="CZ26" i="5"/>
  <c r="DI26" i="5"/>
  <c r="CP27" i="5"/>
  <c r="CH27" i="5"/>
  <c r="DA26" i="5"/>
  <c r="CF27" i="5"/>
  <c r="CY26" i="5"/>
  <c r="CS26" i="5"/>
  <c r="BZ27" i="5"/>
  <c r="CV26" i="5"/>
  <c r="CC27" i="5"/>
  <c r="CM27" i="5"/>
  <c r="DF26" i="5"/>
  <c r="DJ25" i="5"/>
  <c r="B23" i="6" s="1"/>
  <c r="CT26" i="5"/>
  <c r="CA27" i="5"/>
  <c r="CU26" i="5"/>
  <c r="CB27" i="5"/>
  <c r="BY27" i="5"/>
  <c r="CR26" i="5"/>
  <c r="CX26" i="5"/>
  <c r="CE27" i="5"/>
  <c r="DD26" i="5"/>
  <c r="CK27" i="5"/>
  <c r="DE26" i="5"/>
  <c r="CL27" i="5"/>
  <c r="CW26" i="5"/>
  <c r="CD27" i="5"/>
  <c r="CJ27" i="5"/>
  <c r="DC26" i="5"/>
  <c r="DH26" i="5"/>
  <c r="CO27" i="5"/>
  <c r="CI27" i="5"/>
  <c r="DB26" i="5"/>
  <c r="DG26" i="5"/>
  <c r="CN27" i="5"/>
  <c r="DJ26" i="5" l="1"/>
  <c r="B24" i="6" s="1"/>
  <c r="CY27" i="5"/>
  <c r="CF28" i="5"/>
  <c r="CY28" i="5" s="1"/>
  <c r="DC27" i="5"/>
  <c r="CJ28" i="5"/>
  <c r="DC28" i="5" s="1"/>
  <c r="BZ28" i="5"/>
  <c r="CS28" i="5" s="1"/>
  <c r="CS27" i="5"/>
  <c r="CB28" i="5"/>
  <c r="CU28" i="5" s="1"/>
  <c r="CU27" i="5"/>
  <c r="CW27" i="5"/>
  <c r="CD28" i="5"/>
  <c r="CW28" i="5" s="1"/>
  <c r="DA27" i="5"/>
  <c r="CH28" i="5"/>
  <c r="DA28" i="5" s="1"/>
  <c r="DI27" i="5"/>
  <c r="CP28" i="5"/>
  <c r="DI28" i="5" s="1"/>
  <c r="CC28" i="5"/>
  <c r="CV28" i="5" s="1"/>
  <c r="CV27" i="5"/>
  <c r="CE28" i="5"/>
  <c r="CX28" i="5" s="1"/>
  <c r="CX27" i="5"/>
  <c r="CO28" i="5"/>
  <c r="DH28" i="5" s="1"/>
  <c r="DH27" i="5"/>
  <c r="CA28" i="5"/>
  <c r="CT28" i="5" s="1"/>
  <c r="CT27" i="5"/>
  <c r="CL28" i="5"/>
  <c r="DE28" i="5" s="1"/>
  <c r="DE27" i="5"/>
  <c r="DB27" i="5"/>
  <c r="CI28" i="5"/>
  <c r="DB28" i="5" s="1"/>
  <c r="BY28" i="5"/>
  <c r="CR28" i="5" s="1"/>
  <c r="CR27" i="5"/>
  <c r="CN28" i="5"/>
  <c r="DG28" i="5" s="1"/>
  <c r="DG27" i="5"/>
  <c r="CK28" i="5"/>
  <c r="DD28" i="5" s="1"/>
  <c r="DD27" i="5"/>
  <c r="CM28" i="5"/>
  <c r="DF28" i="5" s="1"/>
  <c r="DF27" i="5"/>
  <c r="CG28" i="5"/>
  <c r="CZ28" i="5" s="1"/>
  <c r="CZ27" i="5"/>
  <c r="DJ27" i="5" l="1"/>
  <c r="B25" i="6" s="1"/>
  <c r="DJ28" i="5"/>
  <c r="B26" i="6" l="1"/>
  <c r="BD28" i="5" a="1"/>
  <c r="BD28" i="5" s="1"/>
  <c r="BW28" i="5" s="1"/>
  <c r="CP29" i="5" s="1"/>
  <c r="AX28" i="5" a="1"/>
  <c r="AX28" i="5" s="1"/>
  <c r="BQ28" i="5" s="1"/>
  <c r="CJ29" i="5" s="1"/>
  <c r="AR28" i="5" a="1"/>
  <c r="AR28" i="5" s="1"/>
  <c r="BK28" i="5" s="1"/>
  <c r="CD29" i="5" s="1"/>
  <c r="BC28" i="5" a="1"/>
  <c r="BC28" i="5" s="1"/>
  <c r="BV28" i="5" s="1"/>
  <c r="CO29" i="5" s="1"/>
  <c r="AW28" i="5" a="1"/>
  <c r="AW28" i="5" s="1"/>
  <c r="BP28" i="5" s="1"/>
  <c r="CI29" i="5" s="1"/>
  <c r="AQ28" i="5" a="1"/>
  <c r="AQ28" i="5" s="1"/>
  <c r="BJ28" i="5" s="1"/>
  <c r="CC29" i="5" s="1"/>
  <c r="AZ28" i="5" a="1"/>
  <c r="AZ28" i="5" s="1"/>
  <c r="BS28" i="5" s="1"/>
  <c r="CL29" i="5" s="1"/>
  <c r="AP28" i="5" a="1"/>
  <c r="AP28" i="5" s="1"/>
  <c r="BI28" i="5" s="1"/>
  <c r="CB29" i="5" s="1"/>
  <c r="AY28" i="5" a="1"/>
  <c r="AY28" i="5" s="1"/>
  <c r="BR28" i="5" s="1"/>
  <c r="CK29" i="5" s="1"/>
  <c r="AO28" i="5" a="1"/>
  <c r="AO28" i="5" s="1"/>
  <c r="BH28" i="5" s="1"/>
  <c r="CA29" i="5" s="1"/>
  <c r="AM28" i="5" a="1"/>
  <c r="AM28" i="5" s="1"/>
  <c r="BF28" i="5" s="1"/>
  <c r="BY29" i="5" s="1"/>
  <c r="BA28" i="5" a="1"/>
  <c r="BA28" i="5" s="1"/>
  <c r="BT28" i="5" s="1"/>
  <c r="CM29" i="5" s="1"/>
  <c r="AN28" i="5" a="1"/>
  <c r="AN28" i="5" s="1"/>
  <c r="BG28" i="5" s="1"/>
  <c r="BZ29" i="5" s="1"/>
  <c r="AV28" i="5" a="1"/>
  <c r="AV28" i="5" s="1"/>
  <c r="BO28" i="5" s="1"/>
  <c r="CH29" i="5" s="1"/>
  <c r="BB28" i="5" a="1"/>
  <c r="BB28" i="5" s="1"/>
  <c r="BU28" i="5" s="1"/>
  <c r="CN29" i="5" s="1"/>
  <c r="AT28" i="5" a="1"/>
  <c r="AT28" i="5" s="1"/>
  <c r="BM28" i="5" s="1"/>
  <c r="CF29" i="5" s="1"/>
  <c r="AS28" i="5" a="1"/>
  <c r="AS28" i="5" s="1"/>
  <c r="BL28" i="5" s="1"/>
  <c r="CE29" i="5" s="1"/>
  <c r="AU28" i="5" a="1"/>
  <c r="AU28" i="5" s="1"/>
  <c r="BN28" i="5" s="1"/>
  <c r="CG29" i="5" s="1"/>
  <c r="CK30" i="5" l="1"/>
  <c r="DD29" i="5"/>
  <c r="CC30" i="5"/>
  <c r="CV29" i="5"/>
  <c r="CY29" i="5"/>
  <c r="CF30" i="5"/>
  <c r="CO30" i="5"/>
  <c r="DH29" i="5"/>
  <c r="CL30" i="5"/>
  <c r="DE29" i="5"/>
  <c r="CW29" i="5"/>
  <c r="CD30" i="5"/>
  <c r="DB29" i="5"/>
  <c r="CI30" i="5"/>
  <c r="DA29" i="5"/>
  <c r="CH30" i="5"/>
  <c r="CJ30" i="5"/>
  <c r="DC29" i="5"/>
  <c r="BY30" i="5"/>
  <c r="CR29" i="5"/>
  <c r="CU29" i="5"/>
  <c r="CB30" i="5"/>
  <c r="CX29" i="5"/>
  <c r="CE30" i="5"/>
  <c r="BZ30" i="5"/>
  <c r="CS29" i="5"/>
  <c r="CP30" i="5"/>
  <c r="DI29" i="5"/>
  <c r="CA30" i="5"/>
  <c r="CT29" i="5"/>
  <c r="CZ29" i="5"/>
  <c r="CG30" i="5"/>
  <c r="DG29" i="5"/>
  <c r="CN30" i="5"/>
  <c r="CM30" i="5"/>
  <c r="DF29" i="5"/>
  <c r="CX30" i="5" l="1"/>
  <c r="CE31" i="5"/>
  <c r="CM31" i="5"/>
  <c r="DF30" i="5"/>
  <c r="DG30" i="5"/>
  <c r="CN31" i="5"/>
  <c r="DJ29" i="5"/>
  <c r="B27" i="6" s="1"/>
  <c r="BY31" i="5"/>
  <c r="CR30" i="5"/>
  <c r="DH30" i="5"/>
  <c r="CO31" i="5"/>
  <c r="CY30" i="5"/>
  <c r="CF31" i="5"/>
  <c r="CB31" i="5"/>
  <c r="CU30" i="5"/>
  <c r="CZ30" i="5"/>
  <c r="CG31" i="5"/>
  <c r="CT30" i="5"/>
  <c r="CA31" i="5"/>
  <c r="CJ31" i="5"/>
  <c r="DC30" i="5"/>
  <c r="CH31" i="5"/>
  <c r="DA30" i="5"/>
  <c r="DI30" i="5"/>
  <c r="CP31" i="5"/>
  <c r="CV30" i="5"/>
  <c r="CC31" i="5"/>
  <c r="CI31" i="5"/>
  <c r="DB30" i="5"/>
  <c r="CW30" i="5"/>
  <c r="CD31" i="5"/>
  <c r="CL31" i="5"/>
  <c r="DE30" i="5"/>
  <c r="BZ31" i="5"/>
  <c r="CS30" i="5"/>
  <c r="CK31" i="5"/>
  <c r="DD30" i="5"/>
  <c r="DG31" i="5" l="1"/>
  <c r="CN32" i="5"/>
  <c r="CK32" i="5"/>
  <c r="DD31" i="5"/>
  <c r="CS31" i="5"/>
  <c r="BZ32" i="5"/>
  <c r="DJ30" i="5"/>
  <c r="B28" i="6" s="1"/>
  <c r="CJ32" i="5"/>
  <c r="DC31" i="5"/>
  <c r="CI32" i="5"/>
  <c r="DB31" i="5"/>
  <c r="CH32" i="5"/>
  <c r="DA31" i="5"/>
  <c r="CT31" i="5"/>
  <c r="CA32" i="5"/>
  <c r="CV31" i="5"/>
  <c r="CC32" i="5"/>
  <c r="DF31" i="5"/>
  <c r="CM32" i="5"/>
  <c r="BY32" i="5"/>
  <c r="CR31" i="5"/>
  <c r="CG32" i="5"/>
  <c r="CZ31" i="5"/>
  <c r="CU31" i="5"/>
  <c r="CB32" i="5"/>
  <c r="CX31" i="5"/>
  <c r="CE32" i="5"/>
  <c r="DH31" i="5"/>
  <c r="CO32" i="5"/>
  <c r="DE31" i="5"/>
  <c r="CL32" i="5"/>
  <c r="CW31" i="5"/>
  <c r="CD32" i="5"/>
  <c r="DI31" i="5"/>
  <c r="CP32" i="5"/>
  <c r="CY31" i="5"/>
  <c r="CF32" i="5"/>
  <c r="CW32" i="5" l="1"/>
  <c r="CD33" i="5"/>
  <c r="CJ33" i="5"/>
  <c r="DC32" i="5"/>
  <c r="CL33" i="5"/>
  <c r="DE32" i="5"/>
  <c r="CM33" i="5"/>
  <c r="DF32" i="5"/>
  <c r="CS32" i="5"/>
  <c r="BZ33" i="5"/>
  <c r="CH33" i="5"/>
  <c r="DA32" i="5"/>
  <c r="CV32" i="5"/>
  <c r="CC33" i="5"/>
  <c r="CT32" i="5"/>
  <c r="CA33" i="5"/>
  <c r="DI32" i="5"/>
  <c r="CP33" i="5"/>
  <c r="CI33" i="5"/>
  <c r="DB32" i="5"/>
  <c r="CR32" i="5"/>
  <c r="BY33" i="5"/>
  <c r="DH32" i="5"/>
  <c r="CO33" i="5"/>
  <c r="CX32" i="5"/>
  <c r="CE33" i="5"/>
  <c r="DG32" i="5"/>
  <c r="CN33" i="5"/>
  <c r="CG33" i="5"/>
  <c r="CZ32" i="5"/>
  <c r="DJ31" i="5"/>
  <c r="CK33" i="5"/>
  <c r="DD32" i="5"/>
  <c r="CY32" i="5"/>
  <c r="CF33" i="5"/>
  <c r="CU32" i="5"/>
  <c r="CB33" i="5"/>
  <c r="DH33" i="5" l="1"/>
  <c r="CO34" i="5"/>
  <c r="CH34" i="5"/>
  <c r="DA33" i="5"/>
  <c r="B29" i="6"/>
  <c r="AJ280" i="5" a="1"/>
  <c r="AJ280" i="5" s="1"/>
  <c r="AJ281" i="5" s="1"/>
  <c r="V280" i="5" a="1"/>
  <c r="V280" i="5" s="1"/>
  <c r="V281" i="5" s="1"/>
  <c r="AB280" i="5" a="1"/>
  <c r="AB280" i="5" s="1"/>
  <c r="AB281" i="5" s="1"/>
  <c r="CI34" i="5"/>
  <c r="DB33" i="5"/>
  <c r="DF33" i="5"/>
  <c r="CM34" i="5"/>
  <c r="CF34" i="5"/>
  <c r="CY33" i="5"/>
  <c r="CS33" i="5"/>
  <c r="BZ34" i="5"/>
  <c r="CG34" i="5"/>
  <c r="CZ33" i="5"/>
  <c r="DG33" i="5"/>
  <c r="CN34" i="5"/>
  <c r="CT33" i="5"/>
  <c r="CA34" i="5"/>
  <c r="DD33" i="5"/>
  <c r="CK34" i="5"/>
  <c r="DI33" i="5"/>
  <c r="CP34" i="5"/>
  <c r="CJ34" i="5"/>
  <c r="DC33" i="5"/>
  <c r="DJ32" i="5"/>
  <c r="B30" i="6" s="1"/>
  <c r="DE33" i="5"/>
  <c r="CL34" i="5"/>
  <c r="CE34" i="5"/>
  <c r="CX33" i="5"/>
  <c r="CV33" i="5"/>
  <c r="CC34" i="5"/>
  <c r="CW33" i="5"/>
  <c r="CD34" i="5"/>
  <c r="CR33" i="5"/>
  <c r="BY34" i="5"/>
  <c r="CU33" i="5"/>
  <c r="CB34" i="5"/>
  <c r="DD34" i="5" l="1"/>
  <c r="CK35" i="5"/>
  <c r="CT34" i="5"/>
  <c r="CA35" i="5"/>
  <c r="DF34" i="5"/>
  <c r="CM35" i="5"/>
  <c r="DB34" i="5"/>
  <c r="CI35" i="5"/>
  <c r="CE35" i="5"/>
  <c r="CX34" i="5"/>
  <c r="DG34" i="5"/>
  <c r="CN35" i="5"/>
  <c r="CS34" i="5"/>
  <c r="BZ35" i="5"/>
  <c r="DE34" i="5"/>
  <c r="CL35" i="5"/>
  <c r="CU34" i="5"/>
  <c r="CB35" i="5"/>
  <c r="CG35" i="5"/>
  <c r="CZ34" i="5"/>
  <c r="CR34" i="5"/>
  <c r="BY35" i="5"/>
  <c r="CH35" i="5"/>
  <c r="DA34" i="5"/>
  <c r="DH34" i="5"/>
  <c r="CO35" i="5"/>
  <c r="CV34" i="5"/>
  <c r="CC35" i="5"/>
  <c r="DC34" i="5"/>
  <c r="CJ35" i="5"/>
  <c r="DJ33" i="5"/>
  <c r="B31" i="6" s="1"/>
  <c r="CP35" i="5"/>
  <c r="DI34" i="5"/>
  <c r="CW34" i="5"/>
  <c r="CD35" i="5"/>
  <c r="CF35" i="5"/>
  <c r="CY34" i="5"/>
  <c r="CG36" i="5" l="1"/>
  <c r="CZ35" i="5"/>
  <c r="DG35" i="5"/>
  <c r="CN36" i="5"/>
  <c r="CD36" i="5"/>
  <c r="CW35" i="5"/>
  <c r="CR35" i="5"/>
  <c r="BY36" i="5"/>
  <c r="CV35" i="5"/>
  <c r="CC36" i="5"/>
  <c r="DE35" i="5"/>
  <c r="CL36" i="5"/>
  <c r="CT35" i="5"/>
  <c r="CA36" i="5"/>
  <c r="CF36" i="5"/>
  <c r="CY35" i="5"/>
  <c r="CE36" i="5"/>
  <c r="CX35" i="5"/>
  <c r="CH36" i="5"/>
  <c r="DA35" i="5"/>
  <c r="DJ34" i="5"/>
  <c r="B32" i="6" s="1"/>
  <c r="CJ36" i="5"/>
  <c r="DC35" i="5"/>
  <c r="CU35" i="5"/>
  <c r="CB36" i="5"/>
  <c r="DF35" i="5"/>
  <c r="CM36" i="5"/>
  <c r="CO36" i="5"/>
  <c r="DH35" i="5"/>
  <c r="CS35" i="5"/>
  <c r="BZ36" i="5"/>
  <c r="DD35" i="5"/>
  <c r="CK36" i="5"/>
  <c r="CP36" i="5"/>
  <c r="DI35" i="5"/>
  <c r="CI36" i="5"/>
  <c r="DB35" i="5"/>
  <c r="CC37" i="5" l="1"/>
  <c r="CV36" i="5"/>
  <c r="DD36" i="5"/>
  <c r="CK37" i="5"/>
  <c r="DA36" i="5"/>
  <c r="CH37" i="5"/>
  <c r="CN37" i="5"/>
  <c r="DG36" i="5"/>
  <c r="DB36" i="5"/>
  <c r="CI37" i="5"/>
  <c r="CP37" i="5"/>
  <c r="DI36" i="5"/>
  <c r="CS36" i="5"/>
  <c r="BZ37" i="5"/>
  <c r="CD37" i="5"/>
  <c r="CW36" i="5"/>
  <c r="DF36" i="5"/>
  <c r="CM37" i="5"/>
  <c r="CF37" i="5"/>
  <c r="CY36" i="5"/>
  <c r="DC36" i="5"/>
  <c r="CJ37" i="5"/>
  <c r="CE37" i="5"/>
  <c r="CX36" i="5"/>
  <c r="CO37" i="5"/>
  <c r="DH36" i="5"/>
  <c r="CT36" i="5"/>
  <c r="CA37" i="5"/>
  <c r="DE36" i="5"/>
  <c r="CL37" i="5"/>
  <c r="CR36" i="5"/>
  <c r="BY37" i="5"/>
  <c r="DJ35" i="5"/>
  <c r="B33" i="6" s="1"/>
  <c r="CB37" i="5"/>
  <c r="CU36" i="5"/>
  <c r="CG37" i="5"/>
  <c r="CZ36" i="5"/>
  <c r="CP38" i="5" l="1"/>
  <c r="DI37" i="5"/>
  <c r="DB37" i="5"/>
  <c r="CI38" i="5"/>
  <c r="CM38" i="5"/>
  <c r="DF37" i="5"/>
  <c r="DA37" i="5"/>
  <c r="CH38" i="5"/>
  <c r="CB38" i="5"/>
  <c r="CU37" i="5"/>
  <c r="CN38" i="5"/>
  <c r="DG37" i="5"/>
  <c r="CA38" i="5"/>
  <c r="CT37" i="5"/>
  <c r="CD38" i="5"/>
  <c r="CW37" i="5"/>
  <c r="DC37" i="5"/>
  <c r="CJ38" i="5"/>
  <c r="CR37" i="5"/>
  <c r="BY38" i="5"/>
  <c r="CY37" i="5"/>
  <c r="CF38" i="5"/>
  <c r="DE37" i="5"/>
  <c r="CL38" i="5"/>
  <c r="CS37" i="5"/>
  <c r="BZ38" i="5"/>
  <c r="CZ37" i="5"/>
  <c r="CG38" i="5"/>
  <c r="CE38" i="5"/>
  <c r="CX37" i="5"/>
  <c r="DJ36" i="5"/>
  <c r="B34" i="6" s="1"/>
  <c r="DD37" i="5"/>
  <c r="CK38" i="5"/>
  <c r="CO38" i="5"/>
  <c r="DH37" i="5"/>
  <c r="CC38" i="5"/>
  <c r="CV37" i="5"/>
  <c r="DD38" i="5" l="1"/>
  <c r="CK39" i="5"/>
  <c r="CR38" i="5"/>
  <c r="BY39" i="5"/>
  <c r="DJ37" i="5"/>
  <c r="CF39" i="5"/>
  <c r="CY38" i="5"/>
  <c r="DA38" i="5"/>
  <c r="CH39" i="5"/>
  <c r="CE39" i="5"/>
  <c r="CX38" i="5"/>
  <c r="CG39" i="5"/>
  <c r="CZ38" i="5"/>
  <c r="DB38" i="5"/>
  <c r="CI39" i="5"/>
  <c r="CC39" i="5"/>
  <c r="CV38" i="5"/>
  <c r="CL39" i="5"/>
  <c r="DE38" i="5"/>
  <c r="CB39" i="5"/>
  <c r="CU38" i="5"/>
  <c r="CS38" i="5"/>
  <c r="BZ39" i="5"/>
  <c r="CN39" i="5"/>
  <c r="DG38" i="5"/>
  <c r="CO39" i="5"/>
  <c r="DH38" i="5"/>
  <c r="DC38" i="5"/>
  <c r="CJ39" i="5"/>
  <c r="CM39" i="5"/>
  <c r="DF38" i="5"/>
  <c r="CD39" i="5"/>
  <c r="CW38" i="5"/>
  <c r="CA39" i="5"/>
  <c r="CT38" i="5"/>
  <c r="CP39" i="5"/>
  <c r="DI38" i="5"/>
  <c r="CU39" i="5" l="1"/>
  <c r="CB40" i="5"/>
  <c r="CU40" i="5" s="1"/>
  <c r="CP40" i="5"/>
  <c r="DI40" i="5" s="1"/>
  <c r="DI39" i="5"/>
  <c r="CA40" i="5"/>
  <c r="CT40" i="5" s="1"/>
  <c r="CT39" i="5"/>
  <c r="BY40" i="5"/>
  <c r="CR40" i="5" s="1"/>
  <c r="CR39" i="5"/>
  <c r="BZ40" i="5"/>
  <c r="CS40" i="5" s="1"/>
  <c r="CS39" i="5"/>
  <c r="CC40" i="5"/>
  <c r="CV40" i="5" s="1"/>
  <c r="CV39" i="5"/>
  <c r="CI40" i="5"/>
  <c r="DB40" i="5" s="1"/>
  <c r="DB39" i="5"/>
  <c r="DJ38" i="5"/>
  <c r="B36" i="6" s="1"/>
  <c r="CG40" i="5"/>
  <c r="CZ40" i="5" s="1"/>
  <c r="CZ39" i="5"/>
  <c r="CH40" i="5"/>
  <c r="DA40" i="5" s="1"/>
  <c r="DA39" i="5"/>
  <c r="CF40" i="5"/>
  <c r="CY40" i="5" s="1"/>
  <c r="CY39" i="5"/>
  <c r="DC39" i="5"/>
  <c r="CJ40" i="5"/>
  <c r="DC40" i="5" s="1"/>
  <c r="DH39" i="5"/>
  <c r="CO40" i="5"/>
  <c r="DH40" i="5" s="1"/>
  <c r="CK40" i="5"/>
  <c r="DD40" i="5" s="1"/>
  <c r="DD39" i="5"/>
  <c r="DG39" i="5"/>
  <c r="CN40" i="5"/>
  <c r="DG40" i="5" s="1"/>
  <c r="CX39" i="5"/>
  <c r="CE40" i="5"/>
  <c r="CX40" i="5" s="1"/>
  <c r="CD40" i="5"/>
  <c r="CW40" i="5" s="1"/>
  <c r="CW39" i="5"/>
  <c r="CM40" i="5"/>
  <c r="DF40" i="5" s="1"/>
  <c r="DF39" i="5"/>
  <c r="CL40" i="5"/>
  <c r="DE40" i="5" s="1"/>
  <c r="DE39" i="5"/>
  <c r="B35" i="6"/>
  <c r="T273" i="5" a="1"/>
  <c r="T273" i="5" s="1"/>
  <c r="T274" i="5" s="1"/>
  <c r="R273" i="5" a="1"/>
  <c r="R273" i="5" s="1"/>
  <c r="R274" i="5" s="1"/>
  <c r="DJ39" i="5" l="1"/>
  <c r="B37" i="6" s="1"/>
  <c r="DJ40" i="5"/>
  <c r="B38" i="6" l="1"/>
  <c r="BA40" i="5" a="1"/>
  <c r="BA40" i="5" s="1"/>
  <c r="BT40" i="5" s="1"/>
  <c r="CM41" i="5" s="1"/>
  <c r="AU40" i="5" a="1"/>
  <c r="AU40" i="5" s="1"/>
  <c r="BN40" i="5" s="1"/>
  <c r="CG41" i="5" s="1"/>
  <c r="AO40" i="5" a="1"/>
  <c r="AO40" i="5" s="1"/>
  <c r="BH40" i="5" s="1"/>
  <c r="CA41" i="5" s="1"/>
  <c r="AZ40" i="5" a="1"/>
  <c r="AZ40" i="5" s="1"/>
  <c r="BS40" i="5" s="1"/>
  <c r="CL41" i="5" s="1"/>
  <c r="AT40" i="5" a="1"/>
  <c r="AT40" i="5" s="1"/>
  <c r="BM40" i="5" s="1"/>
  <c r="CF41" i="5" s="1"/>
  <c r="AN40" i="5" a="1"/>
  <c r="AN40" i="5" s="1"/>
  <c r="BG40" i="5" s="1"/>
  <c r="BZ41" i="5" s="1"/>
  <c r="BC40" i="5" a="1"/>
  <c r="BC40" i="5" s="1"/>
  <c r="BV40" i="5" s="1"/>
  <c r="CO41" i="5" s="1"/>
  <c r="AS40" i="5" a="1"/>
  <c r="AS40" i="5" s="1"/>
  <c r="BL40" i="5" s="1"/>
  <c r="CE41" i="5" s="1"/>
  <c r="BB40" i="5" a="1"/>
  <c r="BB40" i="5" s="1"/>
  <c r="BU40" i="5" s="1"/>
  <c r="CN41" i="5" s="1"/>
  <c r="AR40" i="5" a="1"/>
  <c r="AR40" i="5" s="1"/>
  <c r="BK40" i="5" s="1"/>
  <c r="CD41" i="5" s="1"/>
  <c r="AY40" i="5" a="1"/>
  <c r="AY40" i="5" s="1"/>
  <c r="BR40" i="5" s="1"/>
  <c r="CK41" i="5" s="1"/>
  <c r="AM40" i="5" a="1"/>
  <c r="AM40" i="5" s="1"/>
  <c r="BF40" i="5" s="1"/>
  <c r="BY41" i="5" s="1"/>
  <c r="AW40" i="5" a="1"/>
  <c r="AW40" i="5" s="1"/>
  <c r="BP40" i="5" s="1"/>
  <c r="CI41" i="5" s="1"/>
  <c r="AX40" i="5" a="1"/>
  <c r="AX40" i="5" s="1"/>
  <c r="BQ40" i="5" s="1"/>
  <c r="CJ41" i="5" s="1"/>
  <c r="AP40" i="5" a="1"/>
  <c r="AP40" i="5" s="1"/>
  <c r="BI40" i="5" s="1"/>
  <c r="CB41" i="5" s="1"/>
  <c r="BD40" i="5" a="1"/>
  <c r="BD40" i="5" s="1"/>
  <c r="BW40" i="5" s="1"/>
  <c r="CP41" i="5" s="1"/>
  <c r="AV40" i="5" a="1"/>
  <c r="AV40" i="5" s="1"/>
  <c r="BO40" i="5" s="1"/>
  <c r="CH41" i="5" s="1"/>
  <c r="AQ40" i="5" a="1"/>
  <c r="AQ40" i="5" s="1"/>
  <c r="BJ40" i="5" s="1"/>
  <c r="CC41" i="5" s="1"/>
  <c r="CD42" i="5" l="1"/>
  <c r="CW41" i="5"/>
  <c r="CO42" i="5"/>
  <c r="DH41" i="5"/>
  <c r="CC42" i="5"/>
  <c r="CV41" i="5"/>
  <c r="CS41" i="5"/>
  <c r="BZ42" i="5"/>
  <c r="DG41" i="5"/>
  <c r="CN42" i="5"/>
  <c r="CP42" i="5"/>
  <c r="DI41" i="5"/>
  <c r="CU41" i="5"/>
  <c r="CB42" i="5"/>
  <c r="CT41" i="5"/>
  <c r="CA42" i="5"/>
  <c r="CG42" i="5"/>
  <c r="CZ41" i="5"/>
  <c r="CE42" i="5"/>
  <c r="CX41" i="5"/>
  <c r="DA41" i="5"/>
  <c r="CH42" i="5"/>
  <c r="DE41" i="5"/>
  <c r="CL42" i="5"/>
  <c r="DB41" i="5"/>
  <c r="CI42" i="5"/>
  <c r="DF41" i="5"/>
  <c r="CM42" i="5"/>
  <c r="DD41" i="5"/>
  <c r="CK42" i="5"/>
  <c r="CF42" i="5"/>
  <c r="CY41" i="5"/>
  <c r="DC41" i="5"/>
  <c r="CJ42" i="5"/>
  <c r="CR41" i="5"/>
  <c r="BY42" i="5"/>
  <c r="CR42" i="5" l="1"/>
  <c r="BY43" i="5"/>
  <c r="DE42" i="5"/>
  <c r="CL43" i="5"/>
  <c r="DA42" i="5"/>
  <c r="CH43" i="5"/>
  <c r="CP43" i="5"/>
  <c r="DI42" i="5"/>
  <c r="CF43" i="5"/>
  <c r="CY42" i="5"/>
  <c r="DF42" i="5"/>
  <c r="CM43" i="5"/>
  <c r="DJ41" i="5"/>
  <c r="B39" i="6" s="1"/>
  <c r="DG42" i="5"/>
  <c r="CN43" i="5"/>
  <c r="CE43" i="5"/>
  <c r="CX42" i="5"/>
  <c r="CZ42" i="5"/>
  <c r="CG43" i="5"/>
  <c r="CT42" i="5"/>
  <c r="CA43" i="5"/>
  <c r="CO43" i="5"/>
  <c r="DH42" i="5"/>
  <c r="CU42" i="5"/>
  <c r="CB43" i="5"/>
  <c r="DC42" i="5"/>
  <c r="CJ43" i="5"/>
  <c r="CS42" i="5"/>
  <c r="BZ43" i="5"/>
  <c r="DD42" i="5"/>
  <c r="CK43" i="5"/>
  <c r="CC43" i="5"/>
  <c r="CV42" i="5"/>
  <c r="DB42" i="5"/>
  <c r="CI43" i="5"/>
  <c r="CD43" i="5"/>
  <c r="CW42" i="5"/>
  <c r="CM44" i="5" l="1"/>
  <c r="DF43" i="5"/>
  <c r="CO44" i="5"/>
  <c r="DH43" i="5"/>
  <c r="CY43" i="5"/>
  <c r="CF44" i="5"/>
  <c r="DD43" i="5"/>
  <c r="CK44" i="5"/>
  <c r="CZ43" i="5"/>
  <c r="CG44" i="5"/>
  <c r="CP44" i="5"/>
  <c r="DI43" i="5"/>
  <c r="CE44" i="5"/>
  <c r="CX43" i="5"/>
  <c r="DE43" i="5"/>
  <c r="CL44" i="5"/>
  <c r="DB43" i="5"/>
  <c r="CI44" i="5"/>
  <c r="CN44" i="5"/>
  <c r="DG43" i="5"/>
  <c r="CC44" i="5"/>
  <c r="CV43" i="5"/>
  <c r="CS43" i="5"/>
  <c r="BZ44" i="5"/>
  <c r="CR43" i="5"/>
  <c r="BY44" i="5"/>
  <c r="CD44" i="5"/>
  <c r="CW43" i="5"/>
  <c r="CT43" i="5"/>
  <c r="CA44" i="5"/>
  <c r="DA43" i="5"/>
  <c r="CH44" i="5"/>
  <c r="DC43" i="5"/>
  <c r="CJ44" i="5"/>
  <c r="CB44" i="5"/>
  <c r="CU43" i="5"/>
  <c r="DJ42" i="5"/>
  <c r="B40" i="6" s="1"/>
  <c r="DC44" i="5" l="1"/>
  <c r="CJ45" i="5"/>
  <c r="CN45" i="5"/>
  <c r="DG44" i="5"/>
  <c r="CB45" i="5"/>
  <c r="CU44" i="5"/>
  <c r="CC45" i="5"/>
  <c r="CV44" i="5"/>
  <c r="DD44" i="5"/>
  <c r="CK45" i="5"/>
  <c r="DB44" i="5"/>
  <c r="CI45" i="5"/>
  <c r="CL45" i="5"/>
  <c r="DE44" i="5"/>
  <c r="CZ44" i="5"/>
  <c r="CG45" i="5"/>
  <c r="CY44" i="5"/>
  <c r="CF45" i="5"/>
  <c r="CO45" i="5"/>
  <c r="DH44" i="5"/>
  <c r="DA44" i="5"/>
  <c r="CH45" i="5"/>
  <c r="CD45" i="5"/>
  <c r="CW44" i="5"/>
  <c r="CR44" i="5"/>
  <c r="BY45" i="5"/>
  <c r="BZ45" i="5"/>
  <c r="CS44" i="5"/>
  <c r="CP45" i="5"/>
  <c r="DI44" i="5"/>
  <c r="CA45" i="5"/>
  <c r="CT44" i="5"/>
  <c r="DJ43" i="5"/>
  <c r="B41" i="6" s="1"/>
  <c r="CX44" i="5"/>
  <c r="CE45" i="5"/>
  <c r="CM45" i="5"/>
  <c r="DF44" i="5"/>
  <c r="CA46" i="5" l="1"/>
  <c r="CT45" i="5"/>
  <c r="CO46" i="5"/>
  <c r="DH45" i="5"/>
  <c r="CC46" i="5"/>
  <c r="CV45" i="5"/>
  <c r="CZ45" i="5"/>
  <c r="CG46" i="5"/>
  <c r="DB45" i="5"/>
  <c r="CI46" i="5"/>
  <c r="DA45" i="5"/>
  <c r="CH46" i="5"/>
  <c r="BZ46" i="5"/>
  <c r="CS45" i="5"/>
  <c r="CN46" i="5"/>
  <c r="DG45" i="5"/>
  <c r="CW45" i="5"/>
  <c r="CD46" i="5"/>
  <c r="CP46" i="5"/>
  <c r="DI45" i="5"/>
  <c r="CR45" i="5"/>
  <c r="BY46" i="5"/>
  <c r="DC45" i="5"/>
  <c r="CJ46" i="5"/>
  <c r="CM46" i="5"/>
  <c r="DF45" i="5"/>
  <c r="CX45" i="5"/>
  <c r="CE46" i="5"/>
  <c r="DD45" i="5"/>
  <c r="CK46" i="5"/>
  <c r="CY45" i="5"/>
  <c r="CF46" i="5"/>
  <c r="CB46" i="5"/>
  <c r="CU45" i="5"/>
  <c r="DJ44" i="5"/>
  <c r="B42" i="6" s="1"/>
  <c r="CL46" i="5"/>
  <c r="DE45" i="5"/>
  <c r="DA46" i="5" l="1"/>
  <c r="CH47" i="5"/>
  <c r="CJ47" i="5"/>
  <c r="DC46" i="5"/>
  <c r="DJ45" i="5"/>
  <c r="B43" i="6" s="1"/>
  <c r="CZ46" i="5"/>
  <c r="CG47" i="5"/>
  <c r="BY47" i="5"/>
  <c r="CR46" i="5"/>
  <c r="CO47" i="5"/>
  <c r="DH46" i="5"/>
  <c r="CB47" i="5"/>
  <c r="CU46" i="5"/>
  <c r="CY46" i="5"/>
  <c r="CF47" i="5"/>
  <c r="DI46" i="5"/>
  <c r="CP47" i="5"/>
  <c r="CW46" i="5"/>
  <c r="CD47" i="5"/>
  <c r="CL47" i="5"/>
  <c r="DE46" i="5"/>
  <c r="DB46" i="5"/>
  <c r="CI47" i="5"/>
  <c r="CK47" i="5"/>
  <c r="DD46" i="5"/>
  <c r="CV46" i="5"/>
  <c r="CC47" i="5"/>
  <c r="CX46" i="5"/>
  <c r="CE47" i="5"/>
  <c r="CN47" i="5"/>
  <c r="DG46" i="5"/>
  <c r="CM47" i="5"/>
  <c r="DF46" i="5"/>
  <c r="BZ47" i="5"/>
  <c r="CS46" i="5"/>
  <c r="CA47" i="5"/>
  <c r="CT46" i="5"/>
  <c r="BZ48" i="5" l="1"/>
  <c r="CS47" i="5"/>
  <c r="DH47" i="5"/>
  <c r="CO48" i="5"/>
  <c r="CW47" i="5"/>
  <c r="CD48" i="5"/>
  <c r="DI47" i="5"/>
  <c r="CP48" i="5"/>
  <c r="CV47" i="5"/>
  <c r="CC48" i="5"/>
  <c r="CY47" i="5"/>
  <c r="CF48" i="5"/>
  <c r="CJ48" i="5"/>
  <c r="DC47" i="5"/>
  <c r="CA48" i="5"/>
  <c r="CT47" i="5"/>
  <c r="CK48" i="5"/>
  <c r="DD47" i="5"/>
  <c r="CI48" i="5"/>
  <c r="DB47" i="5"/>
  <c r="CL48" i="5"/>
  <c r="DE47" i="5"/>
  <c r="BY48" i="5"/>
  <c r="CR47" i="5"/>
  <c r="CZ47" i="5"/>
  <c r="CG48" i="5"/>
  <c r="DG47" i="5"/>
  <c r="CN48" i="5"/>
  <c r="CX47" i="5"/>
  <c r="CE48" i="5"/>
  <c r="DA47" i="5"/>
  <c r="CH48" i="5"/>
  <c r="CU47" i="5"/>
  <c r="CB48" i="5"/>
  <c r="DJ46" i="5"/>
  <c r="B44" i="6" s="1"/>
  <c r="CM48" i="5"/>
  <c r="DF47" i="5"/>
  <c r="DJ47" i="5" l="1"/>
  <c r="B45" i="6" s="1"/>
  <c r="CN49" i="5"/>
  <c r="DG48" i="5"/>
  <c r="BY49" i="5"/>
  <c r="CR48" i="5"/>
  <c r="DA48" i="5"/>
  <c r="CH49" i="5"/>
  <c r="CW48" i="5"/>
  <c r="CD49" i="5"/>
  <c r="CU48" i="5"/>
  <c r="CB49" i="5"/>
  <c r="CV48" i="5"/>
  <c r="CC49" i="5"/>
  <c r="CL49" i="5"/>
  <c r="DE48" i="5"/>
  <c r="CI49" i="5"/>
  <c r="DB48" i="5"/>
  <c r="CX48" i="5"/>
  <c r="CE49" i="5"/>
  <c r="CO49" i="5"/>
  <c r="DH48" i="5"/>
  <c r="CT48" i="5"/>
  <c r="CA49" i="5"/>
  <c r="CZ48" i="5"/>
  <c r="CG49" i="5"/>
  <c r="CM49" i="5"/>
  <c r="DF48" i="5"/>
  <c r="CY48" i="5"/>
  <c r="CF49" i="5"/>
  <c r="DI48" i="5"/>
  <c r="CP49" i="5"/>
  <c r="CK49" i="5"/>
  <c r="DD48" i="5"/>
  <c r="CJ49" i="5"/>
  <c r="DC48" i="5"/>
  <c r="BZ49" i="5"/>
  <c r="CS48" i="5"/>
  <c r="CV49" i="5" l="1"/>
  <c r="CC50" i="5"/>
  <c r="CU49" i="5"/>
  <c r="CB50" i="5"/>
  <c r="CJ50" i="5"/>
  <c r="DC49" i="5"/>
  <c r="DH49" i="5"/>
  <c r="CO50" i="5"/>
  <c r="DI49" i="5"/>
  <c r="CP50" i="5"/>
  <c r="CX49" i="5"/>
  <c r="CE50" i="5"/>
  <c r="CH50" i="5"/>
  <c r="DA49" i="5"/>
  <c r="CG50" i="5"/>
  <c r="CZ49" i="5"/>
  <c r="CS49" i="5"/>
  <c r="BZ50" i="5"/>
  <c r="CK50" i="5"/>
  <c r="DD49" i="5"/>
  <c r="DJ48" i="5"/>
  <c r="B46" i="6" s="1"/>
  <c r="CI50" i="5"/>
  <c r="DB49" i="5"/>
  <c r="CT49" i="5"/>
  <c r="CA50" i="5"/>
  <c r="CW49" i="5"/>
  <c r="CD50" i="5"/>
  <c r="CY49" i="5"/>
  <c r="CF50" i="5"/>
  <c r="BY50" i="5"/>
  <c r="CR49" i="5"/>
  <c r="DF49" i="5"/>
  <c r="CM50" i="5"/>
  <c r="CL50" i="5"/>
  <c r="DE49" i="5"/>
  <c r="DG49" i="5"/>
  <c r="CN50" i="5"/>
  <c r="DI50" i="5" l="1"/>
  <c r="CP51" i="5"/>
  <c r="DH50" i="5"/>
  <c r="CO51" i="5"/>
  <c r="DD50" i="5"/>
  <c r="CK51" i="5"/>
  <c r="CI51" i="5"/>
  <c r="DB50" i="5"/>
  <c r="DJ49" i="5"/>
  <c r="B47" i="6" s="1"/>
  <c r="CR50" i="5"/>
  <c r="BY51" i="5"/>
  <c r="CF51" i="5"/>
  <c r="CY50" i="5"/>
  <c r="CJ51" i="5"/>
  <c r="DC50" i="5"/>
  <c r="CU50" i="5"/>
  <c r="CB51" i="5"/>
  <c r="CW50" i="5"/>
  <c r="CD51" i="5"/>
  <c r="CG51" i="5"/>
  <c r="CZ50" i="5"/>
  <c r="DE50" i="5"/>
  <c r="CL51" i="5"/>
  <c r="CX50" i="5"/>
  <c r="CE51" i="5"/>
  <c r="DF50" i="5"/>
  <c r="CM51" i="5"/>
  <c r="CS50" i="5"/>
  <c r="BZ51" i="5"/>
  <c r="CV50" i="5"/>
  <c r="CC51" i="5"/>
  <c r="DG50" i="5"/>
  <c r="CN51" i="5"/>
  <c r="CT50" i="5"/>
  <c r="CA51" i="5"/>
  <c r="CH51" i="5"/>
  <c r="DA50" i="5"/>
  <c r="CL52" i="5" l="1"/>
  <c r="DE52" i="5" s="1"/>
  <c r="DE51" i="5"/>
  <c r="CC52" i="5"/>
  <c r="CV52" i="5" s="1"/>
  <c r="CV51" i="5"/>
  <c r="CW51" i="5"/>
  <c r="CD52" i="5"/>
  <c r="CW52" i="5" s="1"/>
  <c r="CI52" i="5"/>
  <c r="DB52" i="5" s="1"/>
  <c r="DB51" i="5"/>
  <c r="CK52" i="5"/>
  <c r="DD52" i="5" s="1"/>
  <c r="DD51" i="5"/>
  <c r="CO52" i="5"/>
  <c r="DH52" i="5" s="1"/>
  <c r="DH51" i="5"/>
  <c r="DA51" i="5"/>
  <c r="CH52" i="5"/>
  <c r="DA52" i="5" s="1"/>
  <c r="CN52" i="5"/>
  <c r="DG52" i="5" s="1"/>
  <c r="DG51" i="5"/>
  <c r="BZ52" i="5"/>
  <c r="CS52" i="5" s="1"/>
  <c r="CS51" i="5"/>
  <c r="CM52" i="5"/>
  <c r="DF52" i="5" s="1"/>
  <c r="DF51" i="5"/>
  <c r="BY52" i="5"/>
  <c r="CR52" i="5" s="1"/>
  <c r="CR51" i="5"/>
  <c r="DJ50" i="5"/>
  <c r="B48" i="6" s="1"/>
  <c r="CZ51" i="5"/>
  <c r="CG52" i="5"/>
  <c r="CZ52" i="5" s="1"/>
  <c r="CB52" i="5"/>
  <c r="CU52" i="5" s="1"/>
  <c r="CU51" i="5"/>
  <c r="CJ52" i="5"/>
  <c r="DC52" i="5" s="1"/>
  <c r="DC51" i="5"/>
  <c r="DI51" i="5"/>
  <c r="CP52" i="5"/>
  <c r="DI52" i="5" s="1"/>
  <c r="CF52" i="5"/>
  <c r="CY52" i="5" s="1"/>
  <c r="CY51" i="5"/>
  <c r="CA52" i="5"/>
  <c r="CT52" i="5" s="1"/>
  <c r="CT51" i="5"/>
  <c r="CX51" i="5"/>
  <c r="CE52" i="5"/>
  <c r="CX52" i="5" s="1"/>
  <c r="DJ51" i="5" l="1"/>
  <c r="B49" i="6" s="1"/>
  <c r="DJ52" i="5"/>
  <c r="B50" i="6" l="1"/>
  <c r="BD52" i="5" a="1"/>
  <c r="BD52" i="5" s="1"/>
  <c r="BW52" i="5" s="1"/>
  <c r="CP53" i="5" s="1"/>
  <c r="AX52" i="5" a="1"/>
  <c r="AX52" i="5" s="1"/>
  <c r="BQ52" i="5" s="1"/>
  <c r="CJ53" i="5" s="1"/>
  <c r="AR52" i="5" a="1"/>
  <c r="AR52" i="5" s="1"/>
  <c r="BK52" i="5" s="1"/>
  <c r="CD53" i="5" s="1"/>
  <c r="BC52" i="5" a="1"/>
  <c r="BC52" i="5" s="1"/>
  <c r="BV52" i="5" s="1"/>
  <c r="CO53" i="5" s="1"/>
  <c r="AW52" i="5" a="1"/>
  <c r="AW52" i="5" s="1"/>
  <c r="BP52" i="5" s="1"/>
  <c r="CI53" i="5" s="1"/>
  <c r="AQ52" i="5" a="1"/>
  <c r="AQ52" i="5" s="1"/>
  <c r="BJ52" i="5" s="1"/>
  <c r="CC53" i="5" s="1"/>
  <c r="AV52" i="5" a="1"/>
  <c r="AV52" i="5" s="1"/>
  <c r="BO52" i="5" s="1"/>
  <c r="CH53" i="5" s="1"/>
  <c r="AN52" i="5" a="1"/>
  <c r="AN52" i="5" s="1"/>
  <c r="BG52" i="5" s="1"/>
  <c r="BZ53" i="5" s="1"/>
  <c r="AU52" i="5" a="1"/>
  <c r="AU52" i="5" s="1"/>
  <c r="BN52" i="5" s="1"/>
  <c r="CG53" i="5" s="1"/>
  <c r="AM52" i="5" a="1"/>
  <c r="AM52" i="5" s="1"/>
  <c r="BF52" i="5" s="1"/>
  <c r="BY53" i="5" s="1"/>
  <c r="AT52" i="5" a="1"/>
  <c r="AT52" i="5" s="1"/>
  <c r="BM52" i="5" s="1"/>
  <c r="CF53" i="5" s="1"/>
  <c r="BB52" i="5" a="1"/>
  <c r="BB52" i="5" s="1"/>
  <c r="BU52" i="5" s="1"/>
  <c r="CN53" i="5" s="1"/>
  <c r="AS52" i="5" a="1"/>
  <c r="AS52" i="5" s="1"/>
  <c r="BL52" i="5" s="1"/>
  <c r="CE53" i="5" s="1"/>
  <c r="AP52" i="5" a="1"/>
  <c r="AP52" i="5" s="1"/>
  <c r="BI52" i="5" s="1"/>
  <c r="CB53" i="5" s="1"/>
  <c r="AO52" i="5" a="1"/>
  <c r="AO52" i="5" s="1"/>
  <c r="BH52" i="5" s="1"/>
  <c r="CA53" i="5" s="1"/>
  <c r="AZ52" i="5" a="1"/>
  <c r="AZ52" i="5" s="1"/>
  <c r="BS52" i="5" s="1"/>
  <c r="CL53" i="5" s="1"/>
  <c r="AY52" i="5" a="1"/>
  <c r="AY52" i="5" s="1"/>
  <c r="BR52" i="5" s="1"/>
  <c r="CK53" i="5" s="1"/>
  <c r="BA52" i="5" a="1"/>
  <c r="BA52" i="5" s="1"/>
  <c r="BT52" i="5" s="1"/>
  <c r="CM53" i="5" s="1"/>
  <c r="X280" i="5" a="1"/>
  <c r="X280" i="5" s="1"/>
  <c r="X281" i="5" s="1"/>
  <c r="BY54" i="5" l="1"/>
  <c r="CR53" i="5"/>
  <c r="DB53" i="5"/>
  <c r="CI54" i="5"/>
  <c r="CL54" i="5"/>
  <c r="DE53" i="5"/>
  <c r="DH53" i="5"/>
  <c r="CO54" i="5"/>
  <c r="CY53" i="5"/>
  <c r="CF54" i="5"/>
  <c r="DA53" i="5"/>
  <c r="CH54" i="5"/>
  <c r="CK54" i="5"/>
  <c r="DD53" i="5"/>
  <c r="CJ54" i="5"/>
  <c r="DC53" i="5"/>
  <c r="CZ53" i="5"/>
  <c r="CG54" i="5"/>
  <c r="CM54" i="5"/>
  <c r="DF53" i="5"/>
  <c r="CW53" i="5"/>
  <c r="CD54" i="5"/>
  <c r="CX53" i="5"/>
  <c r="CE54" i="5"/>
  <c r="DI53" i="5"/>
  <c r="CP54" i="5"/>
  <c r="BZ54" i="5"/>
  <c r="CS53" i="5"/>
  <c r="CV53" i="5"/>
  <c r="CC54" i="5"/>
  <c r="CA54" i="5"/>
  <c r="CT53" i="5"/>
  <c r="CB54" i="5"/>
  <c r="CU53" i="5"/>
  <c r="DG53" i="5"/>
  <c r="CN54" i="5"/>
  <c r="CT54" i="5" l="1"/>
  <c r="CA55" i="5"/>
  <c r="CZ54" i="5"/>
  <c r="CG55" i="5"/>
  <c r="CL55" i="5"/>
  <c r="DE54" i="5"/>
  <c r="CI55" i="5"/>
  <c r="DB54" i="5"/>
  <c r="CX54" i="5"/>
  <c r="CE55" i="5"/>
  <c r="CY54" i="5"/>
  <c r="CF55" i="5"/>
  <c r="CH55" i="5"/>
  <c r="DA54" i="5"/>
  <c r="CW54" i="5"/>
  <c r="CD55" i="5"/>
  <c r="CV54" i="5"/>
  <c r="CC55" i="5"/>
  <c r="BZ55" i="5"/>
  <c r="CS54" i="5"/>
  <c r="DI54" i="5"/>
  <c r="CP55" i="5"/>
  <c r="DJ53" i="5"/>
  <c r="B51" i="6" s="1"/>
  <c r="DG54" i="5"/>
  <c r="CN55" i="5"/>
  <c r="CU54" i="5"/>
  <c r="CB55" i="5"/>
  <c r="DH54" i="5"/>
  <c r="CO55" i="5"/>
  <c r="DF54" i="5"/>
  <c r="CM55" i="5"/>
  <c r="CJ55" i="5"/>
  <c r="DC54" i="5"/>
  <c r="CK55" i="5"/>
  <c r="DD54" i="5"/>
  <c r="BY55" i="5"/>
  <c r="CR54" i="5"/>
  <c r="DF55" i="5" l="1"/>
  <c r="CM56" i="5"/>
  <c r="BZ56" i="5"/>
  <c r="CS55" i="5"/>
  <c r="CI56" i="5"/>
  <c r="DB55" i="5"/>
  <c r="CY55" i="5"/>
  <c r="CF56" i="5"/>
  <c r="DI55" i="5"/>
  <c r="CP56" i="5"/>
  <c r="DE55" i="5"/>
  <c r="CL56" i="5"/>
  <c r="CW55" i="5"/>
  <c r="CD56" i="5"/>
  <c r="CZ55" i="5"/>
  <c r="CG56" i="5"/>
  <c r="BY56" i="5"/>
  <c r="CR55" i="5"/>
  <c r="CX55" i="5"/>
  <c r="CE56" i="5"/>
  <c r="CJ56" i="5"/>
  <c r="DC55" i="5"/>
  <c r="CV55" i="5"/>
  <c r="CC56" i="5"/>
  <c r="CB56" i="5"/>
  <c r="CU55" i="5"/>
  <c r="CK56" i="5"/>
  <c r="DD55" i="5"/>
  <c r="DH55" i="5"/>
  <c r="CO56" i="5"/>
  <c r="CA56" i="5"/>
  <c r="CT55" i="5"/>
  <c r="DJ54" i="5"/>
  <c r="B52" i="6" s="1"/>
  <c r="DG55" i="5"/>
  <c r="CN56" i="5"/>
  <c r="CH56" i="5"/>
  <c r="DA55" i="5"/>
  <c r="CV56" i="5" l="1"/>
  <c r="CC57" i="5"/>
  <c r="DG56" i="5"/>
  <c r="CN57" i="5"/>
  <c r="DJ55" i="5"/>
  <c r="B53" i="6" s="1"/>
  <c r="CG57" i="5"/>
  <c r="CZ56" i="5"/>
  <c r="CT56" i="5"/>
  <c r="CA57" i="5"/>
  <c r="BY57" i="5"/>
  <c r="CR56" i="5"/>
  <c r="CS56" i="5"/>
  <c r="BZ57" i="5"/>
  <c r="DE56" i="5"/>
  <c r="CL57" i="5"/>
  <c r="DI56" i="5"/>
  <c r="CP57" i="5"/>
  <c r="CY56" i="5"/>
  <c r="CF57" i="5"/>
  <c r="DD56" i="5"/>
  <c r="CK57" i="5"/>
  <c r="CW56" i="5"/>
  <c r="CD57" i="5"/>
  <c r="DF56" i="5"/>
  <c r="CM57" i="5"/>
  <c r="CH57" i="5"/>
  <c r="DA56" i="5"/>
  <c r="CJ57" i="5"/>
  <c r="DC56" i="5"/>
  <c r="CX56" i="5"/>
  <c r="CE57" i="5"/>
  <c r="DH56" i="5"/>
  <c r="CO57" i="5"/>
  <c r="CI57" i="5"/>
  <c r="DB56" i="5"/>
  <c r="CU56" i="5"/>
  <c r="CB57" i="5"/>
  <c r="CW57" i="5" l="1"/>
  <c r="CD58" i="5"/>
  <c r="CT57" i="5"/>
  <c r="CA58" i="5"/>
  <c r="CE58" i="5"/>
  <c r="CX57" i="5"/>
  <c r="CF58" i="5"/>
  <c r="CY57" i="5"/>
  <c r="CR57" i="5"/>
  <c r="BY58" i="5"/>
  <c r="DC57" i="5"/>
  <c r="CJ58" i="5"/>
  <c r="DG57" i="5"/>
  <c r="CN58" i="5"/>
  <c r="DJ56" i="5"/>
  <c r="B54" i="6" s="1"/>
  <c r="DH57" i="5"/>
  <c r="CO58" i="5"/>
  <c r="DI57" i="5"/>
  <c r="CP58" i="5"/>
  <c r="CH58" i="5"/>
  <c r="DA57" i="5"/>
  <c r="CV57" i="5"/>
  <c r="CC58" i="5"/>
  <c r="CI58" i="5"/>
  <c r="DB57" i="5"/>
  <c r="DD57" i="5"/>
  <c r="CK58" i="5"/>
  <c r="CG58" i="5"/>
  <c r="CZ57" i="5"/>
  <c r="DE57" i="5"/>
  <c r="CL58" i="5"/>
  <c r="CU57" i="5"/>
  <c r="CB58" i="5"/>
  <c r="DF57" i="5"/>
  <c r="CM58" i="5"/>
  <c r="CS57" i="5"/>
  <c r="BZ58" i="5"/>
  <c r="DB58" i="5" l="1"/>
  <c r="CI59" i="5"/>
  <c r="CV58" i="5"/>
  <c r="CC59" i="5"/>
  <c r="BY59" i="5"/>
  <c r="CR58" i="5"/>
  <c r="CU58" i="5"/>
  <c r="CB59" i="5"/>
  <c r="DI58" i="5"/>
  <c r="CP59" i="5"/>
  <c r="CF59" i="5"/>
  <c r="CY58" i="5"/>
  <c r="DH58" i="5"/>
  <c r="CO59" i="5"/>
  <c r="CE59" i="5"/>
  <c r="CX58" i="5"/>
  <c r="DF58" i="5"/>
  <c r="CM59" i="5"/>
  <c r="DJ57" i="5"/>
  <c r="B55" i="6" s="1"/>
  <c r="CH59" i="5"/>
  <c r="DA58" i="5"/>
  <c r="DE58" i="5"/>
  <c r="CL59" i="5"/>
  <c r="CG59" i="5"/>
  <c r="CZ58" i="5"/>
  <c r="CT58" i="5"/>
  <c r="CA59" i="5"/>
  <c r="DC58" i="5"/>
  <c r="CJ59" i="5"/>
  <c r="DD58" i="5"/>
  <c r="CK59" i="5"/>
  <c r="DG58" i="5"/>
  <c r="CN59" i="5"/>
  <c r="CD59" i="5"/>
  <c r="CW58" i="5"/>
  <c r="CS58" i="5"/>
  <c r="BZ59" i="5"/>
  <c r="DE59" i="5" l="1"/>
  <c r="CL60" i="5"/>
  <c r="DA59" i="5"/>
  <c r="CH60" i="5"/>
  <c r="CU59" i="5"/>
  <c r="CB60" i="5"/>
  <c r="DD59" i="5"/>
  <c r="CK60" i="5"/>
  <c r="DC59" i="5"/>
  <c r="CJ60" i="5"/>
  <c r="CR59" i="5"/>
  <c r="BY60" i="5"/>
  <c r="DG59" i="5"/>
  <c r="CN60" i="5"/>
  <c r="CV59" i="5"/>
  <c r="CC60" i="5"/>
  <c r="CF60" i="5"/>
  <c r="CY59" i="5"/>
  <c r="CP60" i="5"/>
  <c r="DI59" i="5"/>
  <c r="CT59" i="5"/>
  <c r="CA60" i="5"/>
  <c r="CE60" i="5"/>
  <c r="CX59" i="5"/>
  <c r="DJ58" i="5"/>
  <c r="B56" i="6" s="1"/>
  <c r="CO60" i="5"/>
  <c r="DH59" i="5"/>
  <c r="DB59" i="5"/>
  <c r="CI60" i="5"/>
  <c r="CG60" i="5"/>
  <c r="CZ59" i="5"/>
  <c r="CD60" i="5"/>
  <c r="CW59" i="5"/>
  <c r="DF59" i="5"/>
  <c r="CM60" i="5"/>
  <c r="CS59" i="5"/>
  <c r="BZ60" i="5"/>
  <c r="DJ59" i="5" l="1"/>
  <c r="B57" i="6" s="1"/>
  <c r="CD61" i="5"/>
  <c r="CW60" i="5"/>
  <c r="CP61" i="5"/>
  <c r="DI60" i="5"/>
  <c r="CB61" i="5"/>
  <c r="CU60" i="5"/>
  <c r="DB60" i="5"/>
  <c r="CI61" i="5"/>
  <c r="CF61" i="5"/>
  <c r="CY60" i="5"/>
  <c r="CR60" i="5"/>
  <c r="BY61" i="5"/>
  <c r="DF60" i="5"/>
  <c r="CM61" i="5"/>
  <c r="CZ60" i="5"/>
  <c r="CG61" i="5"/>
  <c r="DC60" i="5"/>
  <c r="CJ61" i="5"/>
  <c r="CC61" i="5"/>
  <c r="CV60" i="5"/>
  <c r="DA60" i="5"/>
  <c r="CH61" i="5"/>
  <c r="CT60" i="5"/>
  <c r="CA61" i="5"/>
  <c r="CO61" i="5"/>
  <c r="DH60" i="5"/>
  <c r="DG60" i="5"/>
  <c r="CN61" i="5"/>
  <c r="DE60" i="5"/>
  <c r="CL61" i="5"/>
  <c r="CE61" i="5"/>
  <c r="CX60" i="5"/>
  <c r="DD60" i="5"/>
  <c r="CK61" i="5"/>
  <c r="CS60" i="5"/>
  <c r="BZ61" i="5"/>
  <c r="DJ60" i="5" l="1"/>
  <c r="B58" i="6" s="1"/>
  <c r="DD61" i="5"/>
  <c r="CK62" i="5"/>
  <c r="CE62" i="5"/>
  <c r="CX61" i="5"/>
  <c r="CB62" i="5"/>
  <c r="CU61" i="5"/>
  <c r="CN62" i="5"/>
  <c r="DG61" i="5"/>
  <c r="CZ61" i="5"/>
  <c r="CG62" i="5"/>
  <c r="CC62" i="5"/>
  <c r="CV61" i="5"/>
  <c r="CP62" i="5"/>
  <c r="DI61" i="5"/>
  <c r="DB61" i="5"/>
  <c r="CI62" i="5"/>
  <c r="DC61" i="5"/>
  <c r="CJ62" i="5"/>
  <c r="DF61" i="5"/>
  <c r="CM62" i="5"/>
  <c r="DA61" i="5"/>
  <c r="CH62" i="5"/>
  <c r="DE61" i="5"/>
  <c r="CL62" i="5"/>
  <c r="CO62" i="5"/>
  <c r="DH61" i="5"/>
  <c r="CD62" i="5"/>
  <c r="CW61" i="5"/>
  <c r="CY61" i="5"/>
  <c r="CF62" i="5"/>
  <c r="CS61" i="5"/>
  <c r="BZ62" i="5"/>
  <c r="CA62" i="5"/>
  <c r="CT61" i="5"/>
  <c r="CR61" i="5"/>
  <c r="BY62" i="5"/>
  <c r="DJ61" i="5" l="1"/>
  <c r="B59" i="6" s="1"/>
  <c r="CC63" i="5"/>
  <c r="CV62" i="5"/>
  <c r="CM63" i="5"/>
  <c r="DF62" i="5"/>
  <c r="DB62" i="5"/>
  <c r="CI63" i="5"/>
  <c r="CD63" i="5"/>
  <c r="CW62" i="5"/>
  <c r="CX62" i="5"/>
  <c r="CE63" i="5"/>
  <c r="CZ62" i="5"/>
  <c r="CG63" i="5"/>
  <c r="DC62" i="5"/>
  <c r="CJ63" i="5"/>
  <c r="DD62" i="5"/>
  <c r="CK63" i="5"/>
  <c r="CA63" i="5"/>
  <c r="CT62" i="5"/>
  <c r="CB63" i="5"/>
  <c r="CU62" i="5"/>
  <c r="CO63" i="5"/>
  <c r="DH62" i="5"/>
  <c r="CP63" i="5"/>
  <c r="DI62" i="5"/>
  <c r="DA62" i="5"/>
  <c r="CH63" i="5"/>
  <c r="CS62" i="5"/>
  <c r="BZ63" i="5"/>
  <c r="CN63" i="5"/>
  <c r="DG62" i="5"/>
  <c r="CY62" i="5"/>
  <c r="CF63" i="5"/>
  <c r="CR62" i="5"/>
  <c r="BY63" i="5"/>
  <c r="CL63" i="5"/>
  <c r="DE62" i="5"/>
  <c r="CG64" i="5" l="1"/>
  <c r="CZ64" i="5" s="1"/>
  <c r="CZ63" i="5"/>
  <c r="CP64" i="5"/>
  <c r="DI64" i="5" s="1"/>
  <c r="DI63" i="5"/>
  <c r="CF64" i="5"/>
  <c r="CY64" i="5" s="1"/>
  <c r="CY63" i="5"/>
  <c r="CD64" i="5"/>
  <c r="CW64" i="5" s="1"/>
  <c r="CW63" i="5"/>
  <c r="CI64" i="5"/>
  <c r="DB64" i="5" s="1"/>
  <c r="DB63" i="5"/>
  <c r="BY64" i="5"/>
  <c r="CR64" i="5" s="1"/>
  <c r="CR63" i="5"/>
  <c r="DJ62" i="5"/>
  <c r="B60" i="6" s="1"/>
  <c r="CB64" i="5"/>
  <c r="CU64" i="5" s="1"/>
  <c r="CU63" i="5"/>
  <c r="DG63" i="5"/>
  <c r="CN64" i="5"/>
  <c r="DG64" i="5" s="1"/>
  <c r="CA64" i="5"/>
  <c r="CT64" i="5" s="1"/>
  <c r="CT63" i="5"/>
  <c r="CL64" i="5"/>
  <c r="DE64" i="5" s="1"/>
  <c r="DE63" i="5"/>
  <c r="CK64" i="5"/>
  <c r="DD64" i="5" s="1"/>
  <c r="DD63" i="5"/>
  <c r="DF63" i="5"/>
  <c r="CM64" i="5"/>
  <c r="DF64" i="5" s="1"/>
  <c r="CH64" i="5"/>
  <c r="DA64" i="5" s="1"/>
  <c r="DA63" i="5"/>
  <c r="DC63" i="5"/>
  <c r="CJ64" i="5"/>
  <c r="DC64" i="5" s="1"/>
  <c r="CE64" i="5"/>
  <c r="CX64" i="5" s="1"/>
  <c r="CX63" i="5"/>
  <c r="DH63" i="5"/>
  <c r="CO64" i="5"/>
  <c r="DH64" i="5" s="1"/>
  <c r="BZ64" i="5"/>
  <c r="CS64" i="5" s="1"/>
  <c r="CS63" i="5"/>
  <c r="CC64" i="5"/>
  <c r="CV64" i="5" s="1"/>
  <c r="CV63" i="5"/>
  <c r="DJ63" i="5" l="1"/>
  <c r="B61" i="6" s="1"/>
  <c r="DJ64" i="5"/>
  <c r="B62" i="6" l="1"/>
  <c r="BA64" i="5" a="1"/>
  <c r="BA64" i="5" s="1"/>
  <c r="BT64" i="5" s="1"/>
  <c r="CM65" i="5" s="1"/>
  <c r="AU64" i="5" a="1"/>
  <c r="AU64" i="5" s="1"/>
  <c r="BN64" i="5" s="1"/>
  <c r="CG65" i="5" s="1"/>
  <c r="AO64" i="5" a="1"/>
  <c r="AO64" i="5" s="1"/>
  <c r="BH64" i="5" s="1"/>
  <c r="CA65" i="5" s="1"/>
  <c r="AZ64" i="5" a="1"/>
  <c r="AZ64" i="5" s="1"/>
  <c r="BS64" i="5" s="1"/>
  <c r="CL65" i="5" s="1"/>
  <c r="AT64" i="5" a="1"/>
  <c r="AT64" i="5" s="1"/>
  <c r="BM64" i="5" s="1"/>
  <c r="CF65" i="5" s="1"/>
  <c r="AN64" i="5" a="1"/>
  <c r="AN64" i="5" s="1"/>
  <c r="BG64" i="5" s="1"/>
  <c r="BZ65" i="5" s="1"/>
  <c r="AY64" i="5" a="1"/>
  <c r="AY64" i="5" s="1"/>
  <c r="BR64" i="5" s="1"/>
  <c r="CK65" i="5" s="1"/>
  <c r="AQ64" i="5" a="1"/>
  <c r="AQ64" i="5" s="1"/>
  <c r="BJ64" i="5" s="1"/>
  <c r="CC65" i="5" s="1"/>
  <c r="AX64" i="5" a="1"/>
  <c r="AX64" i="5" s="1"/>
  <c r="BQ64" i="5" s="1"/>
  <c r="CJ65" i="5" s="1"/>
  <c r="AP64" i="5" a="1"/>
  <c r="AP64" i="5" s="1"/>
  <c r="BI64" i="5" s="1"/>
  <c r="CB65" i="5" s="1"/>
  <c r="BC64" i="5" a="1"/>
  <c r="BC64" i="5" s="1"/>
  <c r="BV64" i="5" s="1"/>
  <c r="CO65" i="5" s="1"/>
  <c r="AM64" i="5" a="1"/>
  <c r="AM64" i="5" s="1"/>
  <c r="BF64" i="5" s="1"/>
  <c r="BY65" i="5" s="1"/>
  <c r="AW64" i="5" a="1"/>
  <c r="AW64" i="5" s="1"/>
  <c r="BP64" i="5" s="1"/>
  <c r="CI65" i="5" s="1"/>
  <c r="BB64" i="5" a="1"/>
  <c r="BB64" i="5" s="1"/>
  <c r="BU64" i="5" s="1"/>
  <c r="CN65" i="5" s="1"/>
  <c r="BD64" i="5" a="1"/>
  <c r="BD64" i="5" s="1"/>
  <c r="BW64" i="5" s="1"/>
  <c r="CP65" i="5" s="1"/>
  <c r="AS64" i="5" a="1"/>
  <c r="AS64" i="5" s="1"/>
  <c r="BL64" i="5" s="1"/>
  <c r="CE65" i="5" s="1"/>
  <c r="AV64" i="5" a="1"/>
  <c r="AV64" i="5" s="1"/>
  <c r="BO64" i="5" s="1"/>
  <c r="CH65" i="5" s="1"/>
  <c r="AR64" i="5" a="1"/>
  <c r="AR64" i="5" s="1"/>
  <c r="BK64" i="5" s="1"/>
  <c r="CD65" i="5" s="1"/>
  <c r="CU65" i="5" l="1"/>
  <c r="CB66" i="5"/>
  <c r="CH66" i="5"/>
  <c r="DA65" i="5"/>
  <c r="CO66" i="5"/>
  <c r="DH65" i="5"/>
  <c r="CC66" i="5"/>
  <c r="CV65" i="5"/>
  <c r="CS65" i="5"/>
  <c r="BZ66" i="5"/>
  <c r="DE65" i="5"/>
  <c r="CL66" i="5"/>
  <c r="DG65" i="5"/>
  <c r="CN66" i="5"/>
  <c r="CG66" i="5"/>
  <c r="CZ65" i="5"/>
  <c r="CJ66" i="5"/>
  <c r="DC65" i="5"/>
  <c r="DD65" i="5"/>
  <c r="CK66" i="5"/>
  <c r="CF66" i="5"/>
  <c r="CY65" i="5"/>
  <c r="CP66" i="5"/>
  <c r="DI65" i="5"/>
  <c r="CI66" i="5"/>
  <c r="DB65" i="5"/>
  <c r="DF65" i="5"/>
  <c r="CM66" i="5"/>
  <c r="CD66" i="5"/>
  <c r="CW65" i="5"/>
  <c r="CE66" i="5"/>
  <c r="CX65" i="5"/>
  <c r="CT65" i="5"/>
  <c r="CA66" i="5"/>
  <c r="CR65" i="5"/>
  <c r="BY66" i="5"/>
  <c r="CR66" i="5" l="1"/>
  <c r="BY67" i="5"/>
  <c r="DJ65" i="5"/>
  <c r="B63" i="6" s="1"/>
  <c r="CT66" i="5"/>
  <c r="CA67" i="5"/>
  <c r="CD67" i="5"/>
  <c r="CW66" i="5"/>
  <c r="CO67" i="5"/>
  <c r="DH66" i="5"/>
  <c r="CZ66" i="5"/>
  <c r="CG67" i="5"/>
  <c r="DA66" i="5"/>
  <c r="CH67" i="5"/>
  <c r="DE66" i="5"/>
  <c r="CL67" i="5"/>
  <c r="CP67" i="5"/>
  <c r="DI66" i="5"/>
  <c r="CS66" i="5"/>
  <c r="BZ67" i="5"/>
  <c r="CE67" i="5"/>
  <c r="CX66" i="5"/>
  <c r="CC67" i="5"/>
  <c r="CV66" i="5"/>
  <c r="DC66" i="5"/>
  <c r="CJ67" i="5"/>
  <c r="DG66" i="5"/>
  <c r="CN67" i="5"/>
  <c r="CB67" i="5"/>
  <c r="CU66" i="5"/>
  <c r="CF67" i="5"/>
  <c r="CY66" i="5"/>
  <c r="DD66" i="5"/>
  <c r="CK67" i="5"/>
  <c r="DF66" i="5"/>
  <c r="CM67" i="5"/>
  <c r="DB66" i="5"/>
  <c r="CI67" i="5"/>
  <c r="CE68" i="5" l="1"/>
  <c r="CX67" i="5"/>
  <c r="CY67" i="5"/>
  <c r="CF68" i="5"/>
  <c r="CA68" i="5"/>
  <c r="CT67" i="5"/>
  <c r="CP68" i="5"/>
  <c r="DI67" i="5"/>
  <c r="CN68" i="5"/>
  <c r="DG67" i="5"/>
  <c r="DE67" i="5"/>
  <c r="CL68" i="5"/>
  <c r="CZ67" i="5"/>
  <c r="CG68" i="5"/>
  <c r="CC68" i="5"/>
  <c r="CV67" i="5"/>
  <c r="CO68" i="5"/>
  <c r="DH67" i="5"/>
  <c r="CS67" i="5"/>
  <c r="BZ68" i="5"/>
  <c r="CD68" i="5"/>
  <c r="CW67" i="5"/>
  <c r="CR67" i="5"/>
  <c r="BY68" i="5"/>
  <c r="CM68" i="5"/>
  <c r="DF67" i="5"/>
  <c r="DD67" i="5"/>
  <c r="CK68" i="5"/>
  <c r="CB68" i="5"/>
  <c r="CU67" i="5"/>
  <c r="DB67" i="5"/>
  <c r="CI68" i="5"/>
  <c r="DC67" i="5"/>
  <c r="CJ68" i="5"/>
  <c r="DA67" i="5"/>
  <c r="CH68" i="5"/>
  <c r="DJ66" i="5"/>
  <c r="B64" i="6" s="1"/>
  <c r="DC68" i="5" l="1"/>
  <c r="CJ69" i="5"/>
  <c r="CN69" i="5"/>
  <c r="DG68" i="5"/>
  <c r="DB68" i="5"/>
  <c r="CI69" i="5"/>
  <c r="CP69" i="5"/>
  <c r="DI68" i="5"/>
  <c r="CB69" i="5"/>
  <c r="CU68" i="5"/>
  <c r="DD68" i="5"/>
  <c r="CK69" i="5"/>
  <c r="CC69" i="5"/>
  <c r="CV68" i="5"/>
  <c r="DA68" i="5"/>
  <c r="CH69" i="5"/>
  <c r="CL69" i="5"/>
  <c r="DE68" i="5"/>
  <c r="DJ67" i="5"/>
  <c r="B65" i="6" s="1"/>
  <c r="CD69" i="5"/>
  <c r="CW68" i="5"/>
  <c r="CA69" i="5"/>
  <c r="CT68" i="5"/>
  <c r="CF69" i="5"/>
  <c r="CY68" i="5"/>
  <c r="CG69" i="5"/>
  <c r="CZ68" i="5"/>
  <c r="CR68" i="5"/>
  <c r="BY69" i="5"/>
  <c r="BZ69" i="5"/>
  <c r="CS68" i="5"/>
  <c r="CO69" i="5"/>
  <c r="DH68" i="5"/>
  <c r="CM69" i="5"/>
  <c r="DF68" i="5"/>
  <c r="CE69" i="5"/>
  <c r="CX68" i="5"/>
  <c r="DD69" i="5" l="1"/>
  <c r="CK70" i="5"/>
  <c r="CA70" i="5"/>
  <c r="CT69" i="5"/>
  <c r="CO70" i="5"/>
  <c r="DH69" i="5"/>
  <c r="CD70" i="5"/>
  <c r="CW69" i="5"/>
  <c r="BZ70" i="5"/>
  <c r="CS69" i="5"/>
  <c r="DB69" i="5"/>
  <c r="CI70" i="5"/>
  <c r="DJ68" i="5"/>
  <c r="B66" i="6" s="1"/>
  <c r="CN70" i="5"/>
  <c r="DG69" i="5"/>
  <c r="CY69" i="5"/>
  <c r="CF70" i="5"/>
  <c r="CM70" i="5"/>
  <c r="DF69" i="5"/>
  <c r="CB70" i="5"/>
  <c r="CU69" i="5"/>
  <c r="DI69" i="5"/>
  <c r="CP70" i="5"/>
  <c r="BY70" i="5"/>
  <c r="CR69" i="5"/>
  <c r="DC69" i="5"/>
  <c r="CJ70" i="5"/>
  <c r="CX69" i="5"/>
  <c r="CE70" i="5"/>
  <c r="CL70" i="5"/>
  <c r="DE69" i="5"/>
  <c r="DA69" i="5"/>
  <c r="CH70" i="5"/>
  <c r="CZ69" i="5"/>
  <c r="CG70" i="5"/>
  <c r="CC70" i="5"/>
  <c r="CV69" i="5"/>
  <c r="BY71" i="5" l="1"/>
  <c r="CR70" i="5"/>
  <c r="DB70" i="5"/>
  <c r="CI71" i="5"/>
  <c r="DI70" i="5"/>
  <c r="CP71" i="5"/>
  <c r="CB71" i="5"/>
  <c r="CU70" i="5"/>
  <c r="CL71" i="5"/>
  <c r="DE70" i="5"/>
  <c r="CM71" i="5"/>
  <c r="DF70" i="5"/>
  <c r="CX70" i="5"/>
  <c r="CE71" i="5"/>
  <c r="CY70" i="5"/>
  <c r="CF71" i="5"/>
  <c r="DH70" i="5"/>
  <c r="CO71" i="5"/>
  <c r="CV70" i="5"/>
  <c r="CC71" i="5"/>
  <c r="DA70" i="5"/>
  <c r="CH71" i="5"/>
  <c r="BZ71" i="5"/>
  <c r="CS70" i="5"/>
  <c r="CW70" i="5"/>
  <c r="CD71" i="5"/>
  <c r="CJ71" i="5"/>
  <c r="DC70" i="5"/>
  <c r="CA71" i="5"/>
  <c r="CT70" i="5"/>
  <c r="CZ70" i="5"/>
  <c r="CG71" i="5"/>
  <c r="CN71" i="5"/>
  <c r="DG70" i="5"/>
  <c r="CK71" i="5"/>
  <c r="DD70" i="5"/>
  <c r="DJ69" i="5"/>
  <c r="B67" i="6" s="1"/>
  <c r="CM72" i="5" l="1"/>
  <c r="DF71" i="5"/>
  <c r="DA71" i="5"/>
  <c r="CH72" i="5"/>
  <c r="CZ71" i="5"/>
  <c r="CG72" i="5"/>
  <c r="DH71" i="5"/>
  <c r="CO72" i="5"/>
  <c r="CY71" i="5"/>
  <c r="CF72" i="5"/>
  <c r="CK72" i="5"/>
  <c r="DD71" i="5"/>
  <c r="CL72" i="5"/>
  <c r="DE71" i="5"/>
  <c r="CB72" i="5"/>
  <c r="CU71" i="5"/>
  <c r="CJ72" i="5"/>
  <c r="DC71" i="5"/>
  <c r="CD72" i="5"/>
  <c r="CW71" i="5"/>
  <c r="CX71" i="5"/>
  <c r="CE72" i="5"/>
  <c r="DJ70" i="5"/>
  <c r="B68" i="6" s="1"/>
  <c r="BZ72" i="5"/>
  <c r="CS71" i="5"/>
  <c r="DG71" i="5"/>
  <c r="CN72" i="5"/>
  <c r="CC72" i="5"/>
  <c r="CV71" i="5"/>
  <c r="DI71" i="5"/>
  <c r="CP72" i="5"/>
  <c r="CA72" i="5"/>
  <c r="CT71" i="5"/>
  <c r="CI72" i="5"/>
  <c r="DB71" i="5"/>
  <c r="BY72" i="5"/>
  <c r="CR71" i="5"/>
  <c r="CX72" i="5" l="1"/>
  <c r="CE73" i="5"/>
  <c r="DH72" i="5"/>
  <c r="CO73" i="5"/>
  <c r="CJ73" i="5"/>
  <c r="DC72" i="5"/>
  <c r="BY73" i="5"/>
  <c r="CR72" i="5"/>
  <c r="CI73" i="5"/>
  <c r="DB72" i="5"/>
  <c r="CA73" i="5"/>
  <c r="CT72" i="5"/>
  <c r="DI72" i="5"/>
  <c r="CP73" i="5"/>
  <c r="CZ72" i="5"/>
  <c r="CG73" i="5"/>
  <c r="CV72" i="5"/>
  <c r="CC73" i="5"/>
  <c r="DG72" i="5"/>
  <c r="CN73" i="5"/>
  <c r="CU72" i="5"/>
  <c r="CB73" i="5"/>
  <c r="BZ73" i="5"/>
  <c r="CS72" i="5"/>
  <c r="CK73" i="5"/>
  <c r="DD72" i="5"/>
  <c r="CY72" i="5"/>
  <c r="CF73" i="5"/>
  <c r="CW72" i="5"/>
  <c r="CD73" i="5"/>
  <c r="DA72" i="5"/>
  <c r="CH73" i="5"/>
  <c r="DJ71" i="5"/>
  <c r="B69" i="6" s="1"/>
  <c r="CL73" i="5"/>
  <c r="DE72" i="5"/>
  <c r="DF72" i="5"/>
  <c r="CM73" i="5"/>
  <c r="DE73" i="5" l="1"/>
  <c r="CL74" i="5"/>
  <c r="DJ72" i="5"/>
  <c r="B70" i="6" s="1"/>
  <c r="BY74" i="5"/>
  <c r="CR73" i="5"/>
  <c r="CW73" i="5"/>
  <c r="CD74" i="5"/>
  <c r="CJ74" i="5"/>
  <c r="DC73" i="5"/>
  <c r="CY73" i="5"/>
  <c r="CF74" i="5"/>
  <c r="CT73" i="5"/>
  <c r="CA74" i="5"/>
  <c r="CI74" i="5"/>
  <c r="DB73" i="5"/>
  <c r="DG73" i="5"/>
  <c r="CN74" i="5"/>
  <c r="DH73" i="5"/>
  <c r="CO74" i="5"/>
  <c r="DI73" i="5"/>
  <c r="CP74" i="5"/>
  <c r="CX73" i="5"/>
  <c r="CE74" i="5"/>
  <c r="CS73" i="5"/>
  <c r="BZ74" i="5"/>
  <c r="CU73" i="5"/>
  <c r="CB74" i="5"/>
  <c r="CH74" i="5"/>
  <c r="DA73" i="5"/>
  <c r="CV73" i="5"/>
  <c r="CC74" i="5"/>
  <c r="CG74" i="5"/>
  <c r="CZ73" i="5"/>
  <c r="DF73" i="5"/>
  <c r="CM74" i="5"/>
  <c r="CK74" i="5"/>
  <c r="DD73" i="5"/>
  <c r="CJ75" i="5" l="1"/>
  <c r="DC74" i="5"/>
  <c r="CV74" i="5"/>
  <c r="CC75" i="5"/>
  <c r="DG74" i="5"/>
  <c r="CN75" i="5"/>
  <c r="CH75" i="5"/>
  <c r="DA74" i="5"/>
  <c r="BY75" i="5"/>
  <c r="CR74" i="5"/>
  <c r="CU74" i="5"/>
  <c r="CB75" i="5"/>
  <c r="CX74" i="5"/>
  <c r="CE75" i="5"/>
  <c r="CG75" i="5"/>
  <c r="CZ74" i="5"/>
  <c r="DH74" i="5"/>
  <c r="CO75" i="5"/>
  <c r="CI75" i="5"/>
  <c r="DB74" i="5"/>
  <c r="DE74" i="5"/>
  <c r="CL75" i="5"/>
  <c r="DD74" i="5"/>
  <c r="CK75" i="5"/>
  <c r="DF74" i="5"/>
  <c r="CM75" i="5"/>
  <c r="CY74" i="5"/>
  <c r="CF75" i="5"/>
  <c r="DI74" i="5"/>
  <c r="CP75" i="5"/>
  <c r="CW74" i="5"/>
  <c r="CD75" i="5"/>
  <c r="DJ73" i="5"/>
  <c r="B71" i="6" s="1"/>
  <c r="BZ75" i="5"/>
  <c r="CS74" i="5"/>
  <c r="CA75" i="5"/>
  <c r="CT74" i="5"/>
  <c r="CA76" i="5" l="1"/>
  <c r="CT76" i="5" s="1"/>
  <c r="CT75" i="5"/>
  <c r="DI75" i="5"/>
  <c r="CP76" i="5"/>
  <c r="DI76" i="5" s="1"/>
  <c r="CB76" i="5"/>
  <c r="CU76" i="5" s="1"/>
  <c r="CU75" i="5"/>
  <c r="CL76" i="5"/>
  <c r="DE76" i="5" s="1"/>
  <c r="DE75" i="5"/>
  <c r="CW75" i="5"/>
  <c r="CD76" i="5"/>
  <c r="CW76" i="5" s="1"/>
  <c r="CI76" i="5"/>
  <c r="DB76" i="5" s="1"/>
  <c r="DB75" i="5"/>
  <c r="CN76" i="5"/>
  <c r="DG76" i="5" s="1"/>
  <c r="DG75" i="5"/>
  <c r="CF76" i="5"/>
  <c r="CY76" i="5" s="1"/>
  <c r="CY75" i="5"/>
  <c r="CC76" i="5"/>
  <c r="CV76" i="5" s="1"/>
  <c r="CV75" i="5"/>
  <c r="CZ75" i="5"/>
  <c r="CG76" i="5"/>
  <c r="CZ76" i="5" s="1"/>
  <c r="CK76" i="5"/>
  <c r="DD76" i="5" s="1"/>
  <c r="DD75" i="5"/>
  <c r="BZ76" i="5"/>
  <c r="CS76" i="5" s="1"/>
  <c r="CS75" i="5"/>
  <c r="DJ74" i="5"/>
  <c r="B72" i="6" s="1"/>
  <c r="CR75" i="5"/>
  <c r="BY76" i="5"/>
  <c r="CR76" i="5" s="1"/>
  <c r="CH76" i="5"/>
  <c r="DA76" i="5" s="1"/>
  <c r="DA75" i="5"/>
  <c r="CO76" i="5"/>
  <c r="DH76" i="5" s="1"/>
  <c r="DH75" i="5"/>
  <c r="CM76" i="5"/>
  <c r="DF76" i="5" s="1"/>
  <c r="DF75" i="5"/>
  <c r="CX75" i="5"/>
  <c r="CE76" i="5"/>
  <c r="CX76" i="5" s="1"/>
  <c r="CJ76" i="5"/>
  <c r="DC76" i="5" s="1"/>
  <c r="DC75" i="5"/>
  <c r="DJ76" i="5" l="1"/>
  <c r="DJ75" i="5"/>
  <c r="B73" i="6" s="1"/>
  <c r="B74" i="6" l="1"/>
  <c r="BD76" i="5" a="1"/>
  <c r="BD76" i="5" s="1"/>
  <c r="BW76" i="5" s="1"/>
  <c r="CP77" i="5" s="1"/>
  <c r="AX76" i="5" a="1"/>
  <c r="AX76" i="5" s="1"/>
  <c r="BQ76" i="5" s="1"/>
  <c r="CJ77" i="5" s="1"/>
  <c r="AR76" i="5" a="1"/>
  <c r="AR76" i="5" s="1"/>
  <c r="BK76" i="5" s="1"/>
  <c r="CD77" i="5" s="1"/>
  <c r="BC76" i="5" a="1"/>
  <c r="BC76" i="5" s="1"/>
  <c r="BV76" i="5" s="1"/>
  <c r="CO77" i="5" s="1"/>
  <c r="AW76" i="5" a="1"/>
  <c r="AW76" i="5" s="1"/>
  <c r="BP76" i="5" s="1"/>
  <c r="CI77" i="5" s="1"/>
  <c r="AQ76" i="5" a="1"/>
  <c r="AQ76" i="5" s="1"/>
  <c r="BJ76" i="5" s="1"/>
  <c r="CC77" i="5" s="1"/>
  <c r="BB76" i="5" a="1"/>
  <c r="BB76" i="5" s="1"/>
  <c r="BU76" i="5" s="1"/>
  <c r="CN77" i="5" s="1"/>
  <c r="AT76" i="5" a="1"/>
  <c r="AT76" i="5" s="1"/>
  <c r="BM76" i="5" s="1"/>
  <c r="CF77" i="5" s="1"/>
  <c r="BA76" i="5" a="1"/>
  <c r="BA76" i="5" s="1"/>
  <c r="BT76" i="5" s="1"/>
  <c r="CM77" i="5" s="1"/>
  <c r="AS76" i="5" a="1"/>
  <c r="AS76" i="5" s="1"/>
  <c r="BL76" i="5" s="1"/>
  <c r="CE77" i="5" s="1"/>
  <c r="AV76" i="5" a="1"/>
  <c r="AV76" i="5" s="1"/>
  <c r="BO76" i="5" s="1"/>
  <c r="CH77" i="5" s="1"/>
  <c r="AP76" i="5" a="1"/>
  <c r="AP76" i="5" s="1"/>
  <c r="BI76" i="5" s="1"/>
  <c r="CB77" i="5" s="1"/>
  <c r="AU76" i="5" a="1"/>
  <c r="AU76" i="5" s="1"/>
  <c r="BN76" i="5" s="1"/>
  <c r="CG77" i="5" s="1"/>
  <c r="AY76" i="5" a="1"/>
  <c r="AY76" i="5" s="1"/>
  <c r="BR76" i="5" s="1"/>
  <c r="CK77" i="5" s="1"/>
  <c r="AN76" i="5" a="1"/>
  <c r="AN76" i="5" s="1"/>
  <c r="BG76" i="5" s="1"/>
  <c r="BZ77" i="5" s="1"/>
  <c r="AM76" i="5" a="1"/>
  <c r="AM76" i="5" s="1"/>
  <c r="BF76" i="5" s="1"/>
  <c r="BY77" i="5" s="1"/>
  <c r="AZ76" i="5" a="1"/>
  <c r="AZ76" i="5" s="1"/>
  <c r="BS76" i="5" s="1"/>
  <c r="CL77" i="5" s="1"/>
  <c r="AO76" i="5" a="1"/>
  <c r="AO76" i="5" s="1"/>
  <c r="BH76" i="5" s="1"/>
  <c r="CA77" i="5" s="1"/>
  <c r="DA77" i="5" l="1"/>
  <c r="CH78" i="5"/>
  <c r="DG77" i="5"/>
  <c r="CN78" i="5"/>
  <c r="CV77" i="5"/>
  <c r="CC78" i="5"/>
  <c r="DH77" i="5"/>
  <c r="CO78" i="5"/>
  <c r="CK78" i="5"/>
  <c r="DD77" i="5"/>
  <c r="CJ78" i="5"/>
  <c r="DC77" i="5"/>
  <c r="CM78" i="5"/>
  <c r="DF77" i="5"/>
  <c r="CA78" i="5"/>
  <c r="CT77" i="5"/>
  <c r="CL78" i="5"/>
  <c r="DE77" i="5"/>
  <c r="BY78" i="5"/>
  <c r="CR77" i="5"/>
  <c r="CW77" i="5"/>
  <c r="CD78" i="5"/>
  <c r="CZ77" i="5"/>
  <c r="CG78" i="5"/>
  <c r="DI77" i="5"/>
  <c r="CP78" i="5"/>
  <c r="CX77" i="5"/>
  <c r="CE78" i="5"/>
  <c r="CY77" i="5"/>
  <c r="CF78" i="5"/>
  <c r="CI78" i="5"/>
  <c r="DB77" i="5"/>
  <c r="BZ78" i="5"/>
  <c r="CS77" i="5"/>
  <c r="CB78" i="5"/>
  <c r="CU77" i="5"/>
  <c r="CU78" i="5" l="1"/>
  <c r="CB79" i="5"/>
  <c r="CJ79" i="5"/>
  <c r="DC78" i="5"/>
  <c r="CW78" i="5"/>
  <c r="CD79" i="5"/>
  <c r="BZ79" i="5"/>
  <c r="CS78" i="5"/>
  <c r="CO79" i="5"/>
  <c r="DH78" i="5"/>
  <c r="CI79" i="5"/>
  <c r="DB78" i="5"/>
  <c r="CL79" i="5"/>
  <c r="DE78" i="5"/>
  <c r="CN79" i="5"/>
  <c r="DG78" i="5"/>
  <c r="CT78" i="5"/>
  <c r="CA79" i="5"/>
  <c r="CK79" i="5"/>
  <c r="DD78" i="5"/>
  <c r="DJ77" i="5"/>
  <c r="B75" i="6" s="1"/>
  <c r="BY79" i="5"/>
  <c r="CR78" i="5"/>
  <c r="CY78" i="5"/>
  <c r="CF79" i="5"/>
  <c r="CH79" i="5"/>
  <c r="DA78" i="5"/>
  <c r="CZ78" i="5"/>
  <c r="CG79" i="5"/>
  <c r="CV78" i="5"/>
  <c r="CC79" i="5"/>
  <c r="CX78" i="5"/>
  <c r="CE79" i="5"/>
  <c r="DI78" i="5"/>
  <c r="CP79" i="5"/>
  <c r="CM79" i="5"/>
  <c r="DF78" i="5"/>
  <c r="CI80" i="5" l="1"/>
  <c r="DB79" i="5"/>
  <c r="CX79" i="5"/>
  <c r="CE80" i="5"/>
  <c r="CV79" i="5"/>
  <c r="CC80" i="5"/>
  <c r="CG80" i="5"/>
  <c r="CZ79" i="5"/>
  <c r="DG79" i="5"/>
  <c r="CN80" i="5"/>
  <c r="CJ80" i="5"/>
  <c r="DC79" i="5"/>
  <c r="DI79" i="5"/>
  <c r="CP80" i="5"/>
  <c r="BY80" i="5"/>
  <c r="CR79" i="5"/>
  <c r="DH79" i="5"/>
  <c r="CO80" i="5"/>
  <c r="CK80" i="5"/>
  <c r="DD79" i="5"/>
  <c r="CA80" i="5"/>
  <c r="CT79" i="5"/>
  <c r="CH80" i="5"/>
  <c r="DA79" i="5"/>
  <c r="CB80" i="5"/>
  <c r="CU79" i="5"/>
  <c r="DF79" i="5"/>
  <c r="CM80" i="5"/>
  <c r="DJ78" i="5"/>
  <c r="B76" i="6" s="1"/>
  <c r="BZ80" i="5"/>
  <c r="CS79" i="5"/>
  <c r="CW79" i="5"/>
  <c r="CD80" i="5"/>
  <c r="CY79" i="5"/>
  <c r="CF80" i="5"/>
  <c r="CL80" i="5"/>
  <c r="DE79" i="5"/>
  <c r="CF81" i="5" l="1"/>
  <c r="CY80" i="5"/>
  <c r="CJ81" i="5"/>
  <c r="DC80" i="5"/>
  <c r="CT80" i="5"/>
  <c r="CA81" i="5"/>
  <c r="DH80" i="5"/>
  <c r="CO81" i="5"/>
  <c r="DJ79" i="5"/>
  <c r="B77" i="6" s="1"/>
  <c r="BY81" i="5"/>
  <c r="CR80" i="5"/>
  <c r="CH81" i="5"/>
  <c r="DA80" i="5"/>
  <c r="CW80" i="5"/>
  <c r="CD81" i="5"/>
  <c r="DD80" i="5"/>
  <c r="CK81" i="5"/>
  <c r="CV80" i="5"/>
  <c r="CC81" i="5"/>
  <c r="DF80" i="5"/>
  <c r="CM81" i="5"/>
  <c r="DI80" i="5"/>
  <c r="CP81" i="5"/>
  <c r="DE80" i="5"/>
  <c r="CL81" i="5"/>
  <c r="DG80" i="5"/>
  <c r="CN81" i="5"/>
  <c r="CG81" i="5"/>
  <c r="CZ80" i="5"/>
  <c r="CS80" i="5"/>
  <c r="BZ81" i="5"/>
  <c r="CX80" i="5"/>
  <c r="CE81" i="5"/>
  <c r="CU80" i="5"/>
  <c r="CB81" i="5"/>
  <c r="CI81" i="5"/>
  <c r="DB80" i="5"/>
  <c r="CI82" i="5" l="1"/>
  <c r="DB81" i="5"/>
  <c r="CH82" i="5"/>
  <c r="DA81" i="5"/>
  <c r="DI81" i="5"/>
  <c r="CP82" i="5"/>
  <c r="CR81" i="5"/>
  <c r="BY82" i="5"/>
  <c r="DF81" i="5"/>
  <c r="CM82" i="5"/>
  <c r="CS81" i="5"/>
  <c r="BZ82" i="5"/>
  <c r="CT81" i="5"/>
  <c r="CA82" i="5"/>
  <c r="CG82" i="5"/>
  <c r="CZ81" i="5"/>
  <c r="DG81" i="5"/>
  <c r="CN82" i="5"/>
  <c r="CW81" i="5"/>
  <c r="CD82" i="5"/>
  <c r="CJ82" i="5"/>
  <c r="DC81" i="5"/>
  <c r="CU81" i="5"/>
  <c r="CB82" i="5"/>
  <c r="CE82" i="5"/>
  <c r="CX81" i="5"/>
  <c r="CV81" i="5"/>
  <c r="CC82" i="5"/>
  <c r="DJ80" i="5"/>
  <c r="B78" i="6" s="1"/>
  <c r="DH81" i="5"/>
  <c r="CO82" i="5"/>
  <c r="CK82" i="5"/>
  <c r="DD81" i="5"/>
  <c r="CL82" i="5"/>
  <c r="DE81" i="5"/>
  <c r="CF82" i="5"/>
  <c r="CY81" i="5"/>
  <c r="DD82" i="5" l="1"/>
  <c r="CK83" i="5"/>
  <c r="BY83" i="5"/>
  <c r="CR82" i="5"/>
  <c r="DH82" i="5"/>
  <c r="CO83" i="5"/>
  <c r="DJ81" i="5"/>
  <c r="B79" i="6" s="1"/>
  <c r="CV82" i="5"/>
  <c r="CC83" i="5"/>
  <c r="CF83" i="5"/>
  <c r="CY82" i="5"/>
  <c r="DF82" i="5"/>
  <c r="CM83" i="5"/>
  <c r="DC82" i="5"/>
  <c r="CJ83" i="5"/>
  <c r="CG83" i="5"/>
  <c r="CZ82" i="5"/>
  <c r="CH83" i="5"/>
  <c r="DA82" i="5"/>
  <c r="CU82" i="5"/>
  <c r="CB83" i="5"/>
  <c r="DE82" i="5"/>
  <c r="CL83" i="5"/>
  <c r="CD83" i="5"/>
  <c r="CW82" i="5"/>
  <c r="DG82" i="5"/>
  <c r="CN83" i="5"/>
  <c r="DI82" i="5"/>
  <c r="CP83" i="5"/>
  <c r="CT82" i="5"/>
  <c r="CA83" i="5"/>
  <c r="CS82" i="5"/>
  <c r="BZ83" i="5"/>
  <c r="CE83" i="5"/>
  <c r="CX82" i="5"/>
  <c r="CI83" i="5"/>
  <c r="DB82" i="5"/>
  <c r="DE83" i="5" l="1"/>
  <c r="CL84" i="5"/>
  <c r="CC84" i="5"/>
  <c r="CV83" i="5"/>
  <c r="CT83" i="5"/>
  <c r="CA84" i="5"/>
  <c r="CO84" i="5"/>
  <c r="DH83" i="5"/>
  <c r="CG84" i="5"/>
  <c r="CZ83" i="5"/>
  <c r="DB83" i="5"/>
  <c r="CI84" i="5"/>
  <c r="CE84" i="5"/>
  <c r="CX83" i="5"/>
  <c r="CU83" i="5"/>
  <c r="CB84" i="5"/>
  <c r="DJ82" i="5"/>
  <c r="B80" i="6" s="1"/>
  <c r="DG83" i="5"/>
  <c r="CN84" i="5"/>
  <c r="DC83" i="5"/>
  <c r="CJ84" i="5"/>
  <c r="CR83" i="5"/>
  <c r="BY84" i="5"/>
  <c r="CS83" i="5"/>
  <c r="BZ84" i="5"/>
  <c r="CP84" i="5"/>
  <c r="DI83" i="5"/>
  <c r="DD83" i="5"/>
  <c r="CK84" i="5"/>
  <c r="CD84" i="5"/>
  <c r="CW83" i="5"/>
  <c r="CF84" i="5"/>
  <c r="CY83" i="5"/>
  <c r="DA83" i="5"/>
  <c r="CH84" i="5"/>
  <c r="DF83" i="5"/>
  <c r="CM84" i="5"/>
  <c r="DJ83" i="5" l="1"/>
  <c r="B81" i="6" s="1"/>
  <c r="CO85" i="5"/>
  <c r="DH84" i="5"/>
  <c r="CI85" i="5"/>
  <c r="DB84" i="5"/>
  <c r="CH85" i="5"/>
  <c r="DA84" i="5"/>
  <c r="DC84" i="5"/>
  <c r="CJ85" i="5"/>
  <c r="CF85" i="5"/>
  <c r="CY84" i="5"/>
  <c r="DG84" i="5"/>
  <c r="CN85" i="5"/>
  <c r="CD85" i="5"/>
  <c r="CW84" i="5"/>
  <c r="CT84" i="5"/>
  <c r="CA85" i="5"/>
  <c r="DD84" i="5"/>
  <c r="CK85" i="5"/>
  <c r="CB85" i="5"/>
  <c r="CU84" i="5"/>
  <c r="CC85" i="5"/>
  <c r="CV84" i="5"/>
  <c r="CR84" i="5"/>
  <c r="DJ84" i="5" s="1"/>
  <c r="B82" i="6" s="1"/>
  <c r="BY85" i="5"/>
  <c r="CP85" i="5"/>
  <c r="DI84" i="5"/>
  <c r="DE84" i="5"/>
  <c r="CL85" i="5"/>
  <c r="CG85" i="5"/>
  <c r="CZ84" i="5"/>
  <c r="DF84" i="5"/>
  <c r="CM85" i="5"/>
  <c r="CS84" i="5"/>
  <c r="BZ85" i="5"/>
  <c r="CE85" i="5"/>
  <c r="CX84" i="5"/>
  <c r="DD85" i="5" l="1"/>
  <c r="CK86" i="5"/>
  <c r="DA85" i="5"/>
  <c r="CH86" i="5"/>
  <c r="CA86" i="5"/>
  <c r="CT85" i="5"/>
  <c r="CC86" i="5"/>
  <c r="CV85" i="5"/>
  <c r="DF85" i="5"/>
  <c r="CM86" i="5"/>
  <c r="DC85" i="5"/>
  <c r="CJ86" i="5"/>
  <c r="DE85" i="5"/>
  <c r="CL86" i="5"/>
  <c r="DB85" i="5"/>
  <c r="CI86" i="5"/>
  <c r="CP86" i="5"/>
  <c r="DI85" i="5"/>
  <c r="CD86" i="5"/>
  <c r="CW85" i="5"/>
  <c r="CO86" i="5"/>
  <c r="DH85" i="5"/>
  <c r="CE86" i="5"/>
  <c r="CX85" i="5"/>
  <c r="CS85" i="5"/>
  <c r="BZ86" i="5"/>
  <c r="CF86" i="5"/>
  <c r="CY85" i="5"/>
  <c r="CB86" i="5"/>
  <c r="CU85" i="5"/>
  <c r="CZ85" i="5"/>
  <c r="CG86" i="5"/>
  <c r="CR85" i="5"/>
  <c r="BY86" i="5"/>
  <c r="CN86" i="5"/>
  <c r="DG85" i="5"/>
  <c r="CD87" i="5" l="1"/>
  <c r="CW86" i="5"/>
  <c r="CB87" i="5"/>
  <c r="CU86" i="5"/>
  <c r="DA86" i="5"/>
  <c r="CH87" i="5"/>
  <c r="DC86" i="5"/>
  <c r="CJ87" i="5"/>
  <c r="CN87" i="5"/>
  <c r="DG86" i="5"/>
  <c r="CA87" i="5"/>
  <c r="CT86" i="5"/>
  <c r="DB86" i="5"/>
  <c r="CI87" i="5"/>
  <c r="CY86" i="5"/>
  <c r="CF87" i="5"/>
  <c r="CR86" i="5"/>
  <c r="BY87" i="5"/>
  <c r="CO87" i="5"/>
  <c r="DH86" i="5"/>
  <c r="CC87" i="5"/>
  <c r="CV86" i="5"/>
  <c r="CP87" i="5"/>
  <c r="DI86" i="5"/>
  <c r="BZ87" i="5"/>
  <c r="CS86" i="5"/>
  <c r="CL87" i="5"/>
  <c r="DE86" i="5"/>
  <c r="DD86" i="5"/>
  <c r="CK87" i="5"/>
  <c r="CX86" i="5"/>
  <c r="CE87" i="5"/>
  <c r="CM87" i="5"/>
  <c r="DF86" i="5"/>
  <c r="DJ85" i="5"/>
  <c r="B83" i="6" s="1"/>
  <c r="CZ86" i="5"/>
  <c r="CG87" i="5"/>
  <c r="CC88" i="5" l="1"/>
  <c r="CV88" i="5" s="1"/>
  <c r="CV87" i="5"/>
  <c r="DC87" i="5"/>
  <c r="CJ88" i="5"/>
  <c r="DC88" i="5" s="1"/>
  <c r="BY88" i="5"/>
  <c r="CR88" i="5" s="1"/>
  <c r="CR87" i="5"/>
  <c r="CP88" i="5"/>
  <c r="DI88" i="5" s="1"/>
  <c r="DI87" i="5"/>
  <c r="DJ86" i="5"/>
  <c r="B84" i="6" s="1"/>
  <c r="CL88" i="5"/>
  <c r="DE88" i="5" s="1"/>
  <c r="DE87" i="5"/>
  <c r="CU87" i="5"/>
  <c r="CB88" i="5"/>
  <c r="CU88" i="5" s="1"/>
  <c r="CA88" i="5"/>
  <c r="CT88" i="5" s="1"/>
  <c r="CT87" i="5"/>
  <c r="DF87" i="5"/>
  <c r="CM88" i="5"/>
  <c r="DF88" i="5" s="1"/>
  <c r="CO88" i="5"/>
  <c r="DH88" i="5" s="1"/>
  <c r="DH87" i="5"/>
  <c r="CK88" i="5"/>
  <c r="DD88" i="5" s="1"/>
  <c r="DD87" i="5"/>
  <c r="CF88" i="5"/>
  <c r="CY88" i="5" s="1"/>
  <c r="CY87" i="5"/>
  <c r="CI88" i="5"/>
  <c r="DB88" i="5" s="1"/>
  <c r="DB87" i="5"/>
  <c r="CN88" i="5"/>
  <c r="DG88" i="5" s="1"/>
  <c r="DG87" i="5"/>
  <c r="CE88" i="5"/>
  <c r="CX88" i="5" s="1"/>
  <c r="CX87" i="5"/>
  <c r="CH88" i="5"/>
  <c r="DA88" i="5" s="1"/>
  <c r="DA87" i="5"/>
  <c r="CG88" i="5"/>
  <c r="CZ88" i="5" s="1"/>
  <c r="CZ87" i="5"/>
  <c r="BZ88" i="5"/>
  <c r="CS88" i="5" s="1"/>
  <c r="CS87" i="5"/>
  <c r="CD88" i="5"/>
  <c r="CW88" i="5" s="1"/>
  <c r="CW87" i="5"/>
  <c r="DJ88" i="5" l="1"/>
  <c r="DJ87" i="5"/>
  <c r="B85" i="6" s="1"/>
  <c r="B86" i="6" l="1"/>
  <c r="BA88" i="5" a="1"/>
  <c r="BA88" i="5" s="1"/>
  <c r="BT88" i="5" s="1"/>
  <c r="CM89" i="5" s="1"/>
  <c r="AU88" i="5" a="1"/>
  <c r="AU88" i="5" s="1"/>
  <c r="BN88" i="5" s="1"/>
  <c r="CG89" i="5" s="1"/>
  <c r="AO88" i="5" a="1"/>
  <c r="AO88" i="5" s="1"/>
  <c r="BH88" i="5" s="1"/>
  <c r="CA89" i="5" s="1"/>
  <c r="AZ88" i="5" a="1"/>
  <c r="AZ88" i="5" s="1"/>
  <c r="BS88" i="5" s="1"/>
  <c r="CL89" i="5" s="1"/>
  <c r="AT88" i="5" a="1"/>
  <c r="AT88" i="5" s="1"/>
  <c r="BM88" i="5" s="1"/>
  <c r="CF89" i="5" s="1"/>
  <c r="AN88" i="5" a="1"/>
  <c r="AN88" i="5" s="1"/>
  <c r="BG88" i="5" s="1"/>
  <c r="BZ89" i="5" s="1"/>
  <c r="AW88" i="5" a="1"/>
  <c r="AW88" i="5" s="1"/>
  <c r="BP88" i="5" s="1"/>
  <c r="CI89" i="5" s="1"/>
  <c r="AM88" i="5" a="1"/>
  <c r="AM88" i="5" s="1"/>
  <c r="BF88" i="5" s="1"/>
  <c r="BY89" i="5" s="1"/>
  <c r="BD88" i="5" a="1"/>
  <c r="BD88" i="5" s="1"/>
  <c r="BW88" i="5" s="1"/>
  <c r="CP89" i="5" s="1"/>
  <c r="AV88" i="5" a="1"/>
  <c r="AV88" i="5" s="1"/>
  <c r="BO88" i="5" s="1"/>
  <c r="CH89" i="5" s="1"/>
  <c r="BC88" i="5" a="1"/>
  <c r="BC88" i="5" s="1"/>
  <c r="BV88" i="5" s="1"/>
  <c r="CO89" i="5" s="1"/>
  <c r="AQ88" i="5" a="1"/>
  <c r="AQ88" i="5" s="1"/>
  <c r="BJ88" i="5" s="1"/>
  <c r="CC89" i="5" s="1"/>
  <c r="AY88" i="5" a="1"/>
  <c r="AY88" i="5" s="1"/>
  <c r="BR88" i="5" s="1"/>
  <c r="CK89" i="5" s="1"/>
  <c r="BB88" i="5" a="1"/>
  <c r="BB88" i="5" s="1"/>
  <c r="BU88" i="5" s="1"/>
  <c r="CN89" i="5" s="1"/>
  <c r="AP88" i="5" a="1"/>
  <c r="AP88" i="5" s="1"/>
  <c r="BI88" i="5" s="1"/>
  <c r="CB89" i="5" s="1"/>
  <c r="AR88" i="5" a="1"/>
  <c r="AR88" i="5" s="1"/>
  <c r="BK88" i="5" s="1"/>
  <c r="CD89" i="5" s="1"/>
  <c r="AX88" i="5" a="1"/>
  <c r="AX88" i="5" s="1"/>
  <c r="BQ88" i="5" s="1"/>
  <c r="CJ89" i="5" s="1"/>
  <c r="AS88" i="5" a="1"/>
  <c r="AS88" i="5" s="1"/>
  <c r="BL88" i="5" s="1"/>
  <c r="CE89" i="5" s="1"/>
  <c r="CO90" i="5" l="1"/>
  <c r="DH89" i="5"/>
  <c r="CI90" i="5"/>
  <c r="DB89" i="5"/>
  <c r="CJ90" i="5"/>
  <c r="DC89" i="5"/>
  <c r="CU89" i="5"/>
  <c r="CB90" i="5"/>
  <c r="CT89" i="5"/>
  <c r="CA90" i="5"/>
  <c r="CH90" i="5"/>
  <c r="DA89" i="5"/>
  <c r="CF90" i="5"/>
  <c r="CY89" i="5"/>
  <c r="DG89" i="5"/>
  <c r="CN90" i="5"/>
  <c r="CG90" i="5"/>
  <c r="CZ89" i="5"/>
  <c r="CP90" i="5"/>
  <c r="DI89" i="5"/>
  <c r="CS89" i="5"/>
  <c r="BZ90" i="5"/>
  <c r="CD90" i="5"/>
  <c r="CW89" i="5"/>
  <c r="DD89" i="5"/>
  <c r="CK90" i="5"/>
  <c r="DF89" i="5"/>
  <c r="CM90" i="5"/>
  <c r="CR89" i="5"/>
  <c r="BY90" i="5"/>
  <c r="CE90" i="5"/>
  <c r="CX89" i="5"/>
  <c r="DE89" i="5"/>
  <c r="CL90" i="5"/>
  <c r="CV89" i="5"/>
  <c r="CC90" i="5"/>
  <c r="CC91" i="5" l="1"/>
  <c r="CV90" i="5"/>
  <c r="CR90" i="5"/>
  <c r="BY91" i="5"/>
  <c r="CD91" i="5"/>
  <c r="CW90" i="5"/>
  <c r="DE90" i="5"/>
  <c r="CL91" i="5"/>
  <c r="CB91" i="5"/>
  <c r="CU90" i="5"/>
  <c r="DJ89" i="5"/>
  <c r="B87" i="6" s="1"/>
  <c r="DB90" i="5"/>
  <c r="CI91" i="5"/>
  <c r="DA90" i="5"/>
  <c r="CH91" i="5"/>
  <c r="CS90" i="5"/>
  <c r="BZ91" i="5"/>
  <c r="CE91" i="5"/>
  <c r="CX90" i="5"/>
  <c r="CG91" i="5"/>
  <c r="CZ90" i="5"/>
  <c r="CN91" i="5"/>
  <c r="DG90" i="5"/>
  <c r="DD90" i="5"/>
  <c r="CK91" i="5"/>
  <c r="CT90" i="5"/>
  <c r="CA91" i="5"/>
  <c r="CP91" i="5"/>
  <c r="DI90" i="5"/>
  <c r="DC90" i="5"/>
  <c r="CJ91" i="5"/>
  <c r="DF90" i="5"/>
  <c r="CM91" i="5"/>
  <c r="CF91" i="5"/>
  <c r="CY90" i="5"/>
  <c r="CO91" i="5"/>
  <c r="DH90" i="5"/>
  <c r="DH91" i="5" l="1"/>
  <c r="CO92" i="5"/>
  <c r="CJ92" i="5"/>
  <c r="DC91" i="5"/>
  <c r="CR91" i="5"/>
  <c r="BY92" i="5"/>
  <c r="CF92" i="5"/>
  <c r="CY91" i="5"/>
  <c r="CG92" i="5"/>
  <c r="CZ91" i="5"/>
  <c r="DI91" i="5"/>
  <c r="CP92" i="5"/>
  <c r="CA92" i="5"/>
  <c r="CT91" i="5"/>
  <c r="CH92" i="5"/>
  <c r="DA91" i="5"/>
  <c r="DJ90" i="5"/>
  <c r="B88" i="6" s="1"/>
  <c r="DG91" i="5"/>
  <c r="CN92" i="5"/>
  <c r="DF91" i="5"/>
  <c r="CM92" i="5"/>
  <c r="DE91" i="5"/>
  <c r="CL92" i="5"/>
  <c r="CX91" i="5"/>
  <c r="CE92" i="5"/>
  <c r="CB92" i="5"/>
  <c r="CU91" i="5"/>
  <c r="CS91" i="5"/>
  <c r="BZ92" i="5"/>
  <c r="CW91" i="5"/>
  <c r="CD92" i="5"/>
  <c r="CK92" i="5"/>
  <c r="DD91" i="5"/>
  <c r="CI92" i="5"/>
  <c r="DB91" i="5"/>
  <c r="CV91" i="5"/>
  <c r="CC92" i="5"/>
  <c r="DI92" i="5" l="1"/>
  <c r="CP93" i="5"/>
  <c r="CM93" i="5"/>
  <c r="DF92" i="5"/>
  <c r="DD92" i="5"/>
  <c r="CK93" i="5"/>
  <c r="BY93" i="5"/>
  <c r="CR92" i="5"/>
  <c r="CL93" i="5"/>
  <c r="DE92" i="5"/>
  <c r="CZ92" i="5"/>
  <c r="CG93" i="5"/>
  <c r="CN93" i="5"/>
  <c r="DG92" i="5"/>
  <c r="CH93" i="5"/>
  <c r="DA92" i="5"/>
  <c r="DC92" i="5"/>
  <c r="CJ93" i="5"/>
  <c r="CW92" i="5"/>
  <c r="CD93" i="5"/>
  <c r="DJ91" i="5"/>
  <c r="B89" i="6" s="1"/>
  <c r="CB93" i="5"/>
  <c r="CU92" i="5"/>
  <c r="DH92" i="5"/>
  <c r="CO93" i="5"/>
  <c r="CI93" i="5"/>
  <c r="DB92" i="5"/>
  <c r="CY92" i="5"/>
  <c r="CF93" i="5"/>
  <c r="BZ93" i="5"/>
  <c r="CS92" i="5"/>
  <c r="CV92" i="5"/>
  <c r="CC93" i="5"/>
  <c r="CX92" i="5"/>
  <c r="CE93" i="5"/>
  <c r="CA93" i="5"/>
  <c r="CT92" i="5"/>
  <c r="CG94" i="5" l="1"/>
  <c r="CZ93" i="5"/>
  <c r="DE93" i="5"/>
  <c r="CL94" i="5"/>
  <c r="CD94" i="5"/>
  <c r="CW93" i="5"/>
  <c r="DD93" i="5"/>
  <c r="CK94" i="5"/>
  <c r="CH94" i="5"/>
  <c r="DA93" i="5"/>
  <c r="CM94" i="5"/>
  <c r="DF93" i="5"/>
  <c r="CE94" i="5"/>
  <c r="CX93" i="5"/>
  <c r="CR93" i="5"/>
  <c r="BY94" i="5"/>
  <c r="CI94" i="5"/>
  <c r="DB93" i="5"/>
  <c r="CP94" i="5"/>
  <c r="DI93" i="5"/>
  <c r="CT93" i="5"/>
  <c r="CA94" i="5"/>
  <c r="CU93" i="5"/>
  <c r="CB94" i="5"/>
  <c r="CV93" i="5"/>
  <c r="CC94" i="5"/>
  <c r="DJ92" i="5"/>
  <c r="CS93" i="5"/>
  <c r="BZ94" i="5"/>
  <c r="DC93" i="5"/>
  <c r="CJ94" i="5"/>
  <c r="CF94" i="5"/>
  <c r="CY93" i="5"/>
  <c r="DH93" i="5"/>
  <c r="CO94" i="5"/>
  <c r="DG93" i="5"/>
  <c r="CN94" i="5"/>
  <c r="BY95" i="5" l="1"/>
  <c r="CR94" i="5"/>
  <c r="CL95" i="5"/>
  <c r="DE94" i="5"/>
  <c r="CF95" i="5"/>
  <c r="CY94" i="5"/>
  <c r="CK95" i="5"/>
  <c r="DD94" i="5"/>
  <c r="DC94" i="5"/>
  <c r="CJ95" i="5"/>
  <c r="DI94" i="5"/>
  <c r="CP95" i="5"/>
  <c r="CI95" i="5"/>
  <c r="DB94" i="5"/>
  <c r="B90" i="6"/>
  <c r="F280" i="5" a="1"/>
  <c r="F280" i="5" s="1"/>
  <c r="F281" i="5" s="1"/>
  <c r="DJ93" i="5"/>
  <c r="B91" i="6" s="1"/>
  <c r="DF94" i="5"/>
  <c r="CM95" i="5"/>
  <c r="CT94" i="5"/>
  <c r="CA95" i="5"/>
  <c r="CH95" i="5"/>
  <c r="DA94" i="5"/>
  <c r="CW94" i="5"/>
  <c r="CD95" i="5"/>
  <c r="CV94" i="5"/>
  <c r="CC95" i="5"/>
  <c r="CU94" i="5"/>
  <c r="CB95" i="5"/>
  <c r="DH94" i="5"/>
  <c r="CO95" i="5"/>
  <c r="BZ95" i="5"/>
  <c r="CS94" i="5"/>
  <c r="DG94" i="5"/>
  <c r="CN95" i="5"/>
  <c r="CX94" i="5"/>
  <c r="CE95" i="5"/>
  <c r="CG95" i="5"/>
  <c r="CZ94" i="5"/>
  <c r="DC95" i="5" l="1"/>
  <c r="CJ96" i="5"/>
  <c r="CT95" i="5"/>
  <c r="CA96" i="5"/>
  <c r="CK96" i="5"/>
  <c r="DD95" i="5"/>
  <c r="CB96" i="5"/>
  <c r="CU95" i="5"/>
  <c r="CP96" i="5"/>
  <c r="DI95" i="5"/>
  <c r="CC96" i="5"/>
  <c r="CV95" i="5"/>
  <c r="DE95" i="5"/>
  <c r="CL96" i="5"/>
  <c r="DF95" i="5"/>
  <c r="CM96" i="5"/>
  <c r="CG96" i="5"/>
  <c r="CZ95" i="5"/>
  <c r="DJ94" i="5"/>
  <c r="B92" i="6" s="1"/>
  <c r="CN96" i="5"/>
  <c r="DG95" i="5"/>
  <c r="DA95" i="5"/>
  <c r="CH96" i="5"/>
  <c r="CS95" i="5"/>
  <c r="BZ96" i="5"/>
  <c r="DH95" i="5"/>
  <c r="CO96" i="5"/>
  <c r="CF96" i="5"/>
  <c r="CY95" i="5"/>
  <c r="CE96" i="5"/>
  <c r="CX95" i="5"/>
  <c r="CD96" i="5"/>
  <c r="CW95" i="5"/>
  <c r="DB95" i="5"/>
  <c r="CI96" i="5"/>
  <c r="CR95" i="5"/>
  <c r="BY96" i="5"/>
  <c r="DJ95" i="5" l="1"/>
  <c r="B93" i="6" s="1"/>
  <c r="CI97" i="5"/>
  <c r="DB96" i="5"/>
  <c r="CV96" i="5"/>
  <c r="CC97" i="5"/>
  <c r="CU96" i="5"/>
  <c r="CB97" i="5"/>
  <c r="DD96" i="5"/>
  <c r="CK97" i="5"/>
  <c r="CM97" i="5"/>
  <c r="DF96" i="5"/>
  <c r="CT96" i="5"/>
  <c r="CA97" i="5"/>
  <c r="DH96" i="5"/>
  <c r="CO97" i="5"/>
  <c r="DG96" i="5"/>
  <c r="CN97" i="5"/>
  <c r="CE97" i="5"/>
  <c r="CX96" i="5"/>
  <c r="CG97" i="5"/>
  <c r="CZ96" i="5"/>
  <c r="CY96" i="5"/>
  <c r="CF97" i="5"/>
  <c r="DE96" i="5"/>
  <c r="CL97" i="5"/>
  <c r="CJ97" i="5"/>
  <c r="DC96" i="5"/>
  <c r="CH97" i="5"/>
  <c r="DA96" i="5"/>
  <c r="CP97" i="5"/>
  <c r="DI96" i="5"/>
  <c r="CD97" i="5"/>
  <c r="CW96" i="5"/>
  <c r="CR96" i="5"/>
  <c r="BY97" i="5"/>
  <c r="CS96" i="5"/>
  <c r="BZ97" i="5"/>
  <c r="DE97" i="5" l="1"/>
  <c r="CL98" i="5"/>
  <c r="CE98" i="5"/>
  <c r="CX97" i="5"/>
  <c r="CT97" i="5"/>
  <c r="CA98" i="5"/>
  <c r="CF98" i="5"/>
  <c r="CY97" i="5"/>
  <c r="DJ96" i="5"/>
  <c r="B94" i="6" s="1"/>
  <c r="DD97" i="5"/>
  <c r="CK98" i="5"/>
  <c r="CP98" i="5"/>
  <c r="DI97" i="5"/>
  <c r="CC98" i="5"/>
  <c r="CV97" i="5"/>
  <c r="CH98" i="5"/>
  <c r="DA97" i="5"/>
  <c r="BZ98" i="5"/>
  <c r="CS97" i="5"/>
  <c r="DF97" i="5"/>
  <c r="CM98" i="5"/>
  <c r="CD98" i="5"/>
  <c r="CW97" i="5"/>
  <c r="CG98" i="5"/>
  <c r="CZ97" i="5"/>
  <c r="CB98" i="5"/>
  <c r="CU97" i="5"/>
  <c r="DG97" i="5"/>
  <c r="CN98" i="5"/>
  <c r="CO98" i="5"/>
  <c r="DH97" i="5"/>
  <c r="CR97" i="5"/>
  <c r="BY98" i="5"/>
  <c r="DC97" i="5"/>
  <c r="CJ98" i="5"/>
  <c r="CI98" i="5"/>
  <c r="DB97" i="5"/>
  <c r="CD99" i="5" l="1"/>
  <c r="CW98" i="5"/>
  <c r="DF98" i="5"/>
  <c r="CM99" i="5"/>
  <c r="CF99" i="5"/>
  <c r="CY98" i="5"/>
  <c r="CO99" i="5"/>
  <c r="DH98" i="5"/>
  <c r="CZ98" i="5"/>
  <c r="CG99" i="5"/>
  <c r="DD98" i="5"/>
  <c r="CK99" i="5"/>
  <c r="DJ97" i="5"/>
  <c r="B95" i="6" s="1"/>
  <c r="CA99" i="5"/>
  <c r="CT98" i="5"/>
  <c r="CE99" i="5"/>
  <c r="CX98" i="5"/>
  <c r="DI98" i="5"/>
  <c r="CP99" i="5"/>
  <c r="CR98" i="5"/>
  <c r="BY99" i="5"/>
  <c r="CS98" i="5"/>
  <c r="BZ99" i="5"/>
  <c r="CN99" i="5"/>
  <c r="DG98" i="5"/>
  <c r="CB99" i="5"/>
  <c r="CU98" i="5"/>
  <c r="CC99" i="5"/>
  <c r="CV98" i="5"/>
  <c r="DE98" i="5"/>
  <c r="CL99" i="5"/>
  <c r="DB98" i="5"/>
  <c r="CI99" i="5"/>
  <c r="DC98" i="5"/>
  <c r="CJ99" i="5"/>
  <c r="CH99" i="5"/>
  <c r="DA98" i="5"/>
  <c r="DD99" i="5" l="1"/>
  <c r="CK100" i="5"/>
  <c r="DD100" i="5" s="1"/>
  <c r="CS99" i="5"/>
  <c r="BZ100" i="5"/>
  <c r="CS100" i="5" s="1"/>
  <c r="DF99" i="5"/>
  <c r="CM100" i="5"/>
  <c r="DF100" i="5" s="1"/>
  <c r="DG99" i="5"/>
  <c r="CN100" i="5"/>
  <c r="DG100" i="5" s="1"/>
  <c r="CJ100" i="5"/>
  <c r="DC100" i="5" s="1"/>
  <c r="DC99" i="5"/>
  <c r="DE99" i="5"/>
  <c r="CL100" i="5"/>
  <c r="DE100" i="5" s="1"/>
  <c r="DH99" i="5"/>
  <c r="CO100" i="5"/>
  <c r="DH100" i="5" s="1"/>
  <c r="CV99" i="5"/>
  <c r="CC100" i="5"/>
  <c r="CV100" i="5" s="1"/>
  <c r="CH100" i="5"/>
  <c r="DA100" i="5" s="1"/>
  <c r="DA99" i="5"/>
  <c r="CG100" i="5"/>
  <c r="CZ100" i="5" s="1"/>
  <c r="CZ99" i="5"/>
  <c r="DB99" i="5"/>
  <c r="CI100" i="5"/>
  <c r="DB100" i="5" s="1"/>
  <c r="DJ98" i="5"/>
  <c r="B96" i="6" s="1"/>
  <c r="DI99" i="5"/>
  <c r="CP100" i="5"/>
  <c r="DI100" i="5" s="1"/>
  <c r="CE100" i="5"/>
  <c r="CX100" i="5" s="1"/>
  <c r="CX99" i="5"/>
  <c r="CU99" i="5"/>
  <c r="CB100" i="5"/>
  <c r="CU100" i="5" s="1"/>
  <c r="CT99" i="5"/>
  <c r="CA100" i="5"/>
  <c r="CT100" i="5" s="1"/>
  <c r="CR99" i="5"/>
  <c r="BY100" i="5"/>
  <c r="CR100" i="5" s="1"/>
  <c r="CF100" i="5"/>
  <c r="CY100" i="5" s="1"/>
  <c r="CY99" i="5"/>
  <c r="CD100" i="5"/>
  <c r="CW100" i="5" s="1"/>
  <c r="CW99" i="5"/>
  <c r="DJ99" i="5" l="1"/>
  <c r="B97" i="6" s="1"/>
  <c r="DJ100" i="5"/>
  <c r="B98" i="6" l="1"/>
  <c r="AZ100" i="5" a="1"/>
  <c r="AZ100" i="5" s="1"/>
  <c r="BS100" i="5" s="1"/>
  <c r="CL101" i="5" s="1"/>
  <c r="AT100" i="5" a="1"/>
  <c r="AT100" i="5" s="1"/>
  <c r="BM100" i="5" s="1"/>
  <c r="CF101" i="5" s="1"/>
  <c r="AN100" i="5" a="1"/>
  <c r="AN100" i="5" s="1"/>
  <c r="BG100" i="5" s="1"/>
  <c r="BZ101" i="5" s="1"/>
  <c r="AV100" i="5" a="1"/>
  <c r="AV100" i="5" s="1"/>
  <c r="BO100" i="5" s="1"/>
  <c r="CH101" i="5" s="1"/>
  <c r="AM100" i="5" a="1"/>
  <c r="AM100" i="5" s="1"/>
  <c r="BF100" i="5" s="1"/>
  <c r="BY101" i="5" s="1"/>
  <c r="BC100" i="5" a="1"/>
  <c r="BC100" i="5" s="1"/>
  <c r="BV100" i="5" s="1"/>
  <c r="CO101" i="5" s="1"/>
  <c r="AU100" i="5" a="1"/>
  <c r="AU100" i="5" s="1"/>
  <c r="BN100" i="5" s="1"/>
  <c r="CG101" i="5" s="1"/>
  <c r="BB100" i="5" a="1"/>
  <c r="BB100" i="5" s="1"/>
  <c r="BU100" i="5" s="1"/>
  <c r="CN101" i="5" s="1"/>
  <c r="AS100" i="5" a="1"/>
  <c r="AS100" i="5" s="1"/>
  <c r="BL100" i="5" s="1"/>
  <c r="CE101" i="5" s="1"/>
  <c r="AX100" i="5" a="1"/>
  <c r="AX100" i="5" s="1"/>
  <c r="BQ100" i="5" s="1"/>
  <c r="CJ101" i="5" s="1"/>
  <c r="AW100" i="5" a="1"/>
  <c r="AW100" i="5" s="1"/>
  <c r="BP100" i="5" s="1"/>
  <c r="CI101" i="5" s="1"/>
  <c r="BD100" i="5" a="1"/>
  <c r="BD100" i="5" s="1"/>
  <c r="BW100" i="5" s="1"/>
  <c r="CP101" i="5" s="1"/>
  <c r="AP100" i="5" a="1"/>
  <c r="AP100" i="5" s="1"/>
  <c r="BI100" i="5" s="1"/>
  <c r="CB101" i="5" s="1"/>
  <c r="BA100" i="5" a="1"/>
  <c r="BA100" i="5" s="1"/>
  <c r="BT100" i="5" s="1"/>
  <c r="CM101" i="5" s="1"/>
  <c r="AO100" i="5" a="1"/>
  <c r="AO100" i="5" s="1"/>
  <c r="BH100" i="5" s="1"/>
  <c r="CA101" i="5" s="1"/>
  <c r="AR100" i="5" a="1"/>
  <c r="AR100" i="5" s="1"/>
  <c r="BK100" i="5" s="1"/>
  <c r="CD101" i="5" s="1"/>
  <c r="AQ100" i="5" a="1"/>
  <c r="AQ100" i="5" s="1"/>
  <c r="BJ100" i="5" s="1"/>
  <c r="CC101" i="5" s="1"/>
  <c r="AY100" i="5" a="1"/>
  <c r="AY100" i="5" s="1"/>
  <c r="BR100" i="5" s="1"/>
  <c r="CK101" i="5" s="1"/>
  <c r="CI102" i="5" l="1"/>
  <c r="DB101" i="5"/>
  <c r="CZ101" i="5"/>
  <c r="CG102" i="5"/>
  <c r="CV101" i="5"/>
  <c r="CC102" i="5"/>
  <c r="CT101" i="5"/>
  <c r="CA102" i="5"/>
  <c r="CS101" i="5"/>
  <c r="BZ102" i="5"/>
  <c r="CN102" i="5"/>
  <c r="DG101" i="5"/>
  <c r="DH101" i="5"/>
  <c r="CO102" i="5"/>
  <c r="CH102" i="5"/>
  <c r="DA101" i="5"/>
  <c r="DF101" i="5"/>
  <c r="CM102" i="5"/>
  <c r="CF102" i="5"/>
  <c r="CY101" i="5"/>
  <c r="CE102" i="5"/>
  <c r="CX101" i="5"/>
  <c r="CK102" i="5"/>
  <c r="DD101" i="5"/>
  <c r="CW101" i="5"/>
  <c r="CD102" i="5"/>
  <c r="CU101" i="5"/>
  <c r="CB102" i="5"/>
  <c r="DE101" i="5"/>
  <c r="CL102" i="5"/>
  <c r="CJ102" i="5"/>
  <c r="DC101" i="5"/>
  <c r="BY102" i="5"/>
  <c r="CR101" i="5"/>
  <c r="DI101" i="5"/>
  <c r="CP102" i="5"/>
  <c r="DD102" i="5" l="1"/>
  <c r="CK103" i="5"/>
  <c r="CE103" i="5"/>
  <c r="CX102" i="5"/>
  <c r="CJ103" i="5"/>
  <c r="DC102" i="5"/>
  <c r="DE102" i="5"/>
  <c r="CL103" i="5"/>
  <c r="CV102" i="5"/>
  <c r="CC103" i="5"/>
  <c r="CG103" i="5"/>
  <c r="CZ102" i="5"/>
  <c r="DG102" i="5"/>
  <c r="CN103" i="5"/>
  <c r="CU102" i="5"/>
  <c r="CB103" i="5"/>
  <c r="CH103" i="5"/>
  <c r="DA102" i="5"/>
  <c r="CS102" i="5"/>
  <c r="BZ103" i="5"/>
  <c r="CR102" i="5"/>
  <c r="BY103" i="5"/>
  <c r="DF102" i="5"/>
  <c r="CM103" i="5"/>
  <c r="CD103" i="5"/>
  <c r="CW102" i="5"/>
  <c r="CP103" i="5"/>
  <c r="DI102" i="5"/>
  <c r="DJ101" i="5"/>
  <c r="B99" i="6" s="1"/>
  <c r="CT102" i="5"/>
  <c r="CA103" i="5"/>
  <c r="CF103" i="5"/>
  <c r="CY102" i="5"/>
  <c r="DH102" i="5"/>
  <c r="CO103" i="5"/>
  <c r="CI103" i="5"/>
  <c r="DB102" i="5"/>
  <c r="CI104" i="5" l="1"/>
  <c r="DB103" i="5"/>
  <c r="CO104" i="5"/>
  <c r="DH103" i="5"/>
  <c r="CC104" i="5"/>
  <c r="CV103" i="5"/>
  <c r="CB104" i="5"/>
  <c r="CU103" i="5"/>
  <c r="DJ102" i="5"/>
  <c r="B100" i="6" s="1"/>
  <c r="CS103" i="5"/>
  <c r="BZ104" i="5"/>
  <c r="CT103" i="5"/>
  <c r="CA104" i="5"/>
  <c r="CP104" i="5"/>
  <c r="DI103" i="5"/>
  <c r="CE104" i="5"/>
  <c r="CX103" i="5"/>
  <c r="CR103" i="5"/>
  <c r="BY104" i="5"/>
  <c r="CL104" i="5"/>
  <c r="DE103" i="5"/>
  <c r="DC103" i="5"/>
  <c r="CJ104" i="5"/>
  <c r="CN104" i="5"/>
  <c r="DG103" i="5"/>
  <c r="DD103" i="5"/>
  <c r="CK104" i="5"/>
  <c r="DF103" i="5"/>
  <c r="CM104" i="5"/>
  <c r="CG104" i="5"/>
  <c r="CZ103" i="5"/>
  <c r="CF104" i="5"/>
  <c r="CY103" i="5"/>
  <c r="DA103" i="5"/>
  <c r="CH104" i="5"/>
  <c r="CD104" i="5"/>
  <c r="CW103" i="5"/>
  <c r="CF105" i="5" l="1"/>
  <c r="CY104" i="5"/>
  <c r="CG105" i="5"/>
  <c r="CZ104" i="5"/>
  <c r="CW104" i="5"/>
  <c r="CD105" i="5"/>
  <c r="CH105" i="5"/>
  <c r="DA104" i="5"/>
  <c r="CB105" i="5"/>
  <c r="CU104" i="5"/>
  <c r="CM105" i="5"/>
  <c r="DF104" i="5"/>
  <c r="CC105" i="5"/>
  <c r="CV104" i="5"/>
  <c r="CE105" i="5"/>
  <c r="CX104" i="5"/>
  <c r="DD104" i="5"/>
  <c r="CK105" i="5"/>
  <c r="CO105" i="5"/>
  <c r="DH104" i="5"/>
  <c r="DC104" i="5"/>
  <c r="CJ105" i="5"/>
  <c r="DE104" i="5"/>
  <c r="CL105" i="5"/>
  <c r="DJ103" i="5"/>
  <c r="B101" i="6" s="1"/>
  <c r="CP105" i="5"/>
  <c r="DI104" i="5"/>
  <c r="CN105" i="5"/>
  <c r="DG104" i="5"/>
  <c r="CS104" i="5"/>
  <c r="BZ105" i="5"/>
  <c r="BY105" i="5"/>
  <c r="CR104" i="5"/>
  <c r="CT104" i="5"/>
  <c r="CA105" i="5"/>
  <c r="DB104" i="5"/>
  <c r="CI105" i="5"/>
  <c r="DJ104" i="5" l="1"/>
  <c r="B102" i="6" s="1"/>
  <c r="CD106" i="5"/>
  <c r="CW105" i="5"/>
  <c r="DE105" i="5"/>
  <c r="CL106" i="5"/>
  <c r="CA106" i="5"/>
  <c r="CT105" i="5"/>
  <c r="CR105" i="5"/>
  <c r="BY106" i="5"/>
  <c r="DH105" i="5"/>
  <c r="CO106" i="5"/>
  <c r="CN106" i="5"/>
  <c r="DG105" i="5"/>
  <c r="CE106" i="5"/>
  <c r="CX105" i="5"/>
  <c r="CG106" i="5"/>
  <c r="CZ105" i="5"/>
  <c r="CM106" i="5"/>
  <c r="DF105" i="5"/>
  <c r="DA105" i="5"/>
  <c r="CH106" i="5"/>
  <c r="CP106" i="5"/>
  <c r="DI105" i="5"/>
  <c r="CJ106" i="5"/>
  <c r="DC105" i="5"/>
  <c r="CB106" i="5"/>
  <c r="CU105" i="5"/>
  <c r="CS105" i="5"/>
  <c r="BZ106" i="5"/>
  <c r="DD105" i="5"/>
  <c r="CK106" i="5"/>
  <c r="DB105" i="5"/>
  <c r="CI106" i="5"/>
  <c r="CV105" i="5"/>
  <c r="CC106" i="5"/>
  <c r="CF106" i="5"/>
  <c r="CY105" i="5"/>
  <c r="DC106" i="5" l="1"/>
  <c r="CJ107" i="5"/>
  <c r="CC107" i="5"/>
  <c r="CV106" i="5"/>
  <c r="CO107" i="5"/>
  <c r="DH106" i="5"/>
  <c r="CP107" i="5"/>
  <c r="DI106" i="5"/>
  <c r="DD106" i="5"/>
  <c r="CK107" i="5"/>
  <c r="CA107" i="5"/>
  <c r="CT106" i="5"/>
  <c r="CZ106" i="5"/>
  <c r="CG107" i="5"/>
  <c r="CF107" i="5"/>
  <c r="CY106" i="5"/>
  <c r="DA106" i="5"/>
  <c r="CH107" i="5"/>
  <c r="BZ107" i="5"/>
  <c r="CS106" i="5"/>
  <c r="CL107" i="5"/>
  <c r="DE106" i="5"/>
  <c r="DG106" i="5"/>
  <c r="CN107" i="5"/>
  <c r="DB106" i="5"/>
  <c r="CI107" i="5"/>
  <c r="CR106" i="5"/>
  <c r="BY107" i="5"/>
  <c r="CB107" i="5"/>
  <c r="CU106" i="5"/>
  <c r="CE107" i="5"/>
  <c r="CX106" i="5"/>
  <c r="CD107" i="5"/>
  <c r="CW106" i="5"/>
  <c r="DJ105" i="5"/>
  <c r="B103" i="6" s="1"/>
  <c r="CM107" i="5"/>
  <c r="DF106" i="5"/>
  <c r="CW107" i="5" l="1"/>
  <c r="CD108" i="5"/>
  <c r="CP108" i="5"/>
  <c r="DI107" i="5"/>
  <c r="CH108" i="5"/>
  <c r="DA107" i="5"/>
  <c r="DJ106" i="5"/>
  <c r="B104" i="6" s="1"/>
  <c r="CY107" i="5"/>
  <c r="CF108" i="5"/>
  <c r="CC108" i="5"/>
  <c r="CV107" i="5"/>
  <c r="CN108" i="5"/>
  <c r="DG107" i="5"/>
  <c r="CA108" i="5"/>
  <c r="CT107" i="5"/>
  <c r="CL108" i="5"/>
  <c r="DE107" i="5"/>
  <c r="CE108" i="5"/>
  <c r="CX107" i="5"/>
  <c r="CB108" i="5"/>
  <c r="CU107" i="5"/>
  <c r="CO108" i="5"/>
  <c r="DH107" i="5"/>
  <c r="BY108" i="5"/>
  <c r="CR107" i="5"/>
  <c r="DB107" i="5"/>
  <c r="CI108" i="5"/>
  <c r="CZ107" i="5"/>
  <c r="CG108" i="5"/>
  <c r="CJ108" i="5"/>
  <c r="DC107" i="5"/>
  <c r="CM108" i="5"/>
  <c r="DF107" i="5"/>
  <c r="CK108" i="5"/>
  <c r="DD107" i="5"/>
  <c r="BZ108" i="5"/>
  <c r="CS107" i="5"/>
  <c r="DH108" i="5" l="1"/>
  <c r="CO109" i="5"/>
  <c r="CZ108" i="5"/>
  <c r="CG109" i="5"/>
  <c r="CS108" i="5"/>
  <c r="BZ109" i="5"/>
  <c r="CC109" i="5"/>
  <c r="CV108" i="5"/>
  <c r="CB109" i="5"/>
  <c r="CU108" i="5"/>
  <c r="CJ109" i="5"/>
  <c r="DC108" i="5"/>
  <c r="CL109" i="5"/>
  <c r="DE108" i="5"/>
  <c r="CI109" i="5"/>
  <c r="DB108" i="5"/>
  <c r="CP109" i="5"/>
  <c r="DI108" i="5"/>
  <c r="BY109" i="5"/>
  <c r="CR108" i="5"/>
  <c r="CK109" i="5"/>
  <c r="DD108" i="5"/>
  <c r="CY108" i="5"/>
  <c r="CF109" i="5"/>
  <c r="CM109" i="5"/>
  <c r="DF108" i="5"/>
  <c r="CA109" i="5"/>
  <c r="CT108" i="5"/>
  <c r="CD109" i="5"/>
  <c r="CW108" i="5"/>
  <c r="CN109" i="5"/>
  <c r="DG108" i="5"/>
  <c r="CX108" i="5"/>
  <c r="CE109" i="5"/>
  <c r="DA108" i="5"/>
  <c r="CH109" i="5"/>
  <c r="DJ107" i="5"/>
  <c r="B105" i="6" s="1"/>
  <c r="CF110" i="5" l="1"/>
  <c r="CY109" i="5"/>
  <c r="CJ110" i="5"/>
  <c r="DC109" i="5"/>
  <c r="CX109" i="5"/>
  <c r="CE110" i="5"/>
  <c r="DD109" i="5"/>
  <c r="CK110" i="5"/>
  <c r="CC110" i="5"/>
  <c r="CV109" i="5"/>
  <c r="DI109" i="5"/>
  <c r="CP110" i="5"/>
  <c r="DJ108" i="5"/>
  <c r="B106" i="6" s="1"/>
  <c r="CN110" i="5"/>
  <c r="DG109" i="5"/>
  <c r="BZ110" i="5"/>
  <c r="CS109" i="5"/>
  <c r="CW109" i="5"/>
  <c r="CD110" i="5"/>
  <c r="CA110" i="5"/>
  <c r="CT109" i="5"/>
  <c r="CI110" i="5"/>
  <c r="DB109" i="5"/>
  <c r="DH109" i="5"/>
  <c r="CO110" i="5"/>
  <c r="DA109" i="5"/>
  <c r="CH110" i="5"/>
  <c r="CB110" i="5"/>
  <c r="CU109" i="5"/>
  <c r="CR109" i="5"/>
  <c r="BY110" i="5"/>
  <c r="CZ109" i="5"/>
  <c r="CG110" i="5"/>
  <c r="CM110" i="5"/>
  <c r="DF109" i="5"/>
  <c r="CL110" i="5"/>
  <c r="DE109" i="5"/>
  <c r="CI111" i="5" l="1"/>
  <c r="DB110" i="5"/>
  <c r="CV110" i="5"/>
  <c r="CC111" i="5"/>
  <c r="CA111" i="5"/>
  <c r="CT110" i="5"/>
  <c r="BY111" i="5"/>
  <c r="CR110" i="5"/>
  <c r="DJ109" i="5"/>
  <c r="B107" i="6" s="1"/>
  <c r="CB111" i="5"/>
  <c r="CU110" i="5"/>
  <c r="CH111" i="5"/>
  <c r="DA110" i="5"/>
  <c r="DC110" i="5"/>
  <c r="CJ111" i="5"/>
  <c r="DI110" i="5"/>
  <c r="CP111" i="5"/>
  <c r="CM111" i="5"/>
  <c r="DF110" i="5"/>
  <c r="CZ110" i="5"/>
  <c r="CG111" i="5"/>
  <c r="CW110" i="5"/>
  <c r="CD111" i="5"/>
  <c r="CX110" i="5"/>
  <c r="CE111" i="5"/>
  <c r="BZ111" i="5"/>
  <c r="CS110" i="5"/>
  <c r="CN111" i="5"/>
  <c r="DG110" i="5"/>
  <c r="CL111" i="5"/>
  <c r="DE110" i="5"/>
  <c r="CK111" i="5"/>
  <c r="DD110" i="5"/>
  <c r="DH110" i="5"/>
  <c r="CO111" i="5"/>
  <c r="CY110" i="5"/>
  <c r="CF111" i="5"/>
  <c r="CH112" i="5" l="1"/>
  <c r="DA112" i="5" s="1"/>
  <c r="DA111" i="5"/>
  <c r="DH111" i="5"/>
  <c r="CO112" i="5"/>
  <c r="DH112" i="5" s="1"/>
  <c r="CB112" i="5"/>
  <c r="CU112" i="5" s="1"/>
  <c r="CU111" i="5"/>
  <c r="CM112" i="5"/>
  <c r="DF112" i="5" s="1"/>
  <c r="DF111" i="5"/>
  <c r="CP112" i="5"/>
  <c r="DI112" i="5" s="1"/>
  <c r="DI111" i="5"/>
  <c r="CG112" i="5"/>
  <c r="CZ112" i="5" s="1"/>
  <c r="CZ111" i="5"/>
  <c r="CK112" i="5"/>
  <c r="DD112" i="5" s="1"/>
  <c r="DD111" i="5"/>
  <c r="DE111" i="5"/>
  <c r="CL112" i="5"/>
  <c r="DE112" i="5" s="1"/>
  <c r="CA112" i="5"/>
  <c r="CT112" i="5" s="1"/>
  <c r="CT111" i="5"/>
  <c r="CV111" i="5"/>
  <c r="CC112" i="5"/>
  <c r="CV112" i="5" s="1"/>
  <c r="DC111" i="5"/>
  <c r="CJ112" i="5"/>
  <c r="DC112" i="5" s="1"/>
  <c r="CS111" i="5"/>
  <c r="BZ112" i="5"/>
  <c r="CS112" i="5" s="1"/>
  <c r="CD112" i="5"/>
  <c r="CW112" i="5" s="1"/>
  <c r="CW111" i="5"/>
  <c r="DJ110" i="5"/>
  <c r="CR111" i="5"/>
  <c r="BY112" i="5"/>
  <c r="CR112" i="5" s="1"/>
  <c r="CN112" i="5"/>
  <c r="DG112" i="5" s="1"/>
  <c r="DG111" i="5"/>
  <c r="CF112" i="5"/>
  <c r="CY112" i="5" s="1"/>
  <c r="CY111" i="5"/>
  <c r="CX111" i="5"/>
  <c r="CE112" i="5"/>
  <c r="CX112" i="5" s="1"/>
  <c r="DB111" i="5"/>
  <c r="CI112" i="5"/>
  <c r="DB112" i="5" s="1"/>
  <c r="DJ111" i="5" l="1"/>
  <c r="B108" i="6"/>
  <c r="AD273" i="5" a="1"/>
  <c r="AD273" i="5" s="1"/>
  <c r="AD274" i="5" s="1"/>
  <c r="P273" i="5" a="1"/>
  <c r="P273" i="5" s="1"/>
  <c r="P274" i="5" s="1"/>
  <c r="F273" i="5" a="1"/>
  <c r="F273" i="5" s="1"/>
  <c r="F274" i="5" s="1"/>
  <c r="DJ112" i="5"/>
  <c r="B110" i="6" l="1"/>
  <c r="BC112" i="5" a="1"/>
  <c r="BC112" i="5" s="1"/>
  <c r="BV112" i="5" s="1"/>
  <c r="CO113" i="5" s="1"/>
  <c r="AW112" i="5" a="1"/>
  <c r="AW112" i="5" s="1"/>
  <c r="BP112" i="5" s="1"/>
  <c r="CI113" i="5" s="1"/>
  <c r="AQ112" i="5" a="1"/>
  <c r="AQ112" i="5" s="1"/>
  <c r="BJ112" i="5" s="1"/>
  <c r="CC113" i="5" s="1"/>
  <c r="BB112" i="5" a="1"/>
  <c r="BB112" i="5" s="1"/>
  <c r="BU112" i="5" s="1"/>
  <c r="CN113" i="5" s="1"/>
  <c r="AM112" i="5" a="1"/>
  <c r="AM112" i="5" s="1"/>
  <c r="BF112" i="5" s="1"/>
  <c r="BY113" i="5" s="1"/>
  <c r="AT112" i="5" a="1"/>
  <c r="AT112" i="5" s="1"/>
  <c r="BM112" i="5" s="1"/>
  <c r="CF113" i="5" s="1"/>
  <c r="BA112" i="5" a="1"/>
  <c r="BA112" i="5" s="1"/>
  <c r="BT112" i="5" s="1"/>
  <c r="CM113" i="5" s="1"/>
  <c r="AS112" i="5" a="1"/>
  <c r="AS112" i="5" s="1"/>
  <c r="BL112" i="5" s="1"/>
  <c r="CE113" i="5" s="1"/>
  <c r="AZ112" i="5" a="1"/>
  <c r="AZ112" i="5" s="1"/>
  <c r="BS112" i="5" s="1"/>
  <c r="CL113" i="5" s="1"/>
  <c r="AO112" i="5" a="1"/>
  <c r="AO112" i="5" s="1"/>
  <c r="BH112" i="5" s="1"/>
  <c r="CA113" i="5" s="1"/>
  <c r="AY112" i="5" a="1"/>
  <c r="AY112" i="5" s="1"/>
  <c r="BR112" i="5" s="1"/>
  <c r="CK113" i="5" s="1"/>
  <c r="AN112" i="5" a="1"/>
  <c r="AN112" i="5" s="1"/>
  <c r="BG112" i="5" s="1"/>
  <c r="BZ113" i="5" s="1"/>
  <c r="AX112" i="5" a="1"/>
  <c r="AX112" i="5" s="1"/>
  <c r="BQ112" i="5" s="1"/>
  <c r="CJ113" i="5" s="1"/>
  <c r="AR112" i="5" a="1"/>
  <c r="AR112" i="5" s="1"/>
  <c r="BK112" i="5" s="1"/>
  <c r="CD113" i="5" s="1"/>
  <c r="AP112" i="5" a="1"/>
  <c r="AP112" i="5" s="1"/>
  <c r="BI112" i="5" s="1"/>
  <c r="CB113" i="5" s="1"/>
  <c r="BD112" i="5" a="1"/>
  <c r="BD112" i="5" s="1"/>
  <c r="BW112" i="5" s="1"/>
  <c r="CP113" i="5" s="1"/>
  <c r="AV112" i="5" a="1"/>
  <c r="AV112" i="5" s="1"/>
  <c r="BO112" i="5" s="1"/>
  <c r="CH113" i="5" s="1"/>
  <c r="AU112" i="5" a="1"/>
  <c r="AU112" i="5" s="1"/>
  <c r="BN112" i="5" s="1"/>
  <c r="CG113" i="5" s="1"/>
  <c r="B109" i="6"/>
  <c r="AF273" i="5" a="1"/>
  <c r="AF273" i="5" s="1"/>
  <c r="AF274" i="5" s="1"/>
  <c r="V273" i="5" a="1"/>
  <c r="V273" i="5" s="1"/>
  <c r="V274" i="5" s="1"/>
  <c r="X273" i="5" a="1"/>
  <c r="X273" i="5" s="1"/>
  <c r="X274" i="5" s="1"/>
  <c r="AJ273" i="5" a="1"/>
  <c r="AJ273" i="5" s="1"/>
  <c r="AJ274" i="5" s="1"/>
  <c r="AB273" i="5" a="1"/>
  <c r="AB273" i="5" s="1"/>
  <c r="AB274" i="5" s="1"/>
  <c r="Z273" i="5" a="1"/>
  <c r="Z273" i="5" s="1"/>
  <c r="Z274" i="5" s="1"/>
  <c r="AH273" i="5" a="1"/>
  <c r="AH273" i="5" s="1"/>
  <c r="AH274" i="5" s="1"/>
  <c r="CK114" i="5" l="1"/>
  <c r="DD113" i="5"/>
  <c r="CT113" i="5"/>
  <c r="CA114" i="5"/>
  <c r="CL114" i="5"/>
  <c r="DE113" i="5"/>
  <c r="CM114" i="5"/>
  <c r="DF113" i="5"/>
  <c r="CZ113" i="5"/>
  <c r="CG114" i="5"/>
  <c r="DA113" i="5"/>
  <c r="CH114" i="5"/>
  <c r="DI113" i="5"/>
  <c r="CP114" i="5"/>
  <c r="CN114" i="5"/>
  <c r="DG113" i="5"/>
  <c r="CB114" i="5"/>
  <c r="CU113" i="5"/>
  <c r="CV113" i="5"/>
  <c r="CC114" i="5"/>
  <c r="CW113" i="5"/>
  <c r="CD114" i="5"/>
  <c r="DB113" i="5"/>
  <c r="CI114" i="5"/>
  <c r="CX113" i="5"/>
  <c r="CE114" i="5"/>
  <c r="CY113" i="5"/>
  <c r="CF114" i="5"/>
  <c r="BY114" i="5"/>
  <c r="CR113" i="5"/>
  <c r="CJ114" i="5"/>
  <c r="DC113" i="5"/>
  <c r="CO114" i="5"/>
  <c r="DH113" i="5"/>
  <c r="BZ114" i="5"/>
  <c r="CS113" i="5"/>
  <c r="DB114" i="5" l="1"/>
  <c r="CI115" i="5"/>
  <c r="CG115" i="5"/>
  <c r="CZ114" i="5"/>
  <c r="CO115" i="5"/>
  <c r="DH114" i="5"/>
  <c r="CM115" i="5"/>
  <c r="DF114" i="5"/>
  <c r="BY115" i="5"/>
  <c r="CR114" i="5"/>
  <c r="DE114" i="5"/>
  <c r="CL115" i="5"/>
  <c r="CY114" i="5"/>
  <c r="CF115" i="5"/>
  <c r="CA115" i="5"/>
  <c r="CT114" i="5"/>
  <c r="CN115" i="5"/>
  <c r="DG114" i="5"/>
  <c r="CJ115" i="5"/>
  <c r="DC114" i="5"/>
  <c r="CX114" i="5"/>
  <c r="CE115" i="5"/>
  <c r="DA114" i="5"/>
  <c r="CH115" i="5"/>
  <c r="CS114" i="5"/>
  <c r="BZ115" i="5"/>
  <c r="CD115" i="5"/>
  <c r="CW114" i="5"/>
  <c r="CC115" i="5"/>
  <c r="CV114" i="5"/>
  <c r="DJ113" i="5"/>
  <c r="B111" i="6" s="1"/>
  <c r="CB115" i="5"/>
  <c r="CU114" i="5"/>
  <c r="CP115" i="5"/>
  <c r="DI114" i="5"/>
  <c r="CK115" i="5"/>
  <c r="DD114" i="5"/>
  <c r="DA115" i="5" l="1"/>
  <c r="CH116" i="5"/>
  <c r="CB116" i="5"/>
  <c r="CU115" i="5"/>
  <c r="CC116" i="5"/>
  <c r="CV115" i="5"/>
  <c r="CZ115" i="5"/>
  <c r="CG116" i="5"/>
  <c r="DD115" i="5"/>
  <c r="CK116" i="5"/>
  <c r="DI115" i="5"/>
  <c r="CP116" i="5"/>
  <c r="CX115" i="5"/>
  <c r="CE116" i="5"/>
  <c r="CR115" i="5"/>
  <c r="BY116" i="5"/>
  <c r="CM116" i="5"/>
  <c r="DF115" i="5"/>
  <c r="CN116" i="5"/>
  <c r="DG115" i="5"/>
  <c r="CW115" i="5"/>
  <c r="CD116" i="5"/>
  <c r="CA116" i="5"/>
  <c r="CT115" i="5"/>
  <c r="BZ116" i="5"/>
  <c r="CS115" i="5"/>
  <c r="CY115" i="5"/>
  <c r="CF116" i="5"/>
  <c r="CI116" i="5"/>
  <c r="DB115" i="5"/>
  <c r="CL116" i="5"/>
  <c r="DE115" i="5"/>
  <c r="DJ114" i="5"/>
  <c r="CJ116" i="5"/>
  <c r="DC115" i="5"/>
  <c r="CO116" i="5"/>
  <c r="DH115" i="5"/>
  <c r="CJ117" i="5" l="1"/>
  <c r="DC116" i="5"/>
  <c r="CM117" i="5"/>
  <c r="DF116" i="5"/>
  <c r="DJ115" i="5"/>
  <c r="B113" i="6" s="1"/>
  <c r="CB117" i="5"/>
  <c r="CU116" i="5"/>
  <c r="DI116" i="5"/>
  <c r="CP117" i="5"/>
  <c r="CZ116" i="5"/>
  <c r="CG117" i="5"/>
  <c r="CL117" i="5"/>
  <c r="DE116" i="5"/>
  <c r="CI117" i="5"/>
  <c r="DB116" i="5"/>
  <c r="BY117" i="5"/>
  <c r="CR116" i="5"/>
  <c r="CE117" i="5"/>
  <c r="CX116" i="5"/>
  <c r="CH117" i="5"/>
  <c r="DA116" i="5"/>
  <c r="DH116" i="5"/>
  <c r="CO117" i="5"/>
  <c r="CT116" i="5"/>
  <c r="CA117" i="5"/>
  <c r="CW116" i="5"/>
  <c r="CD117" i="5"/>
  <c r="CK117" i="5"/>
  <c r="DD116" i="5"/>
  <c r="B112" i="6"/>
  <c r="L273" i="5" a="1"/>
  <c r="L273" i="5" s="1"/>
  <c r="L274" i="5" s="1"/>
  <c r="B273" i="5" a="1"/>
  <c r="B273" i="5" s="1"/>
  <c r="B274" i="5" s="1"/>
  <c r="H273" i="5" a="1"/>
  <c r="H273" i="5" s="1"/>
  <c r="H274" i="5" s="1"/>
  <c r="N273" i="5" a="1"/>
  <c r="N273" i="5" s="1"/>
  <c r="N274" i="5" s="1"/>
  <c r="D273" i="5" a="1"/>
  <c r="D273" i="5" s="1"/>
  <c r="D274" i="5" s="1"/>
  <c r="J273" i="5" a="1"/>
  <c r="J273" i="5" s="1"/>
  <c r="J274" i="5" s="1"/>
  <c r="CN117" i="5"/>
  <c r="DG116" i="5"/>
  <c r="CV116" i="5"/>
  <c r="CC117" i="5"/>
  <c r="CY116" i="5"/>
  <c r="CF117" i="5"/>
  <c r="BZ117" i="5"/>
  <c r="CS116" i="5"/>
  <c r="DE117" i="5" l="1"/>
  <c r="CL118" i="5"/>
  <c r="DH117" i="5"/>
  <c r="CO118" i="5"/>
  <c r="CG118" i="5"/>
  <c r="CZ117" i="5"/>
  <c r="A275" i="5"/>
  <c r="CS117" i="5"/>
  <c r="BZ118" i="5"/>
  <c r="DI117" i="5"/>
  <c r="CP118" i="5"/>
  <c r="CH118" i="5"/>
  <c r="DA117" i="5"/>
  <c r="CF118" i="5"/>
  <c r="CY117" i="5"/>
  <c r="CX117" i="5"/>
  <c r="CE118" i="5"/>
  <c r="CU117" i="5"/>
  <c r="CB118" i="5"/>
  <c r="DJ116" i="5"/>
  <c r="B114" i="6" s="1"/>
  <c r="CV117" i="5"/>
  <c r="CC118" i="5"/>
  <c r="CR117" i="5"/>
  <c r="BY118" i="5"/>
  <c r="CK118" i="5"/>
  <c r="DD117" i="5"/>
  <c r="CD118" i="5"/>
  <c r="CW117" i="5"/>
  <c r="DF117" i="5"/>
  <c r="CM118" i="5"/>
  <c r="CI118" i="5"/>
  <c r="DB117" i="5"/>
  <c r="DG117" i="5"/>
  <c r="CN118" i="5"/>
  <c r="CT117" i="5"/>
  <c r="CA118" i="5"/>
  <c r="CJ118" i="5"/>
  <c r="DC117" i="5"/>
  <c r="DJ117" i="5" l="1"/>
  <c r="DI118" i="5"/>
  <c r="CP119" i="5"/>
  <c r="DG118" i="5"/>
  <c r="CN119" i="5"/>
  <c r="CS118" i="5"/>
  <c r="BZ119" i="5"/>
  <c r="CI119" i="5"/>
  <c r="DB118" i="5"/>
  <c r="CU118" i="5"/>
  <c r="CB119" i="5"/>
  <c r="CX118" i="5"/>
  <c r="CE119" i="5"/>
  <c r="CG119" i="5"/>
  <c r="CZ118" i="5"/>
  <c r="CO119" i="5"/>
  <c r="DH118" i="5"/>
  <c r="CW118" i="5"/>
  <c r="CD119" i="5"/>
  <c r="CT118" i="5"/>
  <c r="CA119" i="5"/>
  <c r="CR118" i="5"/>
  <c r="BY119" i="5"/>
  <c r="DA118" i="5"/>
  <c r="CH119" i="5"/>
  <c r="CC119" i="5"/>
  <c r="CV118" i="5"/>
  <c r="DF118" i="5"/>
  <c r="CM119" i="5"/>
  <c r="CF119" i="5"/>
  <c r="CY118" i="5"/>
  <c r="DE118" i="5"/>
  <c r="CL119" i="5"/>
  <c r="CJ119" i="5"/>
  <c r="DC118" i="5"/>
  <c r="CK119" i="5"/>
  <c r="DD118" i="5"/>
  <c r="CK120" i="5" l="1"/>
  <c r="DD119" i="5"/>
  <c r="BY120" i="5"/>
  <c r="CR119" i="5"/>
  <c r="DC119" i="5"/>
  <c r="CJ120" i="5"/>
  <c r="CT119" i="5"/>
  <c r="CA120" i="5"/>
  <c r="DB119" i="5"/>
  <c r="CI120" i="5"/>
  <c r="CS119" i="5"/>
  <c r="BZ120" i="5"/>
  <c r="DF119" i="5"/>
  <c r="CM120" i="5"/>
  <c r="CN120" i="5"/>
  <c r="DG119" i="5"/>
  <c r="DH119" i="5"/>
  <c r="CO120" i="5"/>
  <c r="DI119" i="5"/>
  <c r="CP120" i="5"/>
  <c r="CU119" i="5"/>
  <c r="CB120" i="5"/>
  <c r="DJ118" i="5"/>
  <c r="B116" i="6" s="1"/>
  <c r="DE119" i="5"/>
  <c r="CL120" i="5"/>
  <c r="CW119" i="5"/>
  <c r="CD120" i="5"/>
  <c r="CF120" i="5"/>
  <c r="CY119" i="5"/>
  <c r="CV119" i="5"/>
  <c r="CC120" i="5"/>
  <c r="CZ119" i="5"/>
  <c r="CG120" i="5"/>
  <c r="CH120" i="5"/>
  <c r="DA119" i="5"/>
  <c r="CE120" i="5"/>
  <c r="CX119" i="5"/>
  <c r="B115" i="6"/>
  <c r="AH280" i="5" a="1"/>
  <c r="AH280" i="5" s="1"/>
  <c r="AH281" i="5" s="1"/>
  <c r="DA120" i="5" l="1"/>
  <c r="CH121" i="5"/>
  <c r="CT120" i="5"/>
  <c r="CA121" i="5"/>
  <c r="CU120" i="5"/>
  <c r="CB121" i="5"/>
  <c r="CJ121" i="5"/>
  <c r="DC120" i="5"/>
  <c r="CF121" i="5"/>
  <c r="CY120" i="5"/>
  <c r="DJ119" i="5"/>
  <c r="CD121" i="5"/>
  <c r="CW120" i="5"/>
  <c r="DG120" i="5"/>
  <c r="CN121" i="5"/>
  <c r="CR120" i="5"/>
  <c r="BY121" i="5"/>
  <c r="CE121" i="5"/>
  <c r="CX120" i="5"/>
  <c r="CS120" i="5"/>
  <c r="BZ121" i="5"/>
  <c r="CI121" i="5"/>
  <c r="DB120" i="5"/>
  <c r="CG121" i="5"/>
  <c r="CZ120" i="5"/>
  <c r="CP121" i="5"/>
  <c r="DI120" i="5"/>
  <c r="CV120" i="5"/>
  <c r="CC121" i="5"/>
  <c r="DH120" i="5"/>
  <c r="CO121" i="5"/>
  <c r="DF120" i="5"/>
  <c r="CM121" i="5"/>
  <c r="DE120" i="5"/>
  <c r="CL121" i="5"/>
  <c r="DD120" i="5"/>
  <c r="CK121" i="5"/>
  <c r="CD122" i="5" l="1"/>
  <c r="CW121" i="5"/>
  <c r="B117" i="6"/>
  <c r="P280" i="5" a="1"/>
  <c r="P280" i="5" s="1"/>
  <c r="P281" i="5" s="1"/>
  <c r="CI122" i="5"/>
  <c r="DB121" i="5"/>
  <c r="BZ122" i="5"/>
  <c r="CS121" i="5"/>
  <c r="CR121" i="5"/>
  <c r="BY122" i="5"/>
  <c r="DJ120" i="5"/>
  <c r="CT121" i="5"/>
  <c r="CA122" i="5"/>
  <c r="CN122" i="5"/>
  <c r="DG121" i="5"/>
  <c r="CG122" i="5"/>
  <c r="CZ121" i="5"/>
  <c r="DF121" i="5"/>
  <c r="CM122" i="5"/>
  <c r="CF122" i="5"/>
  <c r="CY121" i="5"/>
  <c r="DC121" i="5"/>
  <c r="CJ122" i="5"/>
  <c r="CB122" i="5"/>
  <c r="CU121" i="5"/>
  <c r="DI121" i="5"/>
  <c r="CP122" i="5"/>
  <c r="DA121" i="5"/>
  <c r="CH122" i="5"/>
  <c r="DE121" i="5"/>
  <c r="CL122" i="5"/>
  <c r="CO122" i="5"/>
  <c r="DH121" i="5"/>
  <c r="CE122" i="5"/>
  <c r="CX121" i="5"/>
  <c r="CC122" i="5"/>
  <c r="CV121" i="5"/>
  <c r="DD121" i="5"/>
  <c r="CK122" i="5"/>
  <c r="CB123" i="5" l="1"/>
  <c r="CU122" i="5"/>
  <c r="DH122" i="5"/>
  <c r="CO123" i="5"/>
  <c r="CL123" i="5"/>
  <c r="DE122" i="5"/>
  <c r="CC123" i="5"/>
  <c r="CV122" i="5"/>
  <c r="B118" i="6"/>
  <c r="T280" i="5" a="1"/>
  <c r="T280" i="5" s="1"/>
  <c r="T281" i="5" s="1"/>
  <c r="AD280" i="5" a="1"/>
  <c r="AD280" i="5" s="1"/>
  <c r="AD281" i="5" s="1"/>
  <c r="B280" i="5" a="1"/>
  <c r="B280" i="5" s="1"/>
  <c r="B281" i="5" s="1"/>
  <c r="L280" i="5" a="1"/>
  <c r="L280" i="5" s="1"/>
  <c r="L281" i="5" s="1"/>
  <c r="J280" i="5" a="1"/>
  <c r="J280" i="5" s="1"/>
  <c r="J281" i="5" s="1"/>
  <c r="H280" i="5" a="1"/>
  <c r="H280" i="5" s="1"/>
  <c r="H281" i="5" s="1"/>
  <c r="CE123" i="5"/>
  <c r="CX122" i="5"/>
  <c r="CR122" i="5"/>
  <c r="BY123" i="5"/>
  <c r="CS122" i="5"/>
  <c r="BZ123" i="5"/>
  <c r="DA122" i="5"/>
  <c r="CH123" i="5"/>
  <c r="DB122" i="5"/>
  <c r="CI123" i="5"/>
  <c r="CG123" i="5"/>
  <c r="CZ122" i="5"/>
  <c r="CK123" i="5"/>
  <c r="DD122" i="5"/>
  <c r="DI122" i="5"/>
  <c r="CP123" i="5"/>
  <c r="CJ123" i="5"/>
  <c r="DC122" i="5"/>
  <c r="DJ121" i="5"/>
  <c r="CF123" i="5"/>
  <c r="CY122" i="5"/>
  <c r="CM123" i="5"/>
  <c r="DF122" i="5"/>
  <c r="CN123" i="5"/>
  <c r="DG122" i="5"/>
  <c r="CA123" i="5"/>
  <c r="CT122" i="5"/>
  <c r="CD123" i="5"/>
  <c r="CW122" i="5"/>
  <c r="B119" i="6" l="1"/>
  <c r="N280" i="5" a="1"/>
  <c r="N280" i="5" s="1"/>
  <c r="N281" i="5" s="1"/>
  <c r="AF280" i="5" a="1"/>
  <c r="AF280" i="5" s="1"/>
  <c r="AF281" i="5" s="1"/>
  <c r="Z280" i="5" a="1"/>
  <c r="Z280" i="5" s="1"/>
  <c r="Z281" i="5" s="1"/>
  <c r="BZ124" i="5"/>
  <c r="CS124" i="5" s="1"/>
  <c r="CS123" i="5"/>
  <c r="DC123" i="5"/>
  <c r="CJ124" i="5"/>
  <c r="DC124" i="5" s="1"/>
  <c r="CD124" i="5"/>
  <c r="CW124" i="5" s="1"/>
  <c r="CW123" i="5"/>
  <c r="DI123" i="5"/>
  <c r="CP124" i="5"/>
  <c r="DI124" i="5" s="1"/>
  <c r="CC124" i="5"/>
  <c r="CV124" i="5" s="1"/>
  <c r="CV123" i="5"/>
  <c r="DJ122" i="5"/>
  <c r="B120" i="6" s="1"/>
  <c r="CT123" i="5"/>
  <c r="CA124" i="5"/>
  <c r="CT124" i="5" s="1"/>
  <c r="CL124" i="5"/>
  <c r="DE124" i="5" s="1"/>
  <c r="DE123" i="5"/>
  <c r="CK124" i="5"/>
  <c r="DD124" i="5" s="1"/>
  <c r="DD123" i="5"/>
  <c r="CX123" i="5"/>
  <c r="CE124" i="5"/>
  <c r="CX124" i="5" s="1"/>
  <c r="DH123" i="5"/>
  <c r="CO124" i="5"/>
  <c r="DH124" i="5" s="1"/>
  <c r="CN124" i="5"/>
  <c r="DG124" i="5" s="1"/>
  <c r="DG123" i="5"/>
  <c r="CF124" i="5"/>
  <c r="CY124" i="5" s="1"/>
  <c r="CY123" i="5"/>
  <c r="DA123" i="5"/>
  <c r="CH124" i="5"/>
  <c r="DA124" i="5" s="1"/>
  <c r="BY124" i="5"/>
  <c r="CR124" i="5" s="1"/>
  <c r="CR123" i="5"/>
  <c r="CG124" i="5"/>
  <c r="CZ124" i="5" s="1"/>
  <c r="CZ123" i="5"/>
  <c r="CM124" i="5"/>
  <c r="DF124" i="5" s="1"/>
  <c r="DF123" i="5"/>
  <c r="DB123" i="5"/>
  <c r="CI124" i="5"/>
  <c r="DB124" i="5" s="1"/>
  <c r="CU123" i="5"/>
  <c r="CB124" i="5"/>
  <c r="CU124" i="5" s="1"/>
  <c r="DJ123" i="5" l="1"/>
  <c r="B121" i="6" s="1"/>
  <c r="DJ124" i="5"/>
  <c r="B122" i="6" l="1"/>
  <c r="AZ124" i="5" a="1"/>
  <c r="AZ124" i="5" s="1"/>
  <c r="BS124" i="5" s="1"/>
  <c r="CL125" i="5" s="1"/>
  <c r="AT124" i="5" a="1"/>
  <c r="AT124" i="5" s="1"/>
  <c r="BM124" i="5" s="1"/>
  <c r="CF125" i="5" s="1"/>
  <c r="AN124" i="5" a="1"/>
  <c r="AN124" i="5" s="1"/>
  <c r="BG124" i="5" s="1"/>
  <c r="BZ125" i="5" s="1"/>
  <c r="BB124" i="5" a="1"/>
  <c r="BB124" i="5" s="1"/>
  <c r="BU124" i="5" s="1"/>
  <c r="CN125" i="5" s="1"/>
  <c r="AU124" i="5" a="1"/>
  <c r="AU124" i="5" s="1"/>
  <c r="BN124" i="5" s="1"/>
  <c r="CG125" i="5" s="1"/>
  <c r="AM124" i="5" a="1"/>
  <c r="AM124" i="5" s="1"/>
  <c r="BF124" i="5" s="1"/>
  <c r="BY125" i="5" s="1"/>
  <c r="BA124" i="5" a="1"/>
  <c r="BA124" i="5" s="1"/>
  <c r="BT124" i="5" s="1"/>
  <c r="CM125" i="5" s="1"/>
  <c r="AO124" i="5" a="1"/>
  <c r="AO124" i="5" s="1"/>
  <c r="BH124" i="5" s="1"/>
  <c r="CA125" i="5" s="1"/>
  <c r="AQ124" i="5" a="1"/>
  <c r="AQ124" i="5" s="1"/>
  <c r="BJ124" i="5" s="1"/>
  <c r="CC125" i="5" s="1"/>
  <c r="AY124" i="5" a="1"/>
  <c r="AY124" i="5" s="1"/>
  <c r="BR124" i="5" s="1"/>
  <c r="CK125" i="5" s="1"/>
  <c r="AX124" i="5" a="1"/>
  <c r="AX124" i="5" s="1"/>
  <c r="BQ124" i="5" s="1"/>
  <c r="CJ125" i="5" s="1"/>
  <c r="AP124" i="5" a="1"/>
  <c r="AP124" i="5" s="1"/>
  <c r="BI124" i="5" s="1"/>
  <c r="CB125" i="5" s="1"/>
  <c r="BD124" i="5" a="1"/>
  <c r="BD124" i="5" s="1"/>
  <c r="BW124" i="5" s="1"/>
  <c r="CP125" i="5" s="1"/>
  <c r="BC124" i="5" a="1"/>
  <c r="BC124" i="5" s="1"/>
  <c r="BV124" i="5" s="1"/>
  <c r="CO125" i="5" s="1"/>
  <c r="AW124" i="5" a="1"/>
  <c r="AW124" i="5" s="1"/>
  <c r="BP124" i="5" s="1"/>
  <c r="CI125" i="5" s="1"/>
  <c r="AS124" i="5" a="1"/>
  <c r="AS124" i="5" s="1"/>
  <c r="BL124" i="5" s="1"/>
  <c r="CE125" i="5" s="1"/>
  <c r="AV124" i="5" a="1"/>
  <c r="AV124" i="5" s="1"/>
  <c r="BO124" i="5" s="1"/>
  <c r="CH125" i="5" s="1"/>
  <c r="AR124" i="5" a="1"/>
  <c r="AR124" i="5" s="1"/>
  <c r="BK124" i="5" s="1"/>
  <c r="CD125" i="5" s="1"/>
  <c r="CJ126" i="5" l="1"/>
  <c r="DC125" i="5"/>
  <c r="CD126" i="5"/>
  <c r="CW125" i="5"/>
  <c r="DD125" i="5"/>
  <c r="CK126" i="5"/>
  <c r="CM126" i="5"/>
  <c r="DF125" i="5"/>
  <c r="CZ125" i="5"/>
  <c r="CG126" i="5"/>
  <c r="DB125" i="5"/>
  <c r="CI126" i="5"/>
  <c r="CF126" i="5"/>
  <c r="CY125" i="5"/>
  <c r="CC126" i="5"/>
  <c r="CV125" i="5"/>
  <c r="CR125" i="5"/>
  <c r="BY126" i="5"/>
  <c r="CE126" i="5"/>
  <c r="CX125" i="5"/>
  <c r="DH125" i="5"/>
  <c r="CO126" i="5"/>
  <c r="DE125" i="5"/>
  <c r="CL126" i="5"/>
  <c r="CA126" i="5"/>
  <c r="CT125" i="5"/>
  <c r="DA125" i="5"/>
  <c r="CH126" i="5"/>
  <c r="CN126" i="5"/>
  <c r="DG125" i="5"/>
  <c r="CS125" i="5"/>
  <c r="BZ126" i="5"/>
  <c r="CP126" i="5"/>
  <c r="DI125" i="5"/>
  <c r="CB126" i="5"/>
  <c r="CU125" i="5"/>
  <c r="CL127" i="5" l="1"/>
  <c r="DE126" i="5"/>
  <c r="CG127" i="5"/>
  <c r="CZ126" i="5"/>
  <c r="CS126" i="5"/>
  <c r="BZ127" i="5"/>
  <c r="CE127" i="5"/>
  <c r="CX126" i="5"/>
  <c r="CR126" i="5"/>
  <c r="BY127" i="5"/>
  <c r="DJ125" i="5"/>
  <c r="B123" i="6" s="1"/>
  <c r="DA126" i="5"/>
  <c r="CH127" i="5"/>
  <c r="CC127" i="5"/>
  <c r="CV126" i="5"/>
  <c r="CD127" i="5"/>
  <c r="CW126" i="5"/>
  <c r="DB126" i="5"/>
  <c r="CI127" i="5"/>
  <c r="CM127" i="5"/>
  <c r="DF126" i="5"/>
  <c r="CN127" i="5"/>
  <c r="DG126" i="5"/>
  <c r="CB127" i="5"/>
  <c r="CU126" i="5"/>
  <c r="CO127" i="5"/>
  <c r="DH126" i="5"/>
  <c r="CP127" i="5"/>
  <c r="DI126" i="5"/>
  <c r="DD126" i="5"/>
  <c r="CK127" i="5"/>
  <c r="CA127" i="5"/>
  <c r="CT126" i="5"/>
  <c r="CF127" i="5"/>
  <c r="CY126" i="5"/>
  <c r="DC126" i="5"/>
  <c r="CJ127" i="5"/>
  <c r="CF128" i="5" l="1"/>
  <c r="CY127" i="5"/>
  <c r="CE128" i="5"/>
  <c r="CX127" i="5"/>
  <c r="CB128" i="5"/>
  <c r="CU127" i="5"/>
  <c r="CR127" i="5"/>
  <c r="BY128" i="5"/>
  <c r="CD128" i="5"/>
  <c r="CW127" i="5"/>
  <c r="CZ127" i="5"/>
  <c r="CG128" i="5"/>
  <c r="CN128" i="5"/>
  <c r="DG127" i="5"/>
  <c r="CA128" i="5"/>
  <c r="CT127" i="5"/>
  <c r="DB127" i="5"/>
  <c r="CI128" i="5"/>
  <c r="CO128" i="5"/>
  <c r="DH127" i="5"/>
  <c r="CC128" i="5"/>
  <c r="CV127" i="5"/>
  <c r="DJ126" i="5"/>
  <c r="B124" i="6" s="1"/>
  <c r="DF127" i="5"/>
  <c r="CM128" i="5"/>
  <c r="DD127" i="5"/>
  <c r="CK128" i="5"/>
  <c r="BZ128" i="5"/>
  <c r="CS127" i="5"/>
  <c r="DI127" i="5"/>
  <c r="CP128" i="5"/>
  <c r="DC127" i="5"/>
  <c r="CJ128" i="5"/>
  <c r="CH128" i="5"/>
  <c r="DA127" i="5"/>
  <c r="CL128" i="5"/>
  <c r="DE127" i="5"/>
  <c r="CC129" i="5" l="1"/>
  <c r="CV128" i="5"/>
  <c r="CS128" i="5"/>
  <c r="BZ129" i="5"/>
  <c r="CK129" i="5"/>
  <c r="DD128" i="5"/>
  <c r="CA129" i="5"/>
  <c r="CT128" i="5"/>
  <c r="CX128" i="5"/>
  <c r="CE129" i="5"/>
  <c r="BY129" i="5"/>
  <c r="CR128" i="5"/>
  <c r="DI128" i="5"/>
  <c r="CP129" i="5"/>
  <c r="DJ127" i="5"/>
  <c r="B125" i="6" s="1"/>
  <c r="DB128" i="5"/>
  <c r="CI129" i="5"/>
  <c r="CB129" i="5"/>
  <c r="CU128" i="5"/>
  <c r="DE128" i="5"/>
  <c r="CL129" i="5"/>
  <c r="CZ128" i="5"/>
  <c r="CG129" i="5"/>
  <c r="DA128" i="5"/>
  <c r="CH129" i="5"/>
  <c r="DC128" i="5"/>
  <c r="CJ129" i="5"/>
  <c r="CD129" i="5"/>
  <c r="CW128" i="5"/>
  <c r="DH128" i="5"/>
  <c r="CO129" i="5"/>
  <c r="CM129" i="5"/>
  <c r="DF128" i="5"/>
  <c r="CN129" i="5"/>
  <c r="DG128" i="5"/>
  <c r="CY128" i="5"/>
  <c r="CF129" i="5"/>
  <c r="CZ129" i="5" l="1"/>
  <c r="CG130" i="5"/>
  <c r="CX129" i="5"/>
  <c r="CE130" i="5"/>
  <c r="CO130" i="5"/>
  <c r="DH129" i="5"/>
  <c r="CB130" i="5"/>
  <c r="CU129" i="5"/>
  <c r="BZ130" i="5"/>
  <c r="CS129" i="5"/>
  <c r="DJ128" i="5"/>
  <c r="B126" i="6" s="1"/>
  <c r="CN130" i="5"/>
  <c r="DG129" i="5"/>
  <c r="CL130" i="5"/>
  <c r="DE129" i="5"/>
  <c r="CK130" i="5"/>
  <c r="DD129" i="5"/>
  <c r="CJ130" i="5"/>
  <c r="DC129" i="5"/>
  <c r="CD130" i="5"/>
  <c r="CW129" i="5"/>
  <c r="DI129" i="5"/>
  <c r="CP130" i="5"/>
  <c r="BY130" i="5"/>
  <c r="CR129" i="5"/>
  <c r="CM130" i="5"/>
  <c r="DF129" i="5"/>
  <c r="CA130" i="5"/>
  <c r="CT129" i="5"/>
  <c r="CI130" i="5"/>
  <c r="DB129" i="5"/>
  <c r="CY129" i="5"/>
  <c r="CF130" i="5"/>
  <c r="DA129" i="5"/>
  <c r="CH130" i="5"/>
  <c r="CV129" i="5"/>
  <c r="CC130" i="5"/>
  <c r="CW130" i="5" l="1"/>
  <c r="CD131" i="5"/>
  <c r="CA131" i="5"/>
  <c r="CT130" i="5"/>
  <c r="CK131" i="5"/>
  <c r="DD130" i="5"/>
  <c r="CE131" i="5"/>
  <c r="CX130" i="5"/>
  <c r="CY130" i="5"/>
  <c r="CF131" i="5"/>
  <c r="BZ131" i="5"/>
  <c r="CS130" i="5"/>
  <c r="CJ131" i="5"/>
  <c r="DC130" i="5"/>
  <c r="DG130" i="5"/>
  <c r="CN131" i="5"/>
  <c r="CH131" i="5"/>
  <c r="DA130" i="5"/>
  <c r="DI130" i="5"/>
  <c r="CP131" i="5"/>
  <c r="CB131" i="5"/>
  <c r="CU130" i="5"/>
  <c r="CM131" i="5"/>
  <c r="DF130" i="5"/>
  <c r="CL131" i="5"/>
  <c r="DE130" i="5"/>
  <c r="CZ130" i="5"/>
  <c r="CG131" i="5"/>
  <c r="BY131" i="5"/>
  <c r="CR130" i="5"/>
  <c r="CI131" i="5"/>
  <c r="DB130" i="5"/>
  <c r="DH130" i="5"/>
  <c r="CO131" i="5"/>
  <c r="CC131" i="5"/>
  <c r="CV130" i="5"/>
  <c r="DJ129" i="5"/>
  <c r="B127" i="6" s="1"/>
  <c r="CM132" i="5" l="1"/>
  <c r="DF131" i="5"/>
  <c r="DH131" i="5"/>
  <c r="CO132" i="5"/>
  <c r="CB132" i="5"/>
  <c r="CU131" i="5"/>
  <c r="CX131" i="5"/>
  <c r="CE132" i="5"/>
  <c r="CZ131" i="5"/>
  <c r="CG132" i="5"/>
  <c r="CY131" i="5"/>
  <c r="CF132" i="5"/>
  <c r="DI131" i="5"/>
  <c r="CP132" i="5"/>
  <c r="BY132" i="5"/>
  <c r="CR131" i="5"/>
  <c r="DG131" i="5"/>
  <c r="CN132" i="5"/>
  <c r="CT131" i="5"/>
  <c r="CA132" i="5"/>
  <c r="CV131" i="5"/>
  <c r="CC132" i="5"/>
  <c r="CK132" i="5"/>
  <c r="DD131" i="5"/>
  <c r="CD132" i="5"/>
  <c r="CW131" i="5"/>
  <c r="CS131" i="5"/>
  <c r="BZ132" i="5"/>
  <c r="DB131" i="5"/>
  <c r="CI132" i="5"/>
  <c r="DJ130" i="5"/>
  <c r="B128" i="6" s="1"/>
  <c r="CH132" i="5"/>
  <c r="DA131" i="5"/>
  <c r="CL132" i="5"/>
  <c r="DE131" i="5"/>
  <c r="CJ132" i="5"/>
  <c r="DC131" i="5"/>
  <c r="CJ133" i="5" l="1"/>
  <c r="DC132" i="5"/>
  <c r="CV132" i="5"/>
  <c r="CC133" i="5"/>
  <c r="CX132" i="5"/>
  <c r="CE133" i="5"/>
  <c r="CI133" i="5"/>
  <c r="DB132" i="5"/>
  <c r="DG132" i="5"/>
  <c r="CN133" i="5"/>
  <c r="BZ133" i="5"/>
  <c r="CS132" i="5"/>
  <c r="CO133" i="5"/>
  <c r="DH132" i="5"/>
  <c r="DD132" i="5"/>
  <c r="CK133" i="5"/>
  <c r="CG133" i="5"/>
  <c r="CZ132" i="5"/>
  <c r="CH133" i="5"/>
  <c r="DA132" i="5"/>
  <c r="DJ131" i="5"/>
  <c r="B129" i="6" s="1"/>
  <c r="BY133" i="5"/>
  <c r="CR132" i="5"/>
  <c r="CA133" i="5"/>
  <c r="CT132" i="5"/>
  <c r="CU132" i="5"/>
  <c r="CB133" i="5"/>
  <c r="DI132" i="5"/>
  <c r="CP133" i="5"/>
  <c r="CY132" i="5"/>
  <c r="CF133" i="5"/>
  <c r="DE132" i="5"/>
  <c r="CL133" i="5"/>
  <c r="CW132" i="5"/>
  <c r="CD133" i="5"/>
  <c r="DF132" i="5"/>
  <c r="CM133" i="5"/>
  <c r="DG133" i="5" l="1"/>
  <c r="CN134" i="5"/>
  <c r="CI134" i="5"/>
  <c r="DB133" i="5"/>
  <c r="CE134" i="5"/>
  <c r="CX133" i="5"/>
  <c r="CV133" i="5"/>
  <c r="CC134" i="5"/>
  <c r="CT133" i="5"/>
  <c r="CA134" i="5"/>
  <c r="DJ132" i="5"/>
  <c r="B130" i="6" s="1"/>
  <c r="CL134" i="5"/>
  <c r="DE133" i="5"/>
  <c r="CH134" i="5"/>
  <c r="DA133" i="5"/>
  <c r="CG134" i="5"/>
  <c r="CZ133" i="5"/>
  <c r="CK134" i="5"/>
  <c r="DD133" i="5"/>
  <c r="CU133" i="5"/>
  <c r="CB134" i="5"/>
  <c r="CS133" i="5"/>
  <c r="BZ134" i="5"/>
  <c r="DI133" i="5"/>
  <c r="CP134" i="5"/>
  <c r="CW133" i="5"/>
  <c r="CD134" i="5"/>
  <c r="CR133" i="5"/>
  <c r="BY134" i="5"/>
  <c r="CF134" i="5"/>
  <c r="CY133" i="5"/>
  <c r="DF133" i="5"/>
  <c r="CM134" i="5"/>
  <c r="DH133" i="5"/>
  <c r="CO134" i="5"/>
  <c r="CJ134" i="5"/>
  <c r="DC133" i="5"/>
  <c r="CS134" i="5" l="1"/>
  <c r="BZ135" i="5"/>
  <c r="CU134" i="5"/>
  <c r="CB135" i="5"/>
  <c r="DC134" i="5"/>
  <c r="CJ135" i="5"/>
  <c r="DF134" i="5"/>
  <c r="CM135" i="5"/>
  <c r="CF135" i="5"/>
  <c r="CY134" i="5"/>
  <c r="BY135" i="5"/>
  <c r="CR134" i="5"/>
  <c r="CE135" i="5"/>
  <c r="CX134" i="5"/>
  <c r="DJ133" i="5"/>
  <c r="B131" i="6" s="1"/>
  <c r="CG135" i="5"/>
  <c r="CZ134" i="5"/>
  <c r="CD135" i="5"/>
  <c r="CW134" i="5"/>
  <c r="CI135" i="5"/>
  <c r="DB134" i="5"/>
  <c r="DD134" i="5"/>
  <c r="CK135" i="5"/>
  <c r="CH135" i="5"/>
  <c r="DA134" i="5"/>
  <c r="DG134" i="5"/>
  <c r="CN135" i="5"/>
  <c r="DE134" i="5"/>
  <c r="CL135" i="5"/>
  <c r="DH134" i="5"/>
  <c r="CO135" i="5"/>
  <c r="CA135" i="5"/>
  <c r="CT134" i="5"/>
  <c r="CV134" i="5"/>
  <c r="CC135" i="5"/>
  <c r="CP135" i="5"/>
  <c r="DI134" i="5"/>
  <c r="DJ134" i="5" l="1"/>
  <c r="B132" i="6" s="1"/>
  <c r="CH136" i="5"/>
  <c r="DA136" i="5" s="1"/>
  <c r="DA135" i="5"/>
  <c r="CM136" i="5"/>
  <c r="DF136" i="5" s="1"/>
  <c r="DF135" i="5"/>
  <c r="CJ136" i="5"/>
  <c r="DC136" i="5" s="1"/>
  <c r="DC135" i="5"/>
  <c r="CL136" i="5"/>
  <c r="DE136" i="5" s="1"/>
  <c r="DE135" i="5"/>
  <c r="CR135" i="5"/>
  <c r="BY136" i="5"/>
  <c r="CR136" i="5" s="1"/>
  <c r="CY135" i="5"/>
  <c r="CF136" i="5"/>
  <c r="CY136" i="5" s="1"/>
  <c r="CA136" i="5"/>
  <c r="CT136" i="5" s="1"/>
  <c r="CT135" i="5"/>
  <c r="CO136" i="5"/>
  <c r="DH136" i="5" s="1"/>
  <c r="DH135" i="5"/>
  <c r="CG136" i="5"/>
  <c r="CZ136" i="5" s="1"/>
  <c r="CZ135" i="5"/>
  <c r="CU135" i="5"/>
  <c r="CB136" i="5"/>
  <c r="CU136" i="5" s="1"/>
  <c r="DI135" i="5"/>
  <c r="CP136" i="5"/>
  <c r="DI136" i="5" s="1"/>
  <c r="CW135" i="5"/>
  <c r="CD136" i="5"/>
  <c r="CW136" i="5" s="1"/>
  <c r="DG135" i="5"/>
  <c r="CN136" i="5"/>
  <c r="DG136" i="5" s="1"/>
  <c r="DD135" i="5"/>
  <c r="CK136" i="5"/>
  <c r="DD136" i="5" s="1"/>
  <c r="BZ136" i="5"/>
  <c r="CS136" i="5" s="1"/>
  <c r="CS135" i="5"/>
  <c r="CV135" i="5"/>
  <c r="CC136" i="5"/>
  <c r="CV136" i="5" s="1"/>
  <c r="CI136" i="5"/>
  <c r="DB136" i="5" s="1"/>
  <c r="DB135" i="5"/>
  <c r="CX135" i="5"/>
  <c r="CE136" i="5"/>
  <c r="CX136" i="5" s="1"/>
  <c r="DJ136" i="5" l="1"/>
  <c r="DJ135" i="5"/>
  <c r="B133" i="6" s="1"/>
  <c r="B134" i="6" l="1"/>
  <c r="BC136" i="5" a="1"/>
  <c r="BC136" i="5" s="1"/>
  <c r="BV136" i="5" s="1"/>
  <c r="CO137" i="5" s="1"/>
  <c r="AW136" i="5" a="1"/>
  <c r="AW136" i="5" s="1"/>
  <c r="BP136" i="5" s="1"/>
  <c r="CI137" i="5" s="1"/>
  <c r="AQ136" i="5" a="1"/>
  <c r="AQ136" i="5" s="1"/>
  <c r="BJ136" i="5" s="1"/>
  <c r="CC137" i="5" s="1"/>
  <c r="AV136" i="5" a="1"/>
  <c r="AV136" i="5" s="1"/>
  <c r="BO136" i="5" s="1"/>
  <c r="CH137" i="5" s="1"/>
  <c r="AN136" i="5" a="1"/>
  <c r="AN136" i="5" s="1"/>
  <c r="BG136" i="5" s="1"/>
  <c r="BZ137" i="5" s="1"/>
  <c r="BD136" i="5" a="1"/>
  <c r="BD136" i="5" s="1"/>
  <c r="BW136" i="5" s="1"/>
  <c r="CP137" i="5" s="1"/>
  <c r="AU136" i="5" a="1"/>
  <c r="AU136" i="5" s="1"/>
  <c r="BN136" i="5" s="1"/>
  <c r="CG137" i="5" s="1"/>
  <c r="AM136" i="5" a="1"/>
  <c r="AM136" i="5" s="1"/>
  <c r="BF136" i="5" s="1"/>
  <c r="BY137" i="5" s="1"/>
  <c r="BB136" i="5" a="1"/>
  <c r="BB136" i="5" s="1"/>
  <c r="BU136" i="5" s="1"/>
  <c r="CN137" i="5" s="1"/>
  <c r="AR136" i="5" a="1"/>
  <c r="AR136" i="5" s="1"/>
  <c r="BK136" i="5" s="1"/>
  <c r="CD137" i="5" s="1"/>
  <c r="BA136" i="5" a="1"/>
  <c r="BA136" i="5" s="1"/>
  <c r="BT136" i="5" s="1"/>
  <c r="CM137" i="5" s="1"/>
  <c r="AP136" i="5" a="1"/>
  <c r="AP136" i="5" s="1"/>
  <c r="BI136" i="5" s="1"/>
  <c r="CB137" i="5" s="1"/>
  <c r="AZ136" i="5" a="1"/>
  <c r="AZ136" i="5" s="1"/>
  <c r="BS136" i="5" s="1"/>
  <c r="CL137" i="5" s="1"/>
  <c r="AO136" i="5" a="1"/>
  <c r="AO136" i="5" s="1"/>
  <c r="BH136" i="5" s="1"/>
  <c r="CA137" i="5" s="1"/>
  <c r="AX136" i="5" a="1"/>
  <c r="AX136" i="5" s="1"/>
  <c r="BQ136" i="5" s="1"/>
  <c r="CJ137" i="5" s="1"/>
  <c r="AT136" i="5" a="1"/>
  <c r="AT136" i="5" s="1"/>
  <c r="BM136" i="5" s="1"/>
  <c r="CF137" i="5" s="1"/>
  <c r="AY136" i="5" a="1"/>
  <c r="AY136" i="5" s="1"/>
  <c r="BR136" i="5" s="1"/>
  <c r="CK137" i="5" s="1"/>
  <c r="AS136" i="5" a="1"/>
  <c r="AS136" i="5" s="1"/>
  <c r="BL136" i="5" s="1"/>
  <c r="CE137" i="5" s="1"/>
  <c r="CZ137" i="5" l="1"/>
  <c r="CG138" i="5"/>
  <c r="CY137" i="5"/>
  <c r="CF138" i="5"/>
  <c r="CH138" i="5"/>
  <c r="DA137" i="5"/>
  <c r="CW137" i="5"/>
  <c r="CD138" i="5"/>
  <c r="CX137" i="5"/>
  <c r="CE138" i="5"/>
  <c r="CJ138" i="5"/>
  <c r="DC137" i="5"/>
  <c r="CV137" i="5"/>
  <c r="CC138" i="5"/>
  <c r="BY138" i="5"/>
  <c r="CR137" i="5"/>
  <c r="BZ138" i="5"/>
  <c r="CS137" i="5"/>
  <c r="CA138" i="5"/>
  <c r="CT137" i="5"/>
  <c r="CI138" i="5"/>
  <c r="DB137" i="5"/>
  <c r="DG137" i="5"/>
  <c r="CN138" i="5"/>
  <c r="CK138" i="5"/>
  <c r="DD137" i="5"/>
  <c r="DE137" i="5"/>
  <c r="CL138" i="5"/>
  <c r="DH137" i="5"/>
  <c r="CO138" i="5"/>
  <c r="DF137" i="5"/>
  <c r="CM138" i="5"/>
  <c r="CP138" i="5"/>
  <c r="DI137" i="5"/>
  <c r="CB138" i="5"/>
  <c r="CU137" i="5"/>
  <c r="DG138" i="5" l="1"/>
  <c r="CN139" i="5"/>
  <c r="CJ139" i="5"/>
  <c r="DC138" i="5"/>
  <c r="CT138" i="5"/>
  <c r="CA139" i="5"/>
  <c r="CS138" i="5"/>
  <c r="BZ139" i="5"/>
  <c r="CH139" i="5"/>
  <c r="DA138" i="5"/>
  <c r="DJ137" i="5"/>
  <c r="B135" i="6" s="1"/>
  <c r="CF139" i="5"/>
  <c r="CY138" i="5"/>
  <c r="CX138" i="5"/>
  <c r="CE139" i="5"/>
  <c r="CM139" i="5"/>
  <c r="DF138" i="5"/>
  <c r="BY139" i="5"/>
  <c r="CR138" i="5"/>
  <c r="CU138" i="5"/>
  <c r="CB139" i="5"/>
  <c r="CI139" i="5"/>
  <c r="DB138" i="5"/>
  <c r="CL139" i="5"/>
  <c r="DE138" i="5"/>
  <c r="CV138" i="5"/>
  <c r="CC139" i="5"/>
  <c r="CG139" i="5"/>
  <c r="CZ138" i="5"/>
  <c r="DI138" i="5"/>
  <c r="CP139" i="5"/>
  <c r="CW138" i="5"/>
  <c r="CD139" i="5"/>
  <c r="DH138" i="5"/>
  <c r="CO139" i="5"/>
  <c r="CK139" i="5"/>
  <c r="DD138" i="5"/>
  <c r="DE139" i="5" l="1"/>
  <c r="CL140" i="5"/>
  <c r="DJ138" i="5"/>
  <c r="B136" i="6" s="1"/>
  <c r="CT139" i="5"/>
  <c r="CA140" i="5"/>
  <c r="DH139" i="5"/>
  <c r="CO140" i="5"/>
  <c r="CH140" i="5"/>
  <c r="DA139" i="5"/>
  <c r="DI139" i="5"/>
  <c r="CP140" i="5"/>
  <c r="DF139" i="5"/>
  <c r="CM140" i="5"/>
  <c r="CS139" i="5"/>
  <c r="BZ140" i="5"/>
  <c r="CV139" i="5"/>
  <c r="CC140" i="5"/>
  <c r="CE140" i="5"/>
  <c r="CX139" i="5"/>
  <c r="CJ140" i="5"/>
  <c r="DC139" i="5"/>
  <c r="DD139" i="5"/>
  <c r="CK140" i="5"/>
  <c r="CI140" i="5"/>
  <c r="DB139" i="5"/>
  <c r="CW139" i="5"/>
  <c r="CD140" i="5"/>
  <c r="BY140" i="5"/>
  <c r="CR139" i="5"/>
  <c r="CG140" i="5"/>
  <c r="CZ139" i="5"/>
  <c r="CN140" i="5"/>
  <c r="DG139" i="5"/>
  <c r="CF140" i="5"/>
  <c r="CY139" i="5"/>
  <c r="CU139" i="5"/>
  <c r="CB140" i="5"/>
  <c r="CK141" i="5" l="1"/>
  <c r="DD140" i="5"/>
  <c r="CG141" i="5"/>
  <c r="CZ140" i="5"/>
  <c r="DJ139" i="5"/>
  <c r="B137" i="6" s="1"/>
  <c r="CV140" i="5"/>
  <c r="CC141" i="5"/>
  <c r="CA141" i="5"/>
  <c r="CT140" i="5"/>
  <c r="CR140" i="5"/>
  <c r="BY141" i="5"/>
  <c r="CP141" i="5"/>
  <c r="DI140" i="5"/>
  <c r="DH140" i="5"/>
  <c r="CO141" i="5"/>
  <c r="CW140" i="5"/>
  <c r="CD141" i="5"/>
  <c r="CS140" i="5"/>
  <c r="BZ141" i="5"/>
  <c r="CJ141" i="5"/>
  <c r="DC140" i="5"/>
  <c r="DE140" i="5"/>
  <c r="CL141" i="5"/>
  <c r="CI141" i="5"/>
  <c r="DB140" i="5"/>
  <c r="CY140" i="5"/>
  <c r="CF141" i="5"/>
  <c r="DG140" i="5"/>
  <c r="CN141" i="5"/>
  <c r="CH141" i="5"/>
  <c r="DA140" i="5"/>
  <c r="CE141" i="5"/>
  <c r="CX140" i="5"/>
  <c r="CU140" i="5"/>
  <c r="CB141" i="5"/>
  <c r="CM141" i="5"/>
  <c r="DF140" i="5"/>
  <c r="DJ140" i="5" l="1"/>
  <c r="B138" i="6" s="1"/>
  <c r="CX141" i="5"/>
  <c r="CE142" i="5"/>
  <c r="CS141" i="5"/>
  <c r="BZ142" i="5"/>
  <c r="CD142" i="5"/>
  <c r="CW141" i="5"/>
  <c r="DF141" i="5"/>
  <c r="CM142" i="5"/>
  <c r="CL142" i="5"/>
  <c r="DE141" i="5"/>
  <c r="CV141" i="5"/>
  <c r="CC142" i="5"/>
  <c r="DB141" i="5"/>
  <c r="CI142" i="5"/>
  <c r="CR141" i="5"/>
  <c r="BY142" i="5"/>
  <c r="DA141" i="5"/>
  <c r="CH142" i="5"/>
  <c r="CF142" i="5"/>
  <c r="CY141" i="5"/>
  <c r="DH141" i="5"/>
  <c r="CO142" i="5"/>
  <c r="CG142" i="5"/>
  <c r="CZ141" i="5"/>
  <c r="CU141" i="5"/>
  <c r="CB142" i="5"/>
  <c r="CT141" i="5"/>
  <c r="CA142" i="5"/>
  <c r="CP142" i="5"/>
  <c r="DI141" i="5"/>
  <c r="DC141" i="5"/>
  <c r="CJ142" i="5"/>
  <c r="DG141" i="5"/>
  <c r="CN142" i="5"/>
  <c r="DD141" i="5"/>
  <c r="CK142" i="5"/>
  <c r="CC143" i="5" l="1"/>
  <c r="CV142" i="5"/>
  <c r="CG143" i="5"/>
  <c r="CZ142" i="5"/>
  <c r="CO143" i="5"/>
  <c r="DH142" i="5"/>
  <c r="DC142" i="5"/>
  <c r="CJ143" i="5"/>
  <c r="DF142" i="5"/>
  <c r="CM143" i="5"/>
  <c r="CF143" i="5"/>
  <c r="CY142" i="5"/>
  <c r="CH143" i="5"/>
  <c r="DA142" i="5"/>
  <c r="DI142" i="5"/>
  <c r="CP143" i="5"/>
  <c r="CD143" i="5"/>
  <c r="CW142" i="5"/>
  <c r="CT142" i="5"/>
  <c r="CA143" i="5"/>
  <c r="CR142" i="5"/>
  <c r="BY143" i="5"/>
  <c r="CS142" i="5"/>
  <c r="BZ143" i="5"/>
  <c r="DD142" i="5"/>
  <c r="CK143" i="5"/>
  <c r="DG142" i="5"/>
  <c r="CN143" i="5"/>
  <c r="DJ141" i="5"/>
  <c r="B139" i="6" s="1"/>
  <c r="CB143" i="5"/>
  <c r="CU142" i="5"/>
  <c r="CI143" i="5"/>
  <c r="DB142" i="5"/>
  <c r="CE143" i="5"/>
  <c r="CX142" i="5"/>
  <c r="DE142" i="5"/>
  <c r="CL143" i="5"/>
  <c r="CM144" i="5" l="1"/>
  <c r="DF143" i="5"/>
  <c r="DC143" i="5"/>
  <c r="CJ144" i="5"/>
  <c r="CR143" i="5"/>
  <c r="BY144" i="5"/>
  <c r="CA144" i="5"/>
  <c r="CT143" i="5"/>
  <c r="CN144" i="5"/>
  <c r="DG143" i="5"/>
  <c r="CP144" i="5"/>
  <c r="DI143" i="5"/>
  <c r="CF144" i="5"/>
  <c r="CY143" i="5"/>
  <c r="CD144" i="5"/>
  <c r="CW143" i="5"/>
  <c r="CZ143" i="5"/>
  <c r="CG144" i="5"/>
  <c r="CS143" i="5"/>
  <c r="BZ144" i="5"/>
  <c r="CE144" i="5"/>
  <c r="CX143" i="5"/>
  <c r="DD143" i="5"/>
  <c r="CK144" i="5"/>
  <c r="DJ142" i="5"/>
  <c r="B140" i="6" s="1"/>
  <c r="DB143" i="5"/>
  <c r="CI144" i="5"/>
  <c r="CB144" i="5"/>
  <c r="CU143" i="5"/>
  <c r="CO144" i="5"/>
  <c r="DH143" i="5"/>
  <c r="DE143" i="5"/>
  <c r="CL144" i="5"/>
  <c r="DA143" i="5"/>
  <c r="CH144" i="5"/>
  <c r="CC144" i="5"/>
  <c r="CV143" i="5"/>
  <c r="DA144" i="5" l="1"/>
  <c r="CH145" i="5"/>
  <c r="CL145" i="5"/>
  <c r="DE144" i="5"/>
  <c r="CS144" i="5"/>
  <c r="BZ145" i="5"/>
  <c r="CA145" i="5"/>
  <c r="CT144" i="5"/>
  <c r="CP145" i="5"/>
  <c r="DI144" i="5"/>
  <c r="CE145" i="5"/>
  <c r="CX144" i="5"/>
  <c r="DJ143" i="5"/>
  <c r="B141" i="6" s="1"/>
  <c r="CU144" i="5"/>
  <c r="CB145" i="5"/>
  <c r="DC144" i="5"/>
  <c r="CJ145" i="5"/>
  <c r="CO145" i="5"/>
  <c r="DH144" i="5"/>
  <c r="CG145" i="5"/>
  <c r="CZ144" i="5"/>
  <c r="CI145" i="5"/>
  <c r="DB144" i="5"/>
  <c r="CD145" i="5"/>
  <c r="CW144" i="5"/>
  <c r="DD144" i="5"/>
  <c r="CK145" i="5"/>
  <c r="CN145" i="5"/>
  <c r="DG144" i="5"/>
  <c r="CR144" i="5"/>
  <c r="BY145" i="5"/>
  <c r="CC145" i="5"/>
  <c r="CV144" i="5"/>
  <c r="CF145" i="5"/>
  <c r="CY144" i="5"/>
  <c r="CM145" i="5"/>
  <c r="DF144" i="5"/>
  <c r="CW145" i="5" l="1"/>
  <c r="CD146" i="5"/>
  <c r="CR145" i="5"/>
  <c r="BY146" i="5"/>
  <c r="CA146" i="5"/>
  <c r="CT145" i="5"/>
  <c r="CF146" i="5"/>
  <c r="CY145" i="5"/>
  <c r="CC146" i="5"/>
  <c r="CV145" i="5"/>
  <c r="CN146" i="5"/>
  <c r="DG145" i="5"/>
  <c r="CX145" i="5"/>
  <c r="CE146" i="5"/>
  <c r="DB145" i="5"/>
  <c r="CI146" i="5"/>
  <c r="CO146" i="5"/>
  <c r="DH145" i="5"/>
  <c r="DC145" i="5"/>
  <c r="CJ146" i="5"/>
  <c r="DD145" i="5"/>
  <c r="CK146" i="5"/>
  <c r="CB146" i="5"/>
  <c r="CU145" i="5"/>
  <c r="CL146" i="5"/>
  <c r="DE145" i="5"/>
  <c r="DJ144" i="5"/>
  <c r="B142" i="6" s="1"/>
  <c r="CH146" i="5"/>
  <c r="DA145" i="5"/>
  <c r="DF145" i="5"/>
  <c r="CM146" i="5"/>
  <c r="CP146" i="5"/>
  <c r="DI145" i="5"/>
  <c r="CZ145" i="5"/>
  <c r="CG146" i="5"/>
  <c r="BZ146" i="5"/>
  <c r="CS145" i="5"/>
  <c r="CN147" i="5" l="1"/>
  <c r="DG146" i="5"/>
  <c r="CK147" i="5"/>
  <c r="DD146" i="5"/>
  <c r="DI146" i="5"/>
  <c r="CP147" i="5"/>
  <c r="DC146" i="5"/>
  <c r="CJ147" i="5"/>
  <c r="CM147" i="5"/>
  <c r="DF146" i="5"/>
  <c r="CY146" i="5"/>
  <c r="CF147" i="5"/>
  <c r="CZ146" i="5"/>
  <c r="CG147" i="5"/>
  <c r="CC147" i="5"/>
  <c r="CV146" i="5"/>
  <c r="CA147" i="5"/>
  <c r="CT146" i="5"/>
  <c r="DA146" i="5"/>
  <c r="CH147" i="5"/>
  <c r="DB146" i="5"/>
  <c r="CI147" i="5"/>
  <c r="BY147" i="5"/>
  <c r="CR146" i="5"/>
  <c r="CB147" i="5"/>
  <c r="CU146" i="5"/>
  <c r="DJ145" i="5"/>
  <c r="B143" i="6" s="1"/>
  <c r="DH146" i="5"/>
  <c r="CO147" i="5"/>
  <c r="CE147" i="5"/>
  <c r="CX146" i="5"/>
  <c r="CD147" i="5"/>
  <c r="CW146" i="5"/>
  <c r="BZ147" i="5"/>
  <c r="CS146" i="5"/>
  <c r="CL147" i="5"/>
  <c r="DE146" i="5"/>
  <c r="DJ146" i="5" l="1"/>
  <c r="B144" i="6" s="1"/>
  <c r="CR147" i="5"/>
  <c r="BY148" i="5"/>
  <c r="CR148" i="5" s="1"/>
  <c r="DA147" i="5"/>
  <c r="CH148" i="5"/>
  <c r="DA148" i="5" s="1"/>
  <c r="CJ148" i="5"/>
  <c r="DC148" i="5" s="1"/>
  <c r="DC147" i="5"/>
  <c r="CL148" i="5"/>
  <c r="DE148" i="5" s="1"/>
  <c r="DE147" i="5"/>
  <c r="CS147" i="5"/>
  <c r="BZ148" i="5"/>
  <c r="CS148" i="5" s="1"/>
  <c r="CM148" i="5"/>
  <c r="DF148" i="5" s="1"/>
  <c r="DF147" i="5"/>
  <c r="CX147" i="5"/>
  <c r="CE148" i="5"/>
  <c r="CX148" i="5" s="1"/>
  <c r="CT147" i="5"/>
  <c r="CA148" i="5"/>
  <c r="CT148" i="5" s="1"/>
  <c r="CI148" i="5"/>
  <c r="DB148" i="5" s="1"/>
  <c r="DB147" i="5"/>
  <c r="CD148" i="5"/>
  <c r="CW148" i="5" s="1"/>
  <c r="CW147" i="5"/>
  <c r="CV147" i="5"/>
  <c r="CC148" i="5"/>
  <c r="CV148" i="5" s="1"/>
  <c r="CK148" i="5"/>
  <c r="DD148" i="5" s="1"/>
  <c r="DD147" i="5"/>
  <c r="CF148" i="5"/>
  <c r="CY148" i="5" s="1"/>
  <c r="CY147" i="5"/>
  <c r="DH147" i="5"/>
  <c r="CO148" i="5"/>
  <c r="DH148" i="5" s="1"/>
  <c r="CG148" i="5"/>
  <c r="CZ148" i="5" s="1"/>
  <c r="CZ147" i="5"/>
  <c r="CP148" i="5"/>
  <c r="DI148" i="5" s="1"/>
  <c r="DI147" i="5"/>
  <c r="CU147" i="5"/>
  <c r="CB148" i="5"/>
  <c r="CU148" i="5" s="1"/>
  <c r="CN148" i="5"/>
  <c r="DG148" i="5" s="1"/>
  <c r="DG147" i="5"/>
  <c r="DJ148" i="5" l="1"/>
  <c r="DJ147" i="5"/>
  <c r="B145" i="6" s="1"/>
  <c r="B146" i="6" l="1"/>
  <c r="AZ148" i="5" a="1"/>
  <c r="AZ148" i="5" s="1"/>
  <c r="BS148" i="5" s="1"/>
  <c r="CL149" i="5" s="1"/>
  <c r="AT148" i="5" a="1"/>
  <c r="AT148" i="5" s="1"/>
  <c r="BM148" i="5" s="1"/>
  <c r="CF149" i="5" s="1"/>
  <c r="AN148" i="5" a="1"/>
  <c r="AN148" i="5" s="1"/>
  <c r="BG148" i="5" s="1"/>
  <c r="BZ149" i="5" s="1"/>
  <c r="AV148" i="5" a="1"/>
  <c r="AV148" i="5" s="1"/>
  <c r="BO148" i="5" s="1"/>
  <c r="CH149" i="5" s="1"/>
  <c r="BC148" i="5" a="1"/>
  <c r="BC148" i="5" s="1"/>
  <c r="BV148" i="5" s="1"/>
  <c r="CO149" i="5" s="1"/>
  <c r="AM148" i="5" a="1"/>
  <c r="AM148" i="5" s="1"/>
  <c r="BF148" i="5" s="1"/>
  <c r="BY149" i="5" s="1"/>
  <c r="AU148" i="5" a="1"/>
  <c r="AU148" i="5" s="1"/>
  <c r="BN148" i="5" s="1"/>
  <c r="CG149" i="5" s="1"/>
  <c r="BB148" i="5" a="1"/>
  <c r="BB148" i="5" s="1"/>
  <c r="BU148" i="5" s="1"/>
  <c r="CN149" i="5" s="1"/>
  <c r="AS148" i="5" a="1"/>
  <c r="AS148" i="5" s="1"/>
  <c r="BL148" i="5" s="1"/>
  <c r="CE149" i="5" s="1"/>
  <c r="AR148" i="5" a="1"/>
  <c r="AR148" i="5" s="1"/>
  <c r="BK148" i="5" s="1"/>
  <c r="CD149" i="5" s="1"/>
  <c r="BD148" i="5" a="1"/>
  <c r="BD148" i="5" s="1"/>
  <c r="BW148" i="5" s="1"/>
  <c r="CP149" i="5" s="1"/>
  <c r="AQ148" i="5" a="1"/>
  <c r="AQ148" i="5" s="1"/>
  <c r="BJ148" i="5" s="1"/>
  <c r="CC149" i="5" s="1"/>
  <c r="AW148" i="5" a="1"/>
  <c r="AW148" i="5" s="1"/>
  <c r="BP148" i="5" s="1"/>
  <c r="CI149" i="5" s="1"/>
  <c r="AP148" i="5" a="1"/>
  <c r="AP148" i="5" s="1"/>
  <c r="BI148" i="5" s="1"/>
  <c r="CB149" i="5" s="1"/>
  <c r="BA148" i="5" a="1"/>
  <c r="BA148" i="5" s="1"/>
  <c r="BT148" i="5" s="1"/>
  <c r="CM149" i="5" s="1"/>
  <c r="AX148" i="5" a="1"/>
  <c r="AX148" i="5" s="1"/>
  <c r="BQ148" i="5" s="1"/>
  <c r="CJ149" i="5" s="1"/>
  <c r="AO148" i="5" a="1"/>
  <c r="AO148" i="5" s="1"/>
  <c r="BH148" i="5" s="1"/>
  <c r="CA149" i="5" s="1"/>
  <c r="AY148" i="5" a="1"/>
  <c r="AY148" i="5" s="1"/>
  <c r="BR148" i="5" s="1"/>
  <c r="CK149" i="5" s="1"/>
  <c r="CD150" i="5" l="1"/>
  <c r="CW149" i="5"/>
  <c r="CG150" i="5"/>
  <c r="CZ149" i="5"/>
  <c r="DD149" i="5"/>
  <c r="CK150" i="5"/>
  <c r="CR149" i="5"/>
  <c r="BY150" i="5"/>
  <c r="CP150" i="5"/>
  <c r="DI149" i="5"/>
  <c r="CT149" i="5"/>
  <c r="CA150" i="5"/>
  <c r="CH150" i="5"/>
  <c r="DA149" i="5"/>
  <c r="CM150" i="5"/>
  <c r="DF149" i="5"/>
  <c r="CS149" i="5"/>
  <c r="BZ150" i="5"/>
  <c r="CN150" i="5"/>
  <c r="DG149" i="5"/>
  <c r="CB150" i="5"/>
  <c r="CU149" i="5"/>
  <c r="CF150" i="5"/>
  <c r="CY149" i="5"/>
  <c r="CE150" i="5"/>
  <c r="CX149" i="5"/>
  <c r="CO150" i="5"/>
  <c r="DH149" i="5"/>
  <c r="DB149" i="5"/>
  <c r="CI150" i="5"/>
  <c r="DE149" i="5"/>
  <c r="CL150" i="5"/>
  <c r="CJ150" i="5"/>
  <c r="DC149" i="5"/>
  <c r="CV149" i="5"/>
  <c r="CC150" i="5"/>
  <c r="CY150" i="5" l="1"/>
  <c r="CF151" i="5"/>
  <c r="CP151" i="5"/>
  <c r="DI150" i="5"/>
  <c r="CN151" i="5"/>
  <c r="DG150" i="5"/>
  <c r="DJ149" i="5"/>
  <c r="B147" i="6" s="1"/>
  <c r="CL151" i="5"/>
  <c r="DE150" i="5"/>
  <c r="CS150" i="5"/>
  <c r="BZ151" i="5"/>
  <c r="CO151" i="5"/>
  <c r="DH150" i="5"/>
  <c r="CM151" i="5"/>
  <c r="DF150" i="5"/>
  <c r="CZ150" i="5"/>
  <c r="CG151" i="5"/>
  <c r="CA151" i="5"/>
  <c r="CT150" i="5"/>
  <c r="DC150" i="5"/>
  <c r="CJ151" i="5"/>
  <c r="CR150" i="5"/>
  <c r="BY151" i="5"/>
  <c r="DD150" i="5"/>
  <c r="CK151" i="5"/>
  <c r="CC151" i="5"/>
  <c r="CV150" i="5"/>
  <c r="CB151" i="5"/>
  <c r="CU150" i="5"/>
  <c r="CI151" i="5"/>
  <c r="DB150" i="5"/>
  <c r="CX150" i="5"/>
  <c r="CE151" i="5"/>
  <c r="DA150" i="5"/>
  <c r="CH151" i="5"/>
  <c r="CD151" i="5"/>
  <c r="CW150" i="5"/>
  <c r="CD152" i="5" l="1"/>
  <c r="CW151" i="5"/>
  <c r="BZ152" i="5"/>
  <c r="CS151" i="5"/>
  <c r="CE152" i="5"/>
  <c r="CX151" i="5"/>
  <c r="CR151" i="5"/>
  <c r="BY152" i="5"/>
  <c r="DC151" i="5"/>
  <c r="CJ152" i="5"/>
  <c r="CL152" i="5"/>
  <c r="DE151" i="5"/>
  <c r="CA152" i="5"/>
  <c r="CT151" i="5"/>
  <c r="CZ151" i="5"/>
  <c r="CG152" i="5"/>
  <c r="CN152" i="5"/>
  <c r="DG151" i="5"/>
  <c r="CB152" i="5"/>
  <c r="CU151" i="5"/>
  <c r="CP152" i="5"/>
  <c r="DI151" i="5"/>
  <c r="CO152" i="5"/>
  <c r="DH151" i="5"/>
  <c r="DB151" i="5"/>
  <c r="CI152" i="5"/>
  <c r="CC152" i="5"/>
  <c r="CV151" i="5"/>
  <c r="CM152" i="5"/>
  <c r="DF151" i="5"/>
  <c r="CF152" i="5"/>
  <c r="CY151" i="5"/>
  <c r="DA151" i="5"/>
  <c r="CH152" i="5"/>
  <c r="DJ150" i="5"/>
  <c r="B148" i="6" s="1"/>
  <c r="CK152" i="5"/>
  <c r="DD151" i="5"/>
  <c r="DH152" i="5" l="1"/>
  <c r="CO153" i="5"/>
  <c r="DA152" i="5"/>
  <c r="CH153" i="5"/>
  <c r="CJ153" i="5"/>
  <c r="DC152" i="5"/>
  <c r="CY152" i="5"/>
  <c r="CF153" i="5"/>
  <c r="CB153" i="5"/>
  <c r="CU152" i="5"/>
  <c r="DJ151" i="5"/>
  <c r="B149" i="6" s="1"/>
  <c r="DI152" i="5"/>
  <c r="CP153" i="5"/>
  <c r="BY153" i="5"/>
  <c r="CR152" i="5"/>
  <c r="CX152" i="5"/>
  <c r="CE153" i="5"/>
  <c r="CZ152" i="5"/>
  <c r="CG153" i="5"/>
  <c r="CK153" i="5"/>
  <c r="DD152" i="5"/>
  <c r="CL153" i="5"/>
  <c r="DE152" i="5"/>
  <c r="CV152" i="5"/>
  <c r="CC153" i="5"/>
  <c r="BZ153" i="5"/>
  <c r="CS152" i="5"/>
  <c r="CM153" i="5"/>
  <c r="DF152" i="5"/>
  <c r="DB152" i="5"/>
  <c r="CI153" i="5"/>
  <c r="CN153" i="5"/>
  <c r="DG152" i="5"/>
  <c r="CA153" i="5"/>
  <c r="CT152" i="5"/>
  <c r="CW152" i="5"/>
  <c r="CD153" i="5"/>
  <c r="CZ153" i="5" l="1"/>
  <c r="CG154" i="5"/>
  <c r="CN154" i="5"/>
  <c r="DG153" i="5"/>
  <c r="CI154" i="5"/>
  <c r="DB153" i="5"/>
  <c r="CJ154" i="5"/>
  <c r="DC153" i="5"/>
  <c r="CM154" i="5"/>
  <c r="DF153" i="5"/>
  <c r="DA153" i="5"/>
  <c r="CH154" i="5"/>
  <c r="CA154" i="5"/>
  <c r="CT153" i="5"/>
  <c r="CY153" i="5"/>
  <c r="CF154" i="5"/>
  <c r="CX153" i="5"/>
  <c r="CE154" i="5"/>
  <c r="CK154" i="5"/>
  <c r="DD153" i="5"/>
  <c r="CO154" i="5"/>
  <c r="DH153" i="5"/>
  <c r="CL154" i="5"/>
  <c r="DE153" i="5"/>
  <c r="CU153" i="5"/>
  <c r="CB154" i="5"/>
  <c r="DJ152" i="5"/>
  <c r="B150" i="6" s="1"/>
  <c r="BZ154" i="5"/>
  <c r="CS153" i="5"/>
  <c r="BY154" i="5"/>
  <c r="CR153" i="5"/>
  <c r="CW153" i="5"/>
  <c r="CD154" i="5"/>
  <c r="CV153" i="5"/>
  <c r="CC154" i="5"/>
  <c r="CP154" i="5"/>
  <c r="DI153" i="5"/>
  <c r="DJ153" i="5" l="1"/>
  <c r="B151" i="6" s="1"/>
  <c r="CK155" i="5"/>
  <c r="DD154" i="5"/>
  <c r="CJ155" i="5"/>
  <c r="DC154" i="5"/>
  <c r="DI154" i="5"/>
  <c r="CP155" i="5"/>
  <c r="CH155" i="5"/>
  <c r="DA154" i="5"/>
  <c r="CL155" i="5"/>
  <c r="DE154" i="5"/>
  <c r="BZ155" i="5"/>
  <c r="CS154" i="5"/>
  <c r="CY154" i="5"/>
  <c r="CF155" i="5"/>
  <c r="CC155" i="5"/>
  <c r="CV154" i="5"/>
  <c r="CW154" i="5"/>
  <c r="CD155" i="5"/>
  <c r="BY155" i="5"/>
  <c r="CR154" i="5"/>
  <c r="CN155" i="5"/>
  <c r="DG154" i="5"/>
  <c r="DH154" i="5"/>
  <c r="CO155" i="5"/>
  <c r="CX154" i="5"/>
  <c r="CE155" i="5"/>
  <c r="CB155" i="5"/>
  <c r="CU154" i="5"/>
  <c r="CZ154" i="5"/>
  <c r="CG155" i="5"/>
  <c r="CM155" i="5"/>
  <c r="DF154" i="5"/>
  <c r="CI155" i="5"/>
  <c r="DB154" i="5"/>
  <c r="CA155" i="5"/>
  <c r="CT154" i="5"/>
  <c r="DE155" i="5" l="1"/>
  <c r="CL156" i="5"/>
  <c r="BY156" i="5"/>
  <c r="CR155" i="5"/>
  <c r="CG156" i="5"/>
  <c r="CZ155" i="5"/>
  <c r="CW155" i="5"/>
  <c r="CD156" i="5"/>
  <c r="DI155" i="5"/>
  <c r="CP156" i="5"/>
  <c r="CI156" i="5"/>
  <c r="DB155" i="5"/>
  <c r="DJ154" i="5"/>
  <c r="B152" i="6" s="1"/>
  <c r="DF155" i="5"/>
  <c r="CM156" i="5"/>
  <c r="CU155" i="5"/>
  <c r="CB156" i="5"/>
  <c r="CV155" i="5"/>
  <c r="CC156" i="5"/>
  <c r="CJ156" i="5"/>
  <c r="DC155" i="5"/>
  <c r="CS155" i="5"/>
  <c r="BZ156" i="5"/>
  <c r="CX155" i="5"/>
  <c r="CE156" i="5"/>
  <c r="CY155" i="5"/>
  <c r="CF156" i="5"/>
  <c r="DG155" i="5"/>
  <c r="CN156" i="5"/>
  <c r="CH156" i="5"/>
  <c r="DA155" i="5"/>
  <c r="CK156" i="5"/>
  <c r="DD155" i="5"/>
  <c r="CA156" i="5"/>
  <c r="CT155" i="5"/>
  <c r="DH155" i="5"/>
  <c r="CO156" i="5"/>
  <c r="CI157" i="5" l="1"/>
  <c r="DB156" i="5"/>
  <c r="CJ157" i="5"/>
  <c r="DC156" i="5"/>
  <c r="CV156" i="5"/>
  <c r="CC157" i="5"/>
  <c r="CH157" i="5"/>
  <c r="DA156" i="5"/>
  <c r="CU156" i="5"/>
  <c r="CB157" i="5"/>
  <c r="DJ155" i="5"/>
  <c r="B153" i="6" s="1"/>
  <c r="CG157" i="5"/>
  <c r="CZ156" i="5"/>
  <c r="CF157" i="5"/>
  <c r="CY156" i="5"/>
  <c r="CM157" i="5"/>
  <c r="DF156" i="5"/>
  <c r="CR156" i="5"/>
  <c r="BY157" i="5"/>
  <c r="CS156" i="5"/>
  <c r="BZ157" i="5"/>
  <c r="DI156" i="5"/>
  <c r="CP157" i="5"/>
  <c r="CW156" i="5"/>
  <c r="CD157" i="5"/>
  <c r="DG156" i="5"/>
  <c r="CN157" i="5"/>
  <c r="CL157" i="5"/>
  <c r="DE156" i="5"/>
  <c r="CT156" i="5"/>
  <c r="CA157" i="5"/>
  <c r="CK157" i="5"/>
  <c r="DD156" i="5"/>
  <c r="DH156" i="5"/>
  <c r="CO157" i="5"/>
  <c r="CX156" i="5"/>
  <c r="CE157" i="5"/>
  <c r="DH157" i="5" l="1"/>
  <c r="CO158" i="5"/>
  <c r="DI157" i="5"/>
  <c r="CP158" i="5"/>
  <c r="CU157" i="5"/>
  <c r="CB158" i="5"/>
  <c r="BY158" i="5"/>
  <c r="CR157" i="5"/>
  <c r="CH158" i="5"/>
  <c r="DA157" i="5"/>
  <c r="BZ158" i="5"/>
  <c r="CS157" i="5"/>
  <c r="DE157" i="5"/>
  <c r="CL158" i="5"/>
  <c r="DF157" i="5"/>
  <c r="CM158" i="5"/>
  <c r="CT157" i="5"/>
  <c r="CA158" i="5"/>
  <c r="DJ156" i="5"/>
  <c r="B154" i="6" s="1"/>
  <c r="DG157" i="5"/>
  <c r="CN158" i="5"/>
  <c r="DC157" i="5"/>
  <c r="CJ158" i="5"/>
  <c r="CG158" i="5"/>
  <c r="CZ157" i="5"/>
  <c r="CK158" i="5"/>
  <c r="DD157" i="5"/>
  <c r="CF158" i="5"/>
  <c r="CY157" i="5"/>
  <c r="CV157" i="5"/>
  <c r="CC158" i="5"/>
  <c r="CE158" i="5"/>
  <c r="CX157" i="5"/>
  <c r="CW157" i="5"/>
  <c r="CD158" i="5"/>
  <c r="CI158" i="5"/>
  <c r="DB157" i="5"/>
  <c r="DG158" i="5" l="1"/>
  <c r="CN159" i="5"/>
  <c r="CE159" i="5"/>
  <c r="CX158" i="5"/>
  <c r="CV158" i="5"/>
  <c r="CC159" i="5"/>
  <c r="CR158" i="5"/>
  <c r="BY159" i="5"/>
  <c r="DC158" i="5"/>
  <c r="CJ159" i="5"/>
  <c r="CF159" i="5"/>
  <c r="CY158" i="5"/>
  <c r="DF158" i="5"/>
  <c r="CM159" i="5"/>
  <c r="CP159" i="5"/>
  <c r="DI158" i="5"/>
  <c r="CG159" i="5"/>
  <c r="CZ158" i="5"/>
  <c r="CD159" i="5"/>
  <c r="CW158" i="5"/>
  <c r="DJ157" i="5"/>
  <c r="B155" i="6" s="1"/>
  <c r="DB158" i="5"/>
  <c r="CI159" i="5"/>
  <c r="CT158" i="5"/>
  <c r="CA159" i="5"/>
  <c r="CU158" i="5"/>
  <c r="CB159" i="5"/>
  <c r="DD158" i="5"/>
  <c r="CK159" i="5"/>
  <c r="DE158" i="5"/>
  <c r="CL159" i="5"/>
  <c r="DH158" i="5"/>
  <c r="CO159" i="5"/>
  <c r="CS158" i="5"/>
  <c r="BZ159" i="5"/>
  <c r="CH159" i="5"/>
  <c r="DA158" i="5"/>
  <c r="BZ160" i="5" l="1"/>
  <c r="CS160" i="5" s="1"/>
  <c r="CS159" i="5"/>
  <c r="CY159" i="5"/>
  <c r="CF160" i="5"/>
  <c r="CY160" i="5" s="1"/>
  <c r="DH159" i="5"/>
  <c r="CO160" i="5"/>
  <c r="DH160" i="5" s="1"/>
  <c r="CL160" i="5"/>
  <c r="DE160" i="5" s="1"/>
  <c r="DE159" i="5"/>
  <c r="CD160" i="5"/>
  <c r="CW160" i="5" s="1"/>
  <c r="CW159" i="5"/>
  <c r="DJ158" i="5"/>
  <c r="B156" i="6" s="1"/>
  <c r="CH160" i="5"/>
  <c r="DA160" i="5" s="1"/>
  <c r="DA159" i="5"/>
  <c r="BY160" i="5"/>
  <c r="CR160" i="5" s="1"/>
  <c r="CR159" i="5"/>
  <c r="CI160" i="5"/>
  <c r="DB160" i="5" s="1"/>
  <c r="DB159" i="5"/>
  <c r="CJ160" i="5"/>
  <c r="DC160" i="5" s="1"/>
  <c r="DC159" i="5"/>
  <c r="CK160" i="5"/>
  <c r="DD160" i="5" s="1"/>
  <c r="DD159" i="5"/>
  <c r="CU159" i="5"/>
  <c r="CB160" i="5"/>
  <c r="CU160" i="5" s="1"/>
  <c r="DI159" i="5"/>
  <c r="CP160" i="5"/>
  <c r="DI160" i="5" s="1"/>
  <c r="CE160" i="5"/>
  <c r="CX160" i="5" s="1"/>
  <c r="CX159" i="5"/>
  <c r="CG160" i="5"/>
  <c r="CZ160" i="5" s="1"/>
  <c r="CZ159" i="5"/>
  <c r="CM160" i="5"/>
  <c r="DF160" i="5" s="1"/>
  <c r="DF159" i="5"/>
  <c r="DG159" i="5"/>
  <c r="CN160" i="5"/>
  <c r="DG160" i="5" s="1"/>
  <c r="CC160" i="5"/>
  <c r="CV160" i="5" s="1"/>
  <c r="CV159" i="5"/>
  <c r="CA160" i="5"/>
  <c r="CT160" i="5" s="1"/>
  <c r="CT159" i="5"/>
  <c r="DJ159" i="5" l="1"/>
  <c r="B157" i="6" s="1"/>
  <c r="DJ160" i="5"/>
  <c r="B158" i="6" l="1"/>
  <c r="BC160" i="5" a="1"/>
  <c r="BC160" i="5" s="1"/>
  <c r="BV160" i="5" s="1"/>
  <c r="CO161" i="5" s="1"/>
  <c r="AW160" i="5" a="1"/>
  <c r="AW160" i="5" s="1"/>
  <c r="BP160" i="5" s="1"/>
  <c r="CI161" i="5" s="1"/>
  <c r="AQ160" i="5" a="1"/>
  <c r="AQ160" i="5" s="1"/>
  <c r="BJ160" i="5" s="1"/>
  <c r="CC161" i="5" s="1"/>
  <c r="BB160" i="5" a="1"/>
  <c r="BB160" i="5" s="1"/>
  <c r="BU160" i="5" s="1"/>
  <c r="CN161" i="5" s="1"/>
  <c r="AV160" i="5" a="1"/>
  <c r="AV160" i="5" s="1"/>
  <c r="BO160" i="5" s="1"/>
  <c r="CH161" i="5" s="1"/>
  <c r="AP160" i="5" a="1"/>
  <c r="AP160" i="5" s="1"/>
  <c r="BI160" i="5" s="1"/>
  <c r="CB161" i="5" s="1"/>
  <c r="AY160" i="5" a="1"/>
  <c r="AY160" i="5" s="1"/>
  <c r="BR160" i="5" s="1"/>
  <c r="CK161" i="5" s="1"/>
  <c r="AO160" i="5" a="1"/>
  <c r="AO160" i="5" s="1"/>
  <c r="BH160" i="5" s="1"/>
  <c r="CA161" i="5" s="1"/>
  <c r="AX160" i="5" a="1"/>
  <c r="AX160" i="5" s="1"/>
  <c r="BQ160" i="5" s="1"/>
  <c r="CJ161" i="5" s="1"/>
  <c r="AN160" i="5" a="1"/>
  <c r="AN160" i="5" s="1"/>
  <c r="BG160" i="5" s="1"/>
  <c r="BZ161" i="5" s="1"/>
  <c r="AS160" i="5" a="1"/>
  <c r="AS160" i="5" s="1"/>
  <c r="BL160" i="5" s="1"/>
  <c r="CE161" i="5" s="1"/>
  <c r="BD160" i="5" a="1"/>
  <c r="BD160" i="5" s="1"/>
  <c r="BW160" i="5" s="1"/>
  <c r="CP161" i="5" s="1"/>
  <c r="AR160" i="5" a="1"/>
  <c r="AR160" i="5" s="1"/>
  <c r="BK160" i="5" s="1"/>
  <c r="CD161" i="5" s="1"/>
  <c r="AM160" i="5" a="1"/>
  <c r="AM160" i="5" s="1"/>
  <c r="BF160" i="5" s="1"/>
  <c r="BY161" i="5" s="1"/>
  <c r="BA160" i="5" a="1"/>
  <c r="BA160" i="5" s="1"/>
  <c r="BT160" i="5" s="1"/>
  <c r="CM161" i="5" s="1"/>
  <c r="AT160" i="5" a="1"/>
  <c r="AT160" i="5" s="1"/>
  <c r="BM160" i="5" s="1"/>
  <c r="CF161" i="5" s="1"/>
  <c r="AZ160" i="5" a="1"/>
  <c r="AZ160" i="5" s="1"/>
  <c r="BS160" i="5" s="1"/>
  <c r="CL161" i="5" s="1"/>
  <c r="AU160" i="5" a="1"/>
  <c r="AU160" i="5" s="1"/>
  <c r="BN160" i="5" s="1"/>
  <c r="CG161" i="5" s="1"/>
  <c r="CK162" i="5" l="1"/>
  <c r="DD161" i="5"/>
  <c r="CG162" i="5"/>
  <c r="CZ161" i="5"/>
  <c r="CU161" i="5"/>
  <c r="CB162" i="5"/>
  <c r="CH162" i="5"/>
  <c r="DA161" i="5"/>
  <c r="CM162" i="5"/>
  <c r="DF161" i="5"/>
  <c r="CV161" i="5"/>
  <c r="CC162" i="5"/>
  <c r="CX161" i="5"/>
  <c r="CE162" i="5"/>
  <c r="CT161" i="5"/>
  <c r="CA162" i="5"/>
  <c r="CY161" i="5"/>
  <c r="CF162" i="5"/>
  <c r="BY162" i="5"/>
  <c r="CR161" i="5"/>
  <c r="CI162" i="5"/>
  <c r="DB161" i="5"/>
  <c r="CS161" i="5"/>
  <c r="BZ162" i="5"/>
  <c r="CL162" i="5"/>
  <c r="DE161" i="5"/>
  <c r="DH161" i="5"/>
  <c r="CO162" i="5"/>
  <c r="CJ162" i="5"/>
  <c r="DC161" i="5"/>
  <c r="CN162" i="5"/>
  <c r="DG161" i="5"/>
  <c r="CW161" i="5"/>
  <c r="CD162" i="5"/>
  <c r="DI161" i="5"/>
  <c r="CP162" i="5"/>
  <c r="DF162" i="5" l="1"/>
  <c r="CM163" i="5"/>
  <c r="CR162" i="5"/>
  <c r="BY163" i="5"/>
  <c r="CH163" i="5"/>
  <c r="DA162" i="5"/>
  <c r="DI162" i="5"/>
  <c r="CP163" i="5"/>
  <c r="CV162" i="5"/>
  <c r="CC163" i="5"/>
  <c r="CW162" i="5"/>
  <c r="CD163" i="5"/>
  <c r="DH162" i="5"/>
  <c r="CO163" i="5"/>
  <c r="CT162" i="5"/>
  <c r="CA163" i="5"/>
  <c r="DJ161" i="5"/>
  <c r="B159" i="6" s="1"/>
  <c r="CF163" i="5"/>
  <c r="CY162" i="5"/>
  <c r="CG163" i="5"/>
  <c r="CZ162" i="5"/>
  <c r="CS162" i="5"/>
  <c r="BZ163" i="5"/>
  <c r="CI163" i="5"/>
  <c r="DB162" i="5"/>
  <c r="CU162" i="5"/>
  <c r="CB163" i="5"/>
  <c r="CX162" i="5"/>
  <c r="CE163" i="5"/>
  <c r="DG162" i="5"/>
  <c r="CN163" i="5"/>
  <c r="CJ163" i="5"/>
  <c r="DC162" i="5"/>
  <c r="CL163" i="5"/>
  <c r="DE162" i="5"/>
  <c r="CK163" i="5"/>
  <c r="DD162" i="5"/>
  <c r="CW163" i="5" l="1"/>
  <c r="CD164" i="5"/>
  <c r="DI163" i="5"/>
  <c r="CP164" i="5"/>
  <c r="DG163" i="5"/>
  <c r="CN164" i="5"/>
  <c r="DD163" i="5"/>
  <c r="CK164" i="5"/>
  <c r="CV163" i="5"/>
  <c r="CC164" i="5"/>
  <c r="DC163" i="5"/>
  <c r="CJ164" i="5"/>
  <c r="CH164" i="5"/>
  <c r="DA163" i="5"/>
  <c r="CT163" i="5"/>
  <c r="CA164" i="5"/>
  <c r="CR163" i="5"/>
  <c r="BY164" i="5"/>
  <c r="CI164" i="5"/>
  <c r="DB163" i="5"/>
  <c r="CS163" i="5"/>
  <c r="BZ164" i="5"/>
  <c r="CU163" i="5"/>
  <c r="CB164" i="5"/>
  <c r="DJ162" i="5"/>
  <c r="B160" i="6" s="1"/>
  <c r="CG164" i="5"/>
  <c r="CZ163" i="5"/>
  <c r="CF164" i="5"/>
  <c r="CY163" i="5"/>
  <c r="DH163" i="5"/>
  <c r="CO164" i="5"/>
  <c r="DF163" i="5"/>
  <c r="CM164" i="5"/>
  <c r="DE163" i="5"/>
  <c r="CL164" i="5"/>
  <c r="CX163" i="5"/>
  <c r="CE164" i="5"/>
  <c r="CU164" i="5" l="1"/>
  <c r="CB165" i="5"/>
  <c r="CV164" i="5"/>
  <c r="CC165" i="5"/>
  <c r="DH164" i="5"/>
  <c r="CO165" i="5"/>
  <c r="CI165" i="5"/>
  <c r="DB164" i="5"/>
  <c r="CR164" i="5"/>
  <c r="BY165" i="5"/>
  <c r="CF165" i="5"/>
  <c r="CY164" i="5"/>
  <c r="CT164" i="5"/>
  <c r="CA165" i="5"/>
  <c r="CP165" i="5"/>
  <c r="DI164" i="5"/>
  <c r="CJ165" i="5"/>
  <c r="DC164" i="5"/>
  <c r="CS164" i="5"/>
  <c r="BZ165" i="5"/>
  <c r="DF164" i="5"/>
  <c r="CM165" i="5"/>
  <c r="DE164" i="5"/>
  <c r="CL165" i="5"/>
  <c r="DJ163" i="5"/>
  <c r="B161" i="6" s="1"/>
  <c r="CG165" i="5"/>
  <c r="CZ164" i="5"/>
  <c r="CD165" i="5"/>
  <c r="CW164" i="5"/>
  <c r="CK165" i="5"/>
  <c r="DD164" i="5"/>
  <c r="DG164" i="5"/>
  <c r="CN165" i="5"/>
  <c r="CE165" i="5"/>
  <c r="CX164" i="5"/>
  <c r="CH165" i="5"/>
  <c r="DA164" i="5"/>
  <c r="DE165" i="5" l="1"/>
  <c r="CL166" i="5"/>
  <c r="DJ164" i="5"/>
  <c r="DC165" i="5"/>
  <c r="CJ166" i="5"/>
  <c r="CD166" i="5"/>
  <c r="CW165" i="5"/>
  <c r="CC166" i="5"/>
  <c r="CV165" i="5"/>
  <c r="CR165" i="5"/>
  <c r="BY166" i="5"/>
  <c r="CI166" i="5"/>
  <c r="DB165" i="5"/>
  <c r="CP166" i="5"/>
  <c r="DI165" i="5"/>
  <c r="CF166" i="5"/>
  <c r="CY165" i="5"/>
  <c r="CE166" i="5"/>
  <c r="CX165" i="5"/>
  <c r="DG165" i="5"/>
  <c r="CN166" i="5"/>
  <c r="CO166" i="5"/>
  <c r="DH165" i="5"/>
  <c r="CG166" i="5"/>
  <c r="CZ165" i="5"/>
  <c r="CU165" i="5"/>
  <c r="CB166" i="5"/>
  <c r="CH166" i="5"/>
  <c r="DA165" i="5"/>
  <c r="DF165" i="5"/>
  <c r="CM166" i="5"/>
  <c r="CS165" i="5"/>
  <c r="BZ166" i="5"/>
  <c r="DD165" i="5"/>
  <c r="CK166" i="5"/>
  <c r="CT165" i="5"/>
  <c r="CA166" i="5"/>
  <c r="CO167" i="5" l="1"/>
  <c r="DH166" i="5"/>
  <c r="CS166" i="5"/>
  <c r="BZ167" i="5"/>
  <c r="DF166" i="5"/>
  <c r="CM167" i="5"/>
  <c r="CZ166" i="5"/>
  <c r="CG167" i="5"/>
  <c r="CR166" i="5"/>
  <c r="BY167" i="5"/>
  <c r="CC167" i="5"/>
  <c r="CV166" i="5"/>
  <c r="DC166" i="5"/>
  <c r="CJ167" i="5"/>
  <c r="DA166" i="5"/>
  <c r="CH167" i="5"/>
  <c r="CF167" i="5"/>
  <c r="CY166" i="5"/>
  <c r="DJ165" i="5"/>
  <c r="B163" i="6" s="1"/>
  <c r="CN167" i="5"/>
  <c r="DG166" i="5"/>
  <c r="CE167" i="5"/>
  <c r="CX166" i="5"/>
  <c r="CB167" i="5"/>
  <c r="CU166" i="5"/>
  <c r="B162" i="6"/>
  <c r="D280" i="5" a="1"/>
  <c r="D280" i="5" s="1"/>
  <c r="D281" i="5" s="1"/>
  <c r="CD167" i="5"/>
  <c r="CW166" i="5"/>
  <c r="CP167" i="5"/>
  <c r="DI166" i="5"/>
  <c r="DE166" i="5"/>
  <c r="CL167" i="5"/>
  <c r="DB166" i="5"/>
  <c r="CI167" i="5"/>
  <c r="DD166" i="5"/>
  <c r="CK167" i="5"/>
  <c r="CT166" i="5"/>
  <c r="CA167" i="5"/>
  <c r="CB168" i="5" l="1"/>
  <c r="CU167" i="5"/>
  <c r="DB167" i="5"/>
  <c r="CI168" i="5"/>
  <c r="CC168" i="5"/>
  <c r="CV167" i="5"/>
  <c r="CE168" i="5"/>
  <c r="CX167" i="5"/>
  <c r="CR167" i="5"/>
  <c r="BY168" i="5"/>
  <c r="CN168" i="5"/>
  <c r="DG167" i="5"/>
  <c r="CG168" i="5"/>
  <c r="CZ167" i="5"/>
  <c r="CP168" i="5"/>
  <c r="DI167" i="5"/>
  <c r="CM168" i="5"/>
  <c r="DF167" i="5"/>
  <c r="CF168" i="5"/>
  <c r="CY167" i="5"/>
  <c r="CD168" i="5"/>
  <c r="CW167" i="5"/>
  <c r="CH168" i="5"/>
  <c r="DA167" i="5"/>
  <c r="CS167" i="5"/>
  <c r="BZ168" i="5"/>
  <c r="CA168" i="5"/>
  <c r="CT167" i="5"/>
  <c r="DE167" i="5"/>
  <c r="CL168" i="5"/>
  <c r="DJ166" i="5"/>
  <c r="B164" i="6" s="1"/>
  <c r="DC167" i="5"/>
  <c r="CJ168" i="5"/>
  <c r="DD167" i="5"/>
  <c r="CK168" i="5"/>
  <c r="CO168" i="5"/>
  <c r="DH167" i="5"/>
  <c r="CD169" i="5" l="1"/>
  <c r="CW168" i="5"/>
  <c r="CN169" i="5"/>
  <c r="DG168" i="5"/>
  <c r="CY168" i="5"/>
  <c r="CF169" i="5"/>
  <c r="CC169" i="5"/>
  <c r="CV168" i="5"/>
  <c r="CA169" i="5"/>
  <c r="CT168" i="5"/>
  <c r="CP169" i="5"/>
  <c r="DI168" i="5"/>
  <c r="DD168" i="5"/>
  <c r="CK169" i="5"/>
  <c r="DA168" i="5"/>
  <c r="CH169" i="5"/>
  <c r="DC168" i="5"/>
  <c r="CJ169" i="5"/>
  <c r="DJ167" i="5"/>
  <c r="B165" i="6" s="1"/>
  <c r="CL169" i="5"/>
  <c r="DE168" i="5"/>
  <c r="CM169" i="5"/>
  <c r="DF168" i="5"/>
  <c r="BZ169" i="5"/>
  <c r="CS168" i="5"/>
  <c r="CR168" i="5"/>
  <c r="BY169" i="5"/>
  <c r="CX168" i="5"/>
  <c r="CE169" i="5"/>
  <c r="DB168" i="5"/>
  <c r="CI169" i="5"/>
  <c r="CO169" i="5"/>
  <c r="DH168" i="5"/>
  <c r="CZ168" i="5"/>
  <c r="CG169" i="5"/>
  <c r="CB169" i="5"/>
  <c r="CU168" i="5"/>
  <c r="DB169" i="5" l="1"/>
  <c r="CI170" i="5"/>
  <c r="CC170" i="5"/>
  <c r="CV169" i="5"/>
  <c r="CB170" i="5"/>
  <c r="CU169" i="5"/>
  <c r="CP170" i="5"/>
  <c r="DI169" i="5"/>
  <c r="CL170" i="5"/>
  <c r="DE169" i="5"/>
  <c r="DA169" i="5"/>
  <c r="CH170" i="5"/>
  <c r="BZ170" i="5"/>
  <c r="CS169" i="5"/>
  <c r="CZ169" i="5"/>
  <c r="CG170" i="5"/>
  <c r="CM170" i="5"/>
  <c r="DF169" i="5"/>
  <c r="CA170" i="5"/>
  <c r="CT169" i="5"/>
  <c r="BY170" i="5"/>
  <c r="CR169" i="5"/>
  <c r="CN170" i="5"/>
  <c r="DG169" i="5"/>
  <c r="DC169" i="5"/>
  <c r="CJ170" i="5"/>
  <c r="CX169" i="5"/>
  <c r="CE170" i="5"/>
  <c r="DJ168" i="5"/>
  <c r="B166" i="6" s="1"/>
  <c r="CK170" i="5"/>
  <c r="DD169" i="5"/>
  <c r="CO170" i="5"/>
  <c r="DH169" i="5"/>
  <c r="CY169" i="5"/>
  <c r="CF170" i="5"/>
  <c r="CW169" i="5"/>
  <c r="CD170" i="5"/>
  <c r="CN171" i="5" l="1"/>
  <c r="DG170" i="5"/>
  <c r="BY171" i="5"/>
  <c r="CR170" i="5"/>
  <c r="CM171" i="5"/>
  <c r="DF170" i="5"/>
  <c r="CL171" i="5"/>
  <c r="DE170" i="5"/>
  <c r="CO171" i="5"/>
  <c r="DH170" i="5"/>
  <c r="CA171" i="5"/>
  <c r="CT170" i="5"/>
  <c r="CE171" i="5"/>
  <c r="CX170" i="5"/>
  <c r="CZ170" i="5"/>
  <c r="CG171" i="5"/>
  <c r="DA170" i="5"/>
  <c r="CH171" i="5"/>
  <c r="DJ169" i="5"/>
  <c r="B167" i="6" s="1"/>
  <c r="CP171" i="5"/>
  <c r="DI170" i="5"/>
  <c r="CB171" i="5"/>
  <c r="CU170" i="5"/>
  <c r="CC171" i="5"/>
  <c r="CV170" i="5"/>
  <c r="CK171" i="5"/>
  <c r="DD170" i="5"/>
  <c r="CJ171" i="5"/>
  <c r="DC170" i="5"/>
  <c r="DB170" i="5"/>
  <c r="CI171" i="5"/>
  <c r="CY170" i="5"/>
  <c r="CF171" i="5"/>
  <c r="CD171" i="5"/>
  <c r="CW170" i="5"/>
  <c r="BZ171" i="5"/>
  <c r="CS170" i="5"/>
  <c r="BZ172" i="5" l="1"/>
  <c r="CS172" i="5" s="1"/>
  <c r="CS171" i="5"/>
  <c r="CA172" i="5"/>
  <c r="CT172" i="5" s="1"/>
  <c r="CT171" i="5"/>
  <c r="CI172" i="5"/>
  <c r="DB172" i="5" s="1"/>
  <c r="DB171" i="5"/>
  <c r="DE171" i="5"/>
  <c r="CL172" i="5"/>
  <c r="DE172" i="5" s="1"/>
  <c r="CF172" i="5"/>
  <c r="CY172" i="5" s="1"/>
  <c r="CY171" i="5"/>
  <c r="CP172" i="5"/>
  <c r="DI172" i="5" s="1"/>
  <c r="DI171" i="5"/>
  <c r="DF171" i="5"/>
  <c r="CM172" i="5"/>
  <c r="DF172" i="5" s="1"/>
  <c r="CJ172" i="5"/>
  <c r="DC172" i="5" s="1"/>
  <c r="DC171" i="5"/>
  <c r="CG172" i="5"/>
  <c r="CZ172" i="5" s="1"/>
  <c r="CZ171" i="5"/>
  <c r="DJ170" i="5"/>
  <c r="B168" i="6" s="1"/>
  <c r="CB172" i="5"/>
  <c r="CU172" i="5" s="1"/>
  <c r="CU171" i="5"/>
  <c r="BY172" i="5"/>
  <c r="CR172" i="5" s="1"/>
  <c r="CR171" i="5"/>
  <c r="CC172" i="5"/>
  <c r="CV172" i="5" s="1"/>
  <c r="CV171" i="5"/>
  <c r="DH171" i="5"/>
  <c r="CO172" i="5"/>
  <c r="DH172" i="5" s="1"/>
  <c r="CK172" i="5"/>
  <c r="DD172" i="5" s="1"/>
  <c r="DD171" i="5"/>
  <c r="CD172" i="5"/>
  <c r="CW172" i="5" s="1"/>
  <c r="CW171" i="5"/>
  <c r="DA171" i="5"/>
  <c r="CH172" i="5"/>
  <c r="DA172" i="5" s="1"/>
  <c r="CE172" i="5"/>
  <c r="CX172" i="5" s="1"/>
  <c r="CX171" i="5"/>
  <c r="DG171" i="5"/>
  <c r="CN172" i="5"/>
  <c r="DG172" i="5" s="1"/>
  <c r="DJ171" i="5" l="1"/>
  <c r="B169" i="6" s="1"/>
  <c r="DJ172" i="5"/>
  <c r="B170" i="6" l="1"/>
  <c r="AZ172" i="5" a="1"/>
  <c r="AZ172" i="5" s="1"/>
  <c r="BS172" i="5" s="1"/>
  <c r="CL173" i="5" s="1"/>
  <c r="AT172" i="5" a="1"/>
  <c r="AT172" i="5" s="1"/>
  <c r="BM172" i="5" s="1"/>
  <c r="CF173" i="5" s="1"/>
  <c r="AN172" i="5" a="1"/>
  <c r="AN172" i="5" s="1"/>
  <c r="BG172" i="5" s="1"/>
  <c r="BZ173" i="5" s="1"/>
  <c r="AY172" i="5" a="1"/>
  <c r="AY172" i="5" s="1"/>
  <c r="BR172" i="5" s="1"/>
  <c r="CK173" i="5" s="1"/>
  <c r="AS172" i="5" a="1"/>
  <c r="AS172" i="5" s="1"/>
  <c r="BL172" i="5" s="1"/>
  <c r="CE173" i="5" s="1"/>
  <c r="AM172" i="5" a="1"/>
  <c r="AM172" i="5" s="1"/>
  <c r="BF172" i="5" s="1"/>
  <c r="BY173" i="5" s="1"/>
  <c r="BB172" i="5" a="1"/>
  <c r="BB172" i="5" s="1"/>
  <c r="BU172" i="5" s="1"/>
  <c r="CN173" i="5" s="1"/>
  <c r="AR172" i="5" a="1"/>
  <c r="AR172" i="5" s="1"/>
  <c r="BK172" i="5" s="1"/>
  <c r="CD173" i="5" s="1"/>
  <c r="BA172" i="5" a="1"/>
  <c r="BA172" i="5" s="1"/>
  <c r="BT172" i="5" s="1"/>
  <c r="CM173" i="5" s="1"/>
  <c r="AQ172" i="5" a="1"/>
  <c r="AQ172" i="5" s="1"/>
  <c r="BJ172" i="5" s="1"/>
  <c r="CC173" i="5" s="1"/>
  <c r="AX172" i="5" a="1"/>
  <c r="AX172" i="5" s="1"/>
  <c r="BQ172" i="5" s="1"/>
  <c r="CJ173" i="5" s="1"/>
  <c r="AV172" i="5" a="1"/>
  <c r="AV172" i="5" s="1"/>
  <c r="BO172" i="5" s="1"/>
  <c r="CH173" i="5" s="1"/>
  <c r="AW172" i="5" a="1"/>
  <c r="AW172" i="5" s="1"/>
  <c r="BP172" i="5" s="1"/>
  <c r="CI173" i="5" s="1"/>
  <c r="AU172" i="5" a="1"/>
  <c r="AU172" i="5" s="1"/>
  <c r="BN172" i="5" s="1"/>
  <c r="CG173" i="5" s="1"/>
  <c r="BD172" i="5" a="1"/>
  <c r="BD172" i="5" s="1"/>
  <c r="BW172" i="5" s="1"/>
  <c r="CP173" i="5" s="1"/>
  <c r="BC172" i="5" a="1"/>
  <c r="BC172" i="5" s="1"/>
  <c r="BV172" i="5" s="1"/>
  <c r="CO173" i="5" s="1"/>
  <c r="AP172" i="5" a="1"/>
  <c r="AP172" i="5" s="1"/>
  <c r="BI172" i="5" s="1"/>
  <c r="CB173" i="5" s="1"/>
  <c r="AO172" i="5" a="1"/>
  <c r="AO172" i="5" s="1"/>
  <c r="BH172" i="5" s="1"/>
  <c r="CA173" i="5" s="1"/>
  <c r="DF173" i="5" l="1"/>
  <c r="CM174" i="5"/>
  <c r="CA174" i="5"/>
  <c r="CT173" i="5"/>
  <c r="CR173" i="5"/>
  <c r="BY174" i="5"/>
  <c r="CB174" i="5"/>
  <c r="CU173" i="5"/>
  <c r="CO174" i="5"/>
  <c r="DH173" i="5"/>
  <c r="DD173" i="5"/>
  <c r="CK174" i="5"/>
  <c r="CN174" i="5"/>
  <c r="DG173" i="5"/>
  <c r="CP174" i="5"/>
  <c r="DI173" i="5"/>
  <c r="CS173" i="5"/>
  <c r="BZ174" i="5"/>
  <c r="CE174" i="5"/>
  <c r="CX173" i="5"/>
  <c r="CZ173" i="5"/>
  <c r="CG174" i="5"/>
  <c r="CY173" i="5"/>
  <c r="CF174" i="5"/>
  <c r="DC173" i="5"/>
  <c r="CJ174" i="5"/>
  <c r="CD174" i="5"/>
  <c r="CW173" i="5"/>
  <c r="DB173" i="5"/>
  <c r="CI174" i="5"/>
  <c r="DE173" i="5"/>
  <c r="CL174" i="5"/>
  <c r="CC174" i="5"/>
  <c r="CV173" i="5"/>
  <c r="DA173" i="5"/>
  <c r="CH174" i="5"/>
  <c r="DD174" i="5" l="1"/>
  <c r="CK175" i="5"/>
  <c r="CB175" i="5"/>
  <c r="CU174" i="5"/>
  <c r="DA174" i="5"/>
  <c r="CH175" i="5"/>
  <c r="CC175" i="5"/>
  <c r="CV174" i="5"/>
  <c r="DB174" i="5"/>
  <c r="CI175" i="5"/>
  <c r="DJ173" i="5"/>
  <c r="B171" i="6" s="1"/>
  <c r="CO175" i="5"/>
  <c r="DH174" i="5"/>
  <c r="CR174" i="5"/>
  <c r="BY175" i="5"/>
  <c r="BZ175" i="5"/>
  <c r="CS174" i="5"/>
  <c r="CD175" i="5"/>
  <c r="CW174" i="5"/>
  <c r="CP175" i="5"/>
  <c r="DI174" i="5"/>
  <c r="CA175" i="5"/>
  <c r="CT174" i="5"/>
  <c r="CY174" i="5"/>
  <c r="CF175" i="5"/>
  <c r="DC174" i="5"/>
  <c r="CJ175" i="5"/>
  <c r="CM175" i="5"/>
  <c r="DF174" i="5"/>
  <c r="CZ174" i="5"/>
  <c r="CG175" i="5"/>
  <c r="CL175" i="5"/>
  <c r="DE174" i="5"/>
  <c r="CX174" i="5"/>
  <c r="CE175" i="5"/>
  <c r="CN175" i="5"/>
  <c r="DG174" i="5"/>
  <c r="CC176" i="5" l="1"/>
  <c r="CV175" i="5"/>
  <c r="DI175" i="5"/>
  <c r="CP176" i="5"/>
  <c r="CZ175" i="5"/>
  <c r="CG176" i="5"/>
  <c r="DA175" i="5"/>
  <c r="CH176" i="5"/>
  <c r="CM176" i="5"/>
  <c r="DF175" i="5"/>
  <c r="BZ176" i="5"/>
  <c r="CS175" i="5"/>
  <c r="CX175" i="5"/>
  <c r="CE176" i="5"/>
  <c r="DB175" i="5"/>
  <c r="CI176" i="5"/>
  <c r="DC175" i="5"/>
  <c r="CJ176" i="5"/>
  <c r="CR175" i="5"/>
  <c r="BY176" i="5"/>
  <c r="CB176" i="5"/>
  <c r="CU175" i="5"/>
  <c r="CW175" i="5"/>
  <c r="CD176" i="5"/>
  <c r="DJ174" i="5"/>
  <c r="B172" i="6" s="1"/>
  <c r="CK176" i="5"/>
  <c r="DD175" i="5"/>
  <c r="CN176" i="5"/>
  <c r="DG175" i="5"/>
  <c r="CO176" i="5"/>
  <c r="DH175" i="5"/>
  <c r="CA176" i="5"/>
  <c r="CT175" i="5"/>
  <c r="CL176" i="5"/>
  <c r="DE175" i="5"/>
  <c r="CY175" i="5"/>
  <c r="CF176" i="5"/>
  <c r="DJ175" i="5" l="1"/>
  <c r="B173" i="6" s="1"/>
  <c r="CM177" i="5"/>
  <c r="DF176" i="5"/>
  <c r="CJ177" i="5"/>
  <c r="DC176" i="5"/>
  <c r="BY177" i="5"/>
  <c r="CR176" i="5"/>
  <c r="DH176" i="5"/>
  <c r="CO177" i="5"/>
  <c r="CN177" i="5"/>
  <c r="DG176" i="5"/>
  <c r="DB176" i="5"/>
  <c r="CI177" i="5"/>
  <c r="DI176" i="5"/>
  <c r="CP177" i="5"/>
  <c r="BZ177" i="5"/>
  <c r="CS176" i="5"/>
  <c r="CA177" i="5"/>
  <c r="CT176" i="5"/>
  <c r="CW176" i="5"/>
  <c r="CD177" i="5"/>
  <c r="CL177" i="5"/>
  <c r="DE176" i="5"/>
  <c r="CZ176" i="5"/>
  <c r="CG177" i="5"/>
  <c r="CK177" i="5"/>
  <c r="DD176" i="5"/>
  <c r="CX176" i="5"/>
  <c r="CE177" i="5"/>
  <c r="CB177" i="5"/>
  <c r="CU176" i="5"/>
  <c r="DA176" i="5"/>
  <c r="CH177" i="5"/>
  <c r="CY176" i="5"/>
  <c r="CF177" i="5"/>
  <c r="CV176" i="5"/>
  <c r="CC177" i="5"/>
  <c r="CO178" i="5" l="1"/>
  <c r="DH177" i="5"/>
  <c r="CY177" i="5"/>
  <c r="CF178" i="5"/>
  <c r="CN178" i="5"/>
  <c r="DG177" i="5"/>
  <c r="CU177" i="5"/>
  <c r="CB178" i="5"/>
  <c r="BY178" i="5"/>
  <c r="CR177" i="5"/>
  <c r="CX177" i="5"/>
  <c r="CE178" i="5"/>
  <c r="CW177" i="5"/>
  <c r="CD178" i="5"/>
  <c r="DJ176" i="5"/>
  <c r="B174" i="6" s="1"/>
  <c r="BZ178" i="5"/>
  <c r="CS177" i="5"/>
  <c r="CJ178" i="5"/>
  <c r="DC177" i="5"/>
  <c r="DA177" i="5"/>
  <c r="CH178" i="5"/>
  <c r="CK178" i="5"/>
  <c r="DD177" i="5"/>
  <c r="CM178" i="5"/>
  <c r="DF177" i="5"/>
  <c r="CL178" i="5"/>
  <c r="DE177" i="5"/>
  <c r="CA178" i="5"/>
  <c r="CT177" i="5"/>
  <c r="CP178" i="5"/>
  <c r="DI177" i="5"/>
  <c r="CV177" i="5"/>
  <c r="CC178" i="5"/>
  <c r="CZ177" i="5"/>
  <c r="CG178" i="5"/>
  <c r="DB177" i="5"/>
  <c r="CI178" i="5"/>
  <c r="CV178" i="5" l="1"/>
  <c r="CC179" i="5"/>
  <c r="DI178" i="5"/>
  <c r="CP179" i="5"/>
  <c r="CJ179" i="5"/>
  <c r="DC178" i="5"/>
  <c r="CX178" i="5"/>
  <c r="CE179" i="5"/>
  <c r="DG178" i="5"/>
  <c r="CN179" i="5"/>
  <c r="DF178" i="5"/>
  <c r="CM179" i="5"/>
  <c r="DJ177" i="5"/>
  <c r="B175" i="6" s="1"/>
  <c r="BY179" i="5"/>
  <c r="CR178" i="5"/>
  <c r="CT178" i="5"/>
  <c r="CA179" i="5"/>
  <c r="BZ179" i="5"/>
  <c r="CS178" i="5"/>
  <c r="CY178" i="5"/>
  <c r="CF179" i="5"/>
  <c r="CK179" i="5"/>
  <c r="DD178" i="5"/>
  <c r="CH179" i="5"/>
  <c r="DA178" i="5"/>
  <c r="CL179" i="5"/>
  <c r="DE178" i="5"/>
  <c r="CW178" i="5"/>
  <c r="CD179" i="5"/>
  <c r="CZ178" i="5"/>
  <c r="CG179" i="5"/>
  <c r="CU178" i="5"/>
  <c r="CB179" i="5"/>
  <c r="CI179" i="5"/>
  <c r="DB178" i="5"/>
  <c r="DH178" i="5"/>
  <c r="CO179" i="5"/>
  <c r="CZ179" i="5" l="1"/>
  <c r="CG180" i="5"/>
  <c r="CI180" i="5"/>
  <c r="DB179" i="5"/>
  <c r="CW179" i="5"/>
  <c r="CD180" i="5"/>
  <c r="CT179" i="5"/>
  <c r="CA180" i="5"/>
  <c r="CJ180" i="5"/>
  <c r="DC179" i="5"/>
  <c r="CU179" i="5"/>
  <c r="CB180" i="5"/>
  <c r="DI179" i="5"/>
  <c r="CP180" i="5"/>
  <c r="CH180" i="5"/>
  <c r="DA179" i="5"/>
  <c r="CY179" i="5"/>
  <c r="CF180" i="5"/>
  <c r="DJ178" i="5"/>
  <c r="B176" i="6" s="1"/>
  <c r="DF179" i="5"/>
  <c r="CM180" i="5"/>
  <c r="CK180" i="5"/>
  <c r="DD179" i="5"/>
  <c r="CS179" i="5"/>
  <c r="BZ180" i="5"/>
  <c r="DE179" i="5"/>
  <c r="CL180" i="5"/>
  <c r="BY180" i="5"/>
  <c r="CR179" i="5"/>
  <c r="CV179" i="5"/>
  <c r="CC180" i="5"/>
  <c r="DG179" i="5"/>
  <c r="CN180" i="5"/>
  <c r="CX179" i="5"/>
  <c r="CE180" i="5"/>
  <c r="DH179" i="5"/>
  <c r="CO180" i="5"/>
  <c r="CU180" i="5" l="1"/>
  <c r="CB181" i="5"/>
  <c r="CV180" i="5"/>
  <c r="CC181" i="5"/>
  <c r="CJ181" i="5"/>
  <c r="DC180" i="5"/>
  <c r="CW180" i="5"/>
  <c r="CD181" i="5"/>
  <c r="DJ179" i="5"/>
  <c r="B177" i="6" s="1"/>
  <c r="CK181" i="5"/>
  <c r="DD180" i="5"/>
  <c r="DG180" i="5"/>
  <c r="CN181" i="5"/>
  <c r="CT180" i="5"/>
  <c r="CA181" i="5"/>
  <c r="CF181" i="5"/>
  <c r="CY180" i="5"/>
  <c r="CL181" i="5"/>
  <c r="DE180" i="5"/>
  <c r="CH181" i="5"/>
  <c r="DA180" i="5"/>
  <c r="CI181" i="5"/>
  <c r="DB180" i="5"/>
  <c r="CX180" i="5"/>
  <c r="CE181" i="5"/>
  <c r="CM181" i="5"/>
  <c r="DF180" i="5"/>
  <c r="CR180" i="5"/>
  <c r="BY181" i="5"/>
  <c r="DI180" i="5"/>
  <c r="CP181" i="5"/>
  <c r="CG181" i="5"/>
  <c r="CZ180" i="5"/>
  <c r="DH180" i="5"/>
  <c r="CO181" i="5"/>
  <c r="CS180" i="5"/>
  <c r="BZ181" i="5"/>
  <c r="CW181" i="5" l="1"/>
  <c r="CD182" i="5"/>
  <c r="DI181" i="5"/>
  <c r="CP182" i="5"/>
  <c r="CR181" i="5"/>
  <c r="BY182" i="5"/>
  <c r="CJ182" i="5"/>
  <c r="DC181" i="5"/>
  <c r="CK182" i="5"/>
  <c r="DD181" i="5"/>
  <c r="DE181" i="5"/>
  <c r="CL182" i="5"/>
  <c r="DJ180" i="5"/>
  <c r="B178" i="6" s="1"/>
  <c r="CF182" i="5"/>
  <c r="CY181" i="5"/>
  <c r="CV181" i="5"/>
  <c r="CC182" i="5"/>
  <c r="CG182" i="5"/>
  <c r="CZ181" i="5"/>
  <c r="CT181" i="5"/>
  <c r="CA182" i="5"/>
  <c r="DH181" i="5"/>
  <c r="CO182" i="5"/>
  <c r="CH182" i="5"/>
  <c r="DA181" i="5"/>
  <c r="DF181" i="5"/>
  <c r="CM182" i="5"/>
  <c r="CU181" i="5"/>
  <c r="CB182" i="5"/>
  <c r="CI182" i="5"/>
  <c r="DB181" i="5"/>
  <c r="CS181" i="5"/>
  <c r="BZ182" i="5"/>
  <c r="CE182" i="5"/>
  <c r="CX181" i="5"/>
  <c r="DG181" i="5"/>
  <c r="CN182" i="5"/>
  <c r="DE182" i="5" l="1"/>
  <c r="CL183" i="5"/>
  <c r="DC182" i="5"/>
  <c r="CJ183" i="5"/>
  <c r="DB182" i="5"/>
  <c r="CI183" i="5"/>
  <c r="CU182" i="5"/>
  <c r="CB183" i="5"/>
  <c r="CV182" i="5"/>
  <c r="CC183" i="5"/>
  <c r="DJ181" i="5"/>
  <c r="B179" i="6" s="1"/>
  <c r="DH182" i="5"/>
  <c r="CO183" i="5"/>
  <c r="CS182" i="5"/>
  <c r="BZ183" i="5"/>
  <c r="DD182" i="5"/>
  <c r="CK183" i="5"/>
  <c r="CR182" i="5"/>
  <c r="BY183" i="5"/>
  <c r="CP183" i="5"/>
  <c r="DI182" i="5"/>
  <c r="CH183" i="5"/>
  <c r="DA182" i="5"/>
  <c r="DF182" i="5"/>
  <c r="CM183" i="5"/>
  <c r="CF183" i="5"/>
  <c r="CY182" i="5"/>
  <c r="CD183" i="5"/>
  <c r="CW182" i="5"/>
  <c r="CE183" i="5"/>
  <c r="CX182" i="5"/>
  <c r="CT182" i="5"/>
  <c r="CA183" i="5"/>
  <c r="CG183" i="5"/>
  <c r="CZ182" i="5"/>
  <c r="DG182" i="5"/>
  <c r="CN183" i="5"/>
  <c r="CT183" i="5" l="1"/>
  <c r="CA184" i="5"/>
  <c r="CT184" i="5" s="1"/>
  <c r="CU183" i="5"/>
  <c r="CB184" i="5"/>
  <c r="CU184" i="5" s="1"/>
  <c r="CH184" i="5"/>
  <c r="DA184" i="5" s="1"/>
  <c r="DA183" i="5"/>
  <c r="CR183" i="5"/>
  <c r="BY184" i="5"/>
  <c r="CR184" i="5" s="1"/>
  <c r="CE184" i="5"/>
  <c r="CX184" i="5" s="1"/>
  <c r="CX183" i="5"/>
  <c r="CK184" i="5"/>
  <c r="DD184" i="5" s="1"/>
  <c r="DD183" i="5"/>
  <c r="CC184" i="5"/>
  <c r="CV184" i="5" s="1"/>
  <c r="CV183" i="5"/>
  <c r="DJ182" i="5"/>
  <c r="B180" i="6" s="1"/>
  <c r="CD184" i="5"/>
  <c r="CW184" i="5" s="1"/>
  <c r="CW183" i="5"/>
  <c r="CJ184" i="5"/>
  <c r="DC184" i="5" s="1"/>
  <c r="DC183" i="5"/>
  <c r="CG184" i="5"/>
  <c r="CZ184" i="5" s="1"/>
  <c r="CZ183" i="5"/>
  <c r="CS183" i="5"/>
  <c r="BZ184" i="5"/>
  <c r="CS184" i="5" s="1"/>
  <c r="CP184" i="5"/>
  <c r="DI184" i="5" s="1"/>
  <c r="DI183" i="5"/>
  <c r="CF184" i="5"/>
  <c r="CY184" i="5" s="1"/>
  <c r="CY183" i="5"/>
  <c r="DE183" i="5"/>
  <c r="CL184" i="5"/>
  <c r="DE184" i="5" s="1"/>
  <c r="CI184" i="5"/>
  <c r="DB184" i="5" s="1"/>
  <c r="DB183" i="5"/>
  <c r="DG183" i="5"/>
  <c r="CN184" i="5"/>
  <c r="DG184" i="5" s="1"/>
  <c r="DF183" i="5"/>
  <c r="CM184" i="5"/>
  <c r="DF184" i="5" s="1"/>
  <c r="CO184" i="5"/>
  <c r="DH184" i="5" s="1"/>
  <c r="DH183" i="5"/>
  <c r="DJ183" i="5" l="1"/>
  <c r="B181" i="6" s="1"/>
  <c r="DJ184" i="5"/>
  <c r="B182" i="6" l="1"/>
  <c r="BD184" i="5" a="1"/>
  <c r="BD184" i="5" s="1"/>
  <c r="BW184" i="5" s="1"/>
  <c r="CP185" i="5" s="1"/>
  <c r="AX184" i="5" a="1"/>
  <c r="AX184" i="5" s="1"/>
  <c r="BQ184" i="5" s="1"/>
  <c r="CJ185" i="5" s="1"/>
  <c r="AR184" i="5" a="1"/>
  <c r="AR184" i="5" s="1"/>
  <c r="BK184" i="5" s="1"/>
  <c r="CD185" i="5" s="1"/>
  <c r="AY184" i="5" a="1"/>
  <c r="AY184" i="5" s="1"/>
  <c r="BR184" i="5" s="1"/>
  <c r="CK185" i="5" s="1"/>
  <c r="AQ184" i="5" a="1"/>
  <c r="AQ184" i="5" s="1"/>
  <c r="BJ184" i="5" s="1"/>
  <c r="CC185" i="5" s="1"/>
  <c r="AW184" i="5" a="1"/>
  <c r="AW184" i="5" s="1"/>
  <c r="BP184" i="5" s="1"/>
  <c r="CI185" i="5" s="1"/>
  <c r="AP184" i="5" a="1"/>
  <c r="AP184" i="5" s="1"/>
  <c r="BI184" i="5" s="1"/>
  <c r="CB185" i="5" s="1"/>
  <c r="AV184" i="5" a="1"/>
  <c r="AV184" i="5" s="1"/>
  <c r="BO184" i="5" s="1"/>
  <c r="CH185" i="5" s="1"/>
  <c r="AM184" i="5" a="1"/>
  <c r="AM184" i="5" s="1"/>
  <c r="BF184" i="5" s="1"/>
  <c r="BY185" i="5" s="1"/>
  <c r="AU184" i="5" a="1"/>
  <c r="AU184" i="5" s="1"/>
  <c r="BN184" i="5" s="1"/>
  <c r="CG185" i="5" s="1"/>
  <c r="AT184" i="5" a="1"/>
  <c r="AT184" i="5" s="1"/>
  <c r="BM184" i="5" s="1"/>
  <c r="CF185" i="5" s="1"/>
  <c r="AS184" i="5" a="1"/>
  <c r="AS184" i="5" s="1"/>
  <c r="BL184" i="5" s="1"/>
  <c r="CE185" i="5" s="1"/>
  <c r="AO184" i="5" a="1"/>
  <c r="AO184" i="5" s="1"/>
  <c r="BH184" i="5" s="1"/>
  <c r="CA185" i="5" s="1"/>
  <c r="BC184" i="5" a="1"/>
  <c r="BC184" i="5" s="1"/>
  <c r="BV184" i="5" s="1"/>
  <c r="CO185" i="5" s="1"/>
  <c r="BB184" i="5" a="1"/>
  <c r="BB184" i="5" s="1"/>
  <c r="BU184" i="5" s="1"/>
  <c r="CN185" i="5" s="1"/>
  <c r="BA184" i="5" a="1"/>
  <c r="BA184" i="5" s="1"/>
  <c r="BT184" i="5" s="1"/>
  <c r="CM185" i="5" s="1"/>
  <c r="AZ184" i="5" a="1"/>
  <c r="AZ184" i="5" s="1"/>
  <c r="BS184" i="5" s="1"/>
  <c r="CL185" i="5" s="1"/>
  <c r="AN184" i="5" a="1"/>
  <c r="AN184" i="5" s="1"/>
  <c r="BG184" i="5" s="1"/>
  <c r="BZ185" i="5" s="1"/>
  <c r="DB185" i="5" l="1"/>
  <c r="CI186" i="5"/>
  <c r="DE185" i="5"/>
  <c r="CL186" i="5"/>
  <c r="CV185" i="5"/>
  <c r="CC186" i="5"/>
  <c r="CS185" i="5"/>
  <c r="BZ186" i="5"/>
  <c r="CM186" i="5"/>
  <c r="DF185" i="5"/>
  <c r="DD185" i="5"/>
  <c r="CK186" i="5"/>
  <c r="CR185" i="5"/>
  <c r="BY186" i="5"/>
  <c r="CN186" i="5"/>
  <c r="DG185" i="5"/>
  <c r="CW185" i="5"/>
  <c r="CD186" i="5"/>
  <c r="CF186" i="5"/>
  <c r="CY185" i="5"/>
  <c r="DA185" i="5"/>
  <c r="CH186" i="5"/>
  <c r="DH185" i="5"/>
  <c r="CO186" i="5"/>
  <c r="CJ186" i="5"/>
  <c r="DC185" i="5"/>
  <c r="CB186" i="5"/>
  <c r="CU185" i="5"/>
  <c r="CA186" i="5"/>
  <c r="CT185" i="5"/>
  <c r="DI185" i="5"/>
  <c r="CP186" i="5"/>
  <c r="CG186" i="5"/>
  <c r="CZ185" i="5"/>
  <c r="CE186" i="5"/>
  <c r="CX185" i="5"/>
  <c r="CO187" i="5" l="1"/>
  <c r="DH186" i="5"/>
  <c r="CM187" i="5"/>
  <c r="DF186" i="5"/>
  <c r="CV186" i="5"/>
  <c r="CC187" i="5"/>
  <c r="CA187" i="5"/>
  <c r="CT186" i="5"/>
  <c r="CF187" i="5"/>
  <c r="CY186" i="5"/>
  <c r="CL187" i="5"/>
  <c r="DE186" i="5"/>
  <c r="CK187" i="5"/>
  <c r="DD186" i="5"/>
  <c r="CX186" i="5"/>
  <c r="CE187" i="5"/>
  <c r="BZ187" i="5"/>
  <c r="CS186" i="5"/>
  <c r="CW186" i="5"/>
  <c r="CD187" i="5"/>
  <c r="CB187" i="5"/>
  <c r="CU186" i="5"/>
  <c r="CN187" i="5"/>
  <c r="DG186" i="5"/>
  <c r="CZ186" i="5"/>
  <c r="CG187" i="5"/>
  <c r="CP187" i="5"/>
  <c r="DI186" i="5"/>
  <c r="BY187" i="5"/>
  <c r="CR186" i="5"/>
  <c r="CI187" i="5"/>
  <c r="DB186" i="5"/>
  <c r="DA186" i="5"/>
  <c r="CH187" i="5"/>
  <c r="CJ187" i="5"/>
  <c r="DC186" i="5"/>
  <c r="DJ185" i="5"/>
  <c r="B183" i="6" s="1"/>
  <c r="CA188" i="5" l="1"/>
  <c r="CT187" i="5"/>
  <c r="CN188" i="5"/>
  <c r="DG187" i="5"/>
  <c r="DA187" i="5"/>
  <c r="CH188" i="5"/>
  <c r="CY187" i="5"/>
  <c r="CF188" i="5"/>
  <c r="DB187" i="5"/>
  <c r="CI188" i="5"/>
  <c r="CV187" i="5"/>
  <c r="CC188" i="5"/>
  <c r="DJ186" i="5"/>
  <c r="B184" i="6" s="1"/>
  <c r="CE188" i="5"/>
  <c r="CX187" i="5"/>
  <c r="CL188" i="5"/>
  <c r="DE187" i="5"/>
  <c r="CD188" i="5"/>
  <c r="CW187" i="5"/>
  <c r="BZ188" i="5"/>
  <c r="CS187" i="5"/>
  <c r="DI187" i="5"/>
  <c r="CP188" i="5"/>
  <c r="CM188" i="5"/>
  <c r="DF187" i="5"/>
  <c r="DC187" i="5"/>
  <c r="CJ188" i="5"/>
  <c r="BY188" i="5"/>
  <c r="CR187" i="5"/>
  <c r="CZ187" i="5"/>
  <c r="CG188" i="5"/>
  <c r="CB188" i="5"/>
  <c r="CU187" i="5"/>
  <c r="CK188" i="5"/>
  <c r="DD187" i="5"/>
  <c r="DH187" i="5"/>
  <c r="CO188" i="5"/>
  <c r="CM189" i="5" l="1"/>
  <c r="DF188" i="5"/>
  <c r="DI188" i="5"/>
  <c r="CP189" i="5"/>
  <c r="CG189" i="5"/>
  <c r="CZ188" i="5"/>
  <c r="CI189" i="5"/>
  <c r="DB188" i="5"/>
  <c r="CH189" i="5"/>
  <c r="DA188" i="5"/>
  <c r="DJ187" i="5"/>
  <c r="B185" i="6" s="1"/>
  <c r="CU188" i="5"/>
  <c r="CB189" i="5"/>
  <c r="BZ189" i="5"/>
  <c r="CS188" i="5"/>
  <c r="BY189" i="5"/>
  <c r="CR188" i="5"/>
  <c r="CL189" i="5"/>
  <c r="DE188" i="5"/>
  <c r="CY188" i="5"/>
  <c r="CF189" i="5"/>
  <c r="CJ189" i="5"/>
  <c r="DC188" i="5"/>
  <c r="CN189" i="5"/>
  <c r="DG188" i="5"/>
  <c r="CK189" i="5"/>
  <c r="DD188" i="5"/>
  <c r="CD189" i="5"/>
  <c r="CW188" i="5"/>
  <c r="CX188" i="5"/>
  <c r="CE189" i="5"/>
  <c r="CV188" i="5"/>
  <c r="CC189" i="5"/>
  <c r="CO189" i="5"/>
  <c r="DH188" i="5"/>
  <c r="CT188" i="5"/>
  <c r="CA189" i="5"/>
  <c r="CH190" i="5" l="1"/>
  <c r="DA189" i="5"/>
  <c r="CX189" i="5"/>
  <c r="CE190" i="5"/>
  <c r="CG190" i="5"/>
  <c r="CZ189" i="5"/>
  <c r="CC190" i="5"/>
  <c r="CV189" i="5"/>
  <c r="CI190" i="5"/>
  <c r="DB189" i="5"/>
  <c r="DJ188" i="5"/>
  <c r="B186" i="6" s="1"/>
  <c r="CW189" i="5"/>
  <c r="CD190" i="5"/>
  <c r="BY190" i="5"/>
  <c r="CR189" i="5"/>
  <c r="DI189" i="5"/>
  <c r="CP190" i="5"/>
  <c r="CJ190" i="5"/>
  <c r="DC189" i="5"/>
  <c r="DG189" i="5"/>
  <c r="CN190" i="5"/>
  <c r="DH189" i="5"/>
  <c r="CO190" i="5"/>
  <c r="CY189" i="5"/>
  <c r="CF190" i="5"/>
  <c r="DE189" i="5"/>
  <c r="CL190" i="5"/>
  <c r="CK190" i="5"/>
  <c r="DD189" i="5"/>
  <c r="CS189" i="5"/>
  <c r="BZ190" i="5"/>
  <c r="CT189" i="5"/>
  <c r="CA190" i="5"/>
  <c r="CB190" i="5"/>
  <c r="CU189" i="5"/>
  <c r="DF189" i="5"/>
  <c r="CM190" i="5"/>
  <c r="CJ191" i="5" l="1"/>
  <c r="DC190" i="5"/>
  <c r="CB191" i="5"/>
  <c r="CU190" i="5"/>
  <c r="BZ191" i="5"/>
  <c r="CS190" i="5"/>
  <c r="DI190" i="5"/>
  <c r="CP191" i="5"/>
  <c r="CZ190" i="5"/>
  <c r="CG191" i="5"/>
  <c r="DD190" i="5"/>
  <c r="CK191" i="5"/>
  <c r="CX190" i="5"/>
  <c r="CE191" i="5"/>
  <c r="CA191" i="5"/>
  <c r="CT190" i="5"/>
  <c r="CN191" i="5"/>
  <c r="DG190" i="5"/>
  <c r="CI191" i="5"/>
  <c r="DB190" i="5"/>
  <c r="DE190" i="5"/>
  <c r="CL191" i="5"/>
  <c r="DJ189" i="5"/>
  <c r="B187" i="6" s="1"/>
  <c r="CV190" i="5"/>
  <c r="CC191" i="5"/>
  <c r="BY191" i="5"/>
  <c r="CR190" i="5"/>
  <c r="DH190" i="5"/>
  <c r="CO191" i="5"/>
  <c r="CM191" i="5"/>
  <c r="DF190" i="5"/>
  <c r="CY190" i="5"/>
  <c r="CF191" i="5"/>
  <c r="CW190" i="5"/>
  <c r="CD191" i="5"/>
  <c r="CH191" i="5"/>
  <c r="DA190" i="5"/>
  <c r="DD191" i="5" l="1"/>
  <c r="CK192" i="5"/>
  <c r="CG192" i="5"/>
  <c r="CZ191" i="5"/>
  <c r="CY191" i="5"/>
  <c r="CF192" i="5"/>
  <c r="CI192" i="5"/>
  <c r="DB191" i="5"/>
  <c r="CM192" i="5"/>
  <c r="DF191" i="5"/>
  <c r="DG191" i="5"/>
  <c r="CN192" i="5"/>
  <c r="BZ192" i="5"/>
  <c r="CS191" i="5"/>
  <c r="CL192" i="5"/>
  <c r="DE191" i="5"/>
  <c r="DJ190" i="5"/>
  <c r="B188" i="6" s="1"/>
  <c r="CT191" i="5"/>
  <c r="CA192" i="5"/>
  <c r="CU191" i="5"/>
  <c r="CB192" i="5"/>
  <c r="BY192" i="5"/>
  <c r="CR191" i="5"/>
  <c r="CE192" i="5"/>
  <c r="CX191" i="5"/>
  <c r="CH192" i="5"/>
  <c r="DA191" i="5"/>
  <c r="CW191" i="5"/>
  <c r="CD192" i="5"/>
  <c r="DI191" i="5"/>
  <c r="CP192" i="5"/>
  <c r="DH191" i="5"/>
  <c r="CO192" i="5"/>
  <c r="CV191" i="5"/>
  <c r="CC192" i="5"/>
  <c r="DC191" i="5"/>
  <c r="CJ192" i="5"/>
  <c r="DJ191" i="5" l="1"/>
  <c r="B189" i="6" s="1"/>
  <c r="DF192" i="5"/>
  <c r="CM193" i="5"/>
  <c r="CP193" i="5"/>
  <c r="DI192" i="5"/>
  <c r="CT192" i="5"/>
  <c r="CA193" i="5"/>
  <c r="CI193" i="5"/>
  <c r="DB192" i="5"/>
  <c r="CW192" i="5"/>
  <c r="CD193" i="5"/>
  <c r="CF193" i="5"/>
  <c r="CY192" i="5"/>
  <c r="CV192" i="5"/>
  <c r="CC193" i="5"/>
  <c r="DE192" i="5"/>
  <c r="CL193" i="5"/>
  <c r="CG193" i="5"/>
  <c r="CZ192" i="5"/>
  <c r="CN193" i="5"/>
  <c r="DG192" i="5"/>
  <c r="DH192" i="5"/>
  <c r="CO193" i="5"/>
  <c r="CJ193" i="5"/>
  <c r="DC192" i="5"/>
  <c r="CH193" i="5"/>
  <c r="DA192" i="5"/>
  <c r="DD192" i="5"/>
  <c r="CK193" i="5"/>
  <c r="CX192" i="5"/>
  <c r="CE193" i="5"/>
  <c r="BY193" i="5"/>
  <c r="CR192" i="5"/>
  <c r="CB193" i="5"/>
  <c r="CU192" i="5"/>
  <c r="BZ193" i="5"/>
  <c r="CS192" i="5"/>
  <c r="CI194" i="5" l="1"/>
  <c r="DB193" i="5"/>
  <c r="CK194" i="5"/>
  <c r="DD193" i="5"/>
  <c r="CG194" i="5"/>
  <c r="CZ193" i="5"/>
  <c r="CY193" i="5"/>
  <c r="CF194" i="5"/>
  <c r="CU193" i="5"/>
  <c r="CB194" i="5"/>
  <c r="DJ192" i="5"/>
  <c r="B190" i="6" s="1"/>
  <c r="CL194" i="5"/>
  <c r="DE193" i="5"/>
  <c r="CJ194" i="5"/>
  <c r="DC193" i="5"/>
  <c r="BY194" i="5"/>
  <c r="CR193" i="5"/>
  <c r="CP194" i="5"/>
  <c r="DI193" i="5"/>
  <c r="BZ194" i="5"/>
  <c r="CS193" i="5"/>
  <c r="CO194" i="5"/>
  <c r="DH193" i="5"/>
  <c r="CX193" i="5"/>
  <c r="CE194" i="5"/>
  <c r="CA194" i="5"/>
  <c r="CT193" i="5"/>
  <c r="DA193" i="5"/>
  <c r="CH194" i="5"/>
  <c r="CC194" i="5"/>
  <c r="CV193" i="5"/>
  <c r="CM194" i="5"/>
  <c r="DF193" i="5"/>
  <c r="CW193" i="5"/>
  <c r="CD194" i="5"/>
  <c r="DG193" i="5"/>
  <c r="CN194" i="5"/>
  <c r="CB195" i="5" l="1"/>
  <c r="CU194" i="5"/>
  <c r="CC195" i="5"/>
  <c r="CV194" i="5"/>
  <c r="DI194" i="5"/>
  <c r="CP195" i="5"/>
  <c r="CH195" i="5"/>
  <c r="DA194" i="5"/>
  <c r="DJ193" i="5"/>
  <c r="B191" i="6" s="1"/>
  <c r="CD195" i="5"/>
  <c r="CW194" i="5"/>
  <c r="BZ195" i="5"/>
  <c r="CS194" i="5"/>
  <c r="BY195" i="5"/>
  <c r="CR194" i="5"/>
  <c r="CT194" i="5"/>
  <c r="CA195" i="5"/>
  <c r="DC194" i="5"/>
  <c r="CJ195" i="5"/>
  <c r="DD194" i="5"/>
  <c r="CK195" i="5"/>
  <c r="CF195" i="5"/>
  <c r="CY194" i="5"/>
  <c r="CN195" i="5"/>
  <c r="DG194" i="5"/>
  <c r="CE195" i="5"/>
  <c r="CX194" i="5"/>
  <c r="CO195" i="5"/>
  <c r="DH194" i="5"/>
  <c r="DF194" i="5"/>
  <c r="CM195" i="5"/>
  <c r="CZ194" i="5"/>
  <c r="CG195" i="5"/>
  <c r="CL195" i="5"/>
  <c r="DE194" i="5"/>
  <c r="DB194" i="5"/>
  <c r="CI195" i="5"/>
  <c r="DG195" i="5" l="1"/>
  <c r="CN196" i="5"/>
  <c r="DG196" i="5" s="1"/>
  <c r="CK196" i="5"/>
  <c r="DD196" i="5" s="1"/>
  <c r="DD195" i="5"/>
  <c r="DF195" i="5"/>
  <c r="CM196" i="5"/>
  <c r="DF196" i="5" s="1"/>
  <c r="DC195" i="5"/>
  <c r="CJ196" i="5"/>
  <c r="DC196" i="5" s="1"/>
  <c r="DA195" i="5"/>
  <c r="CH196" i="5"/>
  <c r="DA196" i="5" s="1"/>
  <c r="CS195" i="5"/>
  <c r="BZ196" i="5"/>
  <c r="CS196" i="5" s="1"/>
  <c r="CA196" i="5"/>
  <c r="CT196" i="5" s="1"/>
  <c r="CT195" i="5"/>
  <c r="CY195" i="5"/>
  <c r="CF196" i="5"/>
  <c r="CY196" i="5" s="1"/>
  <c r="CZ195" i="5"/>
  <c r="CG196" i="5"/>
  <c r="CZ196" i="5" s="1"/>
  <c r="CO196" i="5"/>
  <c r="DH196" i="5" s="1"/>
  <c r="DH195" i="5"/>
  <c r="DE195" i="5"/>
  <c r="CL196" i="5"/>
  <c r="DE196" i="5" s="1"/>
  <c r="DJ194" i="5"/>
  <c r="B192" i="6" s="1"/>
  <c r="CC196" i="5"/>
  <c r="CV196" i="5" s="1"/>
  <c r="CV195" i="5"/>
  <c r="CW195" i="5"/>
  <c r="CD196" i="5"/>
  <c r="CW196" i="5" s="1"/>
  <c r="CP196" i="5"/>
  <c r="DI196" i="5" s="1"/>
  <c r="DI195" i="5"/>
  <c r="CE196" i="5"/>
  <c r="CX196" i="5" s="1"/>
  <c r="CX195" i="5"/>
  <c r="BY196" i="5"/>
  <c r="CR196" i="5" s="1"/>
  <c r="CR195" i="5"/>
  <c r="DB195" i="5"/>
  <c r="CI196" i="5"/>
  <c r="DB196" i="5" s="1"/>
  <c r="CB196" i="5"/>
  <c r="CU196" i="5" s="1"/>
  <c r="CU195" i="5"/>
  <c r="DJ195" i="5" l="1"/>
  <c r="B193" i="6" s="1"/>
  <c r="DJ196" i="5"/>
  <c r="B194" i="6" l="1"/>
  <c r="BB196" i="5" a="1"/>
  <c r="BB196" i="5" s="1"/>
  <c r="BU196" i="5" s="1"/>
  <c r="CN197" i="5" s="1"/>
  <c r="AV196" i="5" a="1"/>
  <c r="AV196" i="5" s="1"/>
  <c r="BO196" i="5" s="1"/>
  <c r="CH197" i="5" s="1"/>
  <c r="AP196" i="5" a="1"/>
  <c r="AP196" i="5" s="1"/>
  <c r="BI196" i="5" s="1"/>
  <c r="CB197" i="5" s="1"/>
  <c r="AY196" i="5" a="1"/>
  <c r="AY196" i="5" s="1"/>
  <c r="BR196" i="5" s="1"/>
  <c r="CK197" i="5" s="1"/>
  <c r="AS196" i="5" a="1"/>
  <c r="AS196" i="5" s="1"/>
  <c r="BL196" i="5" s="1"/>
  <c r="CE197" i="5" s="1"/>
  <c r="AM196" i="5" a="1"/>
  <c r="AM196" i="5" s="1"/>
  <c r="BF196" i="5" s="1"/>
  <c r="BY197" i="5" s="1"/>
  <c r="BA196" i="5" a="1"/>
  <c r="BA196" i="5" s="1"/>
  <c r="BT196" i="5" s="1"/>
  <c r="CM197" i="5" s="1"/>
  <c r="AT196" i="5" a="1"/>
  <c r="AT196" i="5" s="1"/>
  <c r="BM196" i="5" s="1"/>
  <c r="CF197" i="5" s="1"/>
  <c r="BD196" i="5" a="1"/>
  <c r="BD196" i="5" s="1"/>
  <c r="BW196" i="5" s="1"/>
  <c r="CP197" i="5" s="1"/>
  <c r="AU196" i="5" a="1"/>
  <c r="AU196" i="5" s="1"/>
  <c r="BN196" i="5" s="1"/>
  <c r="CG197" i="5" s="1"/>
  <c r="AX196" i="5" a="1"/>
  <c r="AX196" i="5" s="1"/>
  <c r="BQ196" i="5" s="1"/>
  <c r="CJ197" i="5" s="1"/>
  <c r="AW196" i="5" a="1"/>
  <c r="AW196" i="5" s="1"/>
  <c r="BP196" i="5" s="1"/>
  <c r="CI197" i="5" s="1"/>
  <c r="AR196" i="5" a="1"/>
  <c r="AR196" i="5" s="1"/>
  <c r="BK196" i="5" s="1"/>
  <c r="CD197" i="5" s="1"/>
  <c r="AQ196" i="5" a="1"/>
  <c r="AQ196" i="5" s="1"/>
  <c r="BJ196" i="5" s="1"/>
  <c r="CC197" i="5" s="1"/>
  <c r="BC196" i="5" a="1"/>
  <c r="BC196" i="5" s="1"/>
  <c r="BV196" i="5" s="1"/>
  <c r="CO197" i="5" s="1"/>
  <c r="AZ196" i="5" a="1"/>
  <c r="AZ196" i="5" s="1"/>
  <c r="BS196" i="5" s="1"/>
  <c r="CL197" i="5" s="1"/>
  <c r="AO196" i="5" a="1"/>
  <c r="AO196" i="5" s="1"/>
  <c r="BH196" i="5" s="1"/>
  <c r="CA197" i="5" s="1"/>
  <c r="AN196" i="5" a="1"/>
  <c r="AN196" i="5" s="1"/>
  <c r="BG196" i="5" s="1"/>
  <c r="BZ197" i="5" s="1"/>
  <c r="BZ198" i="5" l="1"/>
  <c r="CS197" i="5"/>
  <c r="BY198" i="5"/>
  <c r="CR197" i="5"/>
  <c r="CY197" i="5"/>
  <c r="CF198" i="5"/>
  <c r="CL198" i="5"/>
  <c r="DE197" i="5"/>
  <c r="CK198" i="5"/>
  <c r="DD197" i="5"/>
  <c r="DI197" i="5"/>
  <c r="CP198" i="5"/>
  <c r="CO198" i="5"/>
  <c r="DH197" i="5"/>
  <c r="CU197" i="5"/>
  <c r="CB198" i="5"/>
  <c r="DC197" i="5"/>
  <c r="CJ198" i="5"/>
  <c r="CM198" i="5"/>
  <c r="DF197" i="5"/>
  <c r="CC198" i="5"/>
  <c r="CV197" i="5"/>
  <c r="CH198" i="5"/>
  <c r="DA197" i="5"/>
  <c r="CX197" i="5"/>
  <c r="CE198" i="5"/>
  <c r="CW197" i="5"/>
  <c r="CD198" i="5"/>
  <c r="CN198" i="5"/>
  <c r="DG197" i="5"/>
  <c r="CG198" i="5"/>
  <c r="CZ197" i="5"/>
  <c r="CA198" i="5"/>
  <c r="CT197" i="5"/>
  <c r="CI198" i="5"/>
  <c r="DB197" i="5"/>
  <c r="DD198" i="5" l="1"/>
  <c r="CK199" i="5"/>
  <c r="CG199" i="5"/>
  <c r="CZ198" i="5"/>
  <c r="CM199" i="5"/>
  <c r="DF198" i="5"/>
  <c r="DE198" i="5"/>
  <c r="CL199" i="5"/>
  <c r="CF199" i="5"/>
  <c r="CY198" i="5"/>
  <c r="CN199" i="5"/>
  <c r="DG198" i="5"/>
  <c r="CH199" i="5"/>
  <c r="DA198" i="5"/>
  <c r="CV198" i="5"/>
  <c r="CC199" i="5"/>
  <c r="CD199" i="5"/>
  <c r="CW198" i="5"/>
  <c r="CB199" i="5"/>
  <c r="CU198" i="5"/>
  <c r="DJ197" i="5"/>
  <c r="B195" i="6" s="1"/>
  <c r="CA199" i="5"/>
  <c r="CT198" i="5"/>
  <c r="DC198" i="5"/>
  <c r="CJ199" i="5"/>
  <c r="BY199" i="5"/>
  <c r="CR198" i="5"/>
  <c r="DB198" i="5"/>
  <c r="CI199" i="5"/>
  <c r="DI198" i="5"/>
  <c r="CP199" i="5"/>
  <c r="CE199" i="5"/>
  <c r="CX198" i="5"/>
  <c r="DH198" i="5"/>
  <c r="CO199" i="5"/>
  <c r="BZ199" i="5"/>
  <c r="CS198" i="5"/>
  <c r="CA200" i="5" l="1"/>
  <c r="CT199" i="5"/>
  <c r="DI199" i="5"/>
  <c r="CP200" i="5"/>
  <c r="CU199" i="5"/>
  <c r="CB200" i="5"/>
  <c r="DB199" i="5"/>
  <c r="CI200" i="5"/>
  <c r="CW199" i="5"/>
  <c r="CD200" i="5"/>
  <c r="CM200" i="5"/>
  <c r="DF199" i="5"/>
  <c r="DG199" i="5"/>
  <c r="CN200" i="5"/>
  <c r="CF200" i="5"/>
  <c r="CY199" i="5"/>
  <c r="CV199" i="5"/>
  <c r="CC200" i="5"/>
  <c r="CE200" i="5"/>
  <c r="CX199" i="5"/>
  <c r="DJ198" i="5"/>
  <c r="B196" i="6" s="1"/>
  <c r="CG200" i="5"/>
  <c r="CZ199" i="5"/>
  <c r="CO200" i="5"/>
  <c r="DH199" i="5"/>
  <c r="BY200" i="5"/>
  <c r="CR199" i="5"/>
  <c r="CK200" i="5"/>
  <c r="DD199" i="5"/>
  <c r="CS199" i="5"/>
  <c r="BZ200" i="5"/>
  <c r="CL200" i="5"/>
  <c r="DE199" i="5"/>
  <c r="DC199" i="5"/>
  <c r="CJ200" i="5"/>
  <c r="DA199" i="5"/>
  <c r="CH200" i="5"/>
  <c r="CL201" i="5" l="1"/>
  <c r="DE200" i="5"/>
  <c r="DH200" i="5"/>
  <c r="CO201" i="5"/>
  <c r="CE201" i="5"/>
  <c r="CX200" i="5"/>
  <c r="CD201" i="5"/>
  <c r="CW200" i="5"/>
  <c r="DB200" i="5"/>
  <c r="CI201" i="5"/>
  <c r="CK201" i="5"/>
  <c r="DD200" i="5"/>
  <c r="CP201" i="5"/>
  <c r="DI200" i="5"/>
  <c r="DC200" i="5"/>
  <c r="CJ201" i="5"/>
  <c r="BZ201" i="5"/>
  <c r="CS200" i="5"/>
  <c r="CB201" i="5"/>
  <c r="CU200" i="5"/>
  <c r="DJ199" i="5"/>
  <c r="B197" i="6" s="1"/>
  <c r="CZ200" i="5"/>
  <c r="CG201" i="5"/>
  <c r="CC201" i="5"/>
  <c r="CV200" i="5"/>
  <c r="CF201" i="5"/>
  <c r="CY200" i="5"/>
  <c r="DF200" i="5"/>
  <c r="CM201" i="5"/>
  <c r="CR200" i="5"/>
  <c r="BY201" i="5"/>
  <c r="CN201" i="5"/>
  <c r="DG200" i="5"/>
  <c r="DA200" i="5"/>
  <c r="CH201" i="5"/>
  <c r="CT200" i="5"/>
  <c r="CA201" i="5"/>
  <c r="CI202" i="5" l="1"/>
  <c r="DB201" i="5"/>
  <c r="DG201" i="5"/>
  <c r="CN202" i="5"/>
  <c r="BY202" i="5"/>
  <c r="CR201" i="5"/>
  <c r="CU201" i="5"/>
  <c r="CB202" i="5"/>
  <c r="CD202" i="5"/>
  <c r="CW201" i="5"/>
  <c r="DF201" i="5"/>
  <c r="CM202" i="5"/>
  <c r="CS201" i="5"/>
  <c r="BZ202" i="5"/>
  <c r="CE202" i="5"/>
  <c r="CX201" i="5"/>
  <c r="CJ202" i="5"/>
  <c r="DC201" i="5"/>
  <c r="DH201" i="5"/>
  <c r="CO202" i="5"/>
  <c r="CK202" i="5"/>
  <c r="DD201" i="5"/>
  <c r="CC202" i="5"/>
  <c r="CV201" i="5"/>
  <c r="CH202" i="5"/>
  <c r="DA201" i="5"/>
  <c r="CY201" i="5"/>
  <c r="CF202" i="5"/>
  <c r="CG202" i="5"/>
  <c r="CZ201" i="5"/>
  <c r="DJ200" i="5"/>
  <c r="B198" i="6" s="1"/>
  <c r="CT201" i="5"/>
  <c r="CA202" i="5"/>
  <c r="DI201" i="5"/>
  <c r="CP202" i="5"/>
  <c r="DE201" i="5"/>
  <c r="CL202" i="5"/>
  <c r="DF202" i="5" l="1"/>
  <c r="CM203" i="5"/>
  <c r="CA203" i="5"/>
  <c r="CT202" i="5"/>
  <c r="CO203" i="5"/>
  <c r="DH202" i="5"/>
  <c r="DJ201" i="5"/>
  <c r="B199" i="6" s="1"/>
  <c r="CZ202" i="5"/>
  <c r="CG203" i="5"/>
  <c r="CJ203" i="5"/>
  <c r="DC202" i="5"/>
  <c r="CR202" i="5"/>
  <c r="DJ202" i="5" s="1"/>
  <c r="B200" i="6" s="1"/>
  <c r="BY203" i="5"/>
  <c r="CP203" i="5"/>
  <c r="DI202" i="5"/>
  <c r="CY202" i="5"/>
  <c r="CF203" i="5"/>
  <c r="DG202" i="5"/>
  <c r="CN203" i="5"/>
  <c r="DD202" i="5"/>
  <c r="CK203" i="5"/>
  <c r="CX202" i="5"/>
  <c r="CE203" i="5"/>
  <c r="CB203" i="5"/>
  <c r="CU202" i="5"/>
  <c r="BZ203" i="5"/>
  <c r="CS202" i="5"/>
  <c r="CC203" i="5"/>
  <c r="CV202" i="5"/>
  <c r="CD203" i="5"/>
  <c r="CW202" i="5"/>
  <c r="DE202" i="5"/>
  <c r="CL203" i="5"/>
  <c r="DA202" i="5"/>
  <c r="CH203" i="5"/>
  <c r="CI203" i="5"/>
  <c r="DB202" i="5"/>
  <c r="CX203" i="5" l="1"/>
  <c r="CE204" i="5"/>
  <c r="CG204" i="5"/>
  <c r="CZ203" i="5"/>
  <c r="DE203" i="5"/>
  <c r="CL204" i="5"/>
  <c r="CF204" i="5"/>
  <c r="CY203" i="5"/>
  <c r="CO204" i="5"/>
  <c r="DH203" i="5"/>
  <c r="DD203" i="5"/>
  <c r="CK204" i="5"/>
  <c r="DG203" i="5"/>
  <c r="CN204" i="5"/>
  <c r="CC204" i="5"/>
  <c r="CV203" i="5"/>
  <c r="CH204" i="5"/>
  <c r="DA203" i="5"/>
  <c r="CW203" i="5"/>
  <c r="CD204" i="5"/>
  <c r="CA204" i="5"/>
  <c r="CT203" i="5"/>
  <c r="CU203" i="5"/>
  <c r="CB204" i="5"/>
  <c r="CS203" i="5"/>
  <c r="BZ204" i="5"/>
  <c r="DI203" i="5"/>
  <c r="CP204" i="5"/>
  <c r="DF203" i="5"/>
  <c r="CM204" i="5"/>
  <c r="CI204" i="5"/>
  <c r="DB203" i="5"/>
  <c r="DC203" i="5"/>
  <c r="CJ204" i="5"/>
  <c r="CR203" i="5"/>
  <c r="BY204" i="5"/>
  <c r="BY205" i="5" l="1"/>
  <c r="CR204" i="5"/>
  <c r="CL205" i="5"/>
  <c r="DE204" i="5"/>
  <c r="CH205" i="5"/>
  <c r="DA204" i="5"/>
  <c r="CK205" i="5"/>
  <c r="DD204" i="5"/>
  <c r="CA205" i="5"/>
  <c r="CT204" i="5"/>
  <c r="CW204" i="5"/>
  <c r="CD205" i="5"/>
  <c r="DB204" i="5"/>
  <c r="CI205" i="5"/>
  <c r="CY204" i="5"/>
  <c r="CF205" i="5"/>
  <c r="CV204" i="5"/>
  <c r="CC205" i="5"/>
  <c r="CG205" i="5"/>
  <c r="CZ204" i="5"/>
  <c r="DJ203" i="5"/>
  <c r="B201" i="6" s="1"/>
  <c r="CJ205" i="5"/>
  <c r="DC204" i="5"/>
  <c r="DH204" i="5"/>
  <c r="CO205" i="5"/>
  <c r="CM205" i="5"/>
  <c r="DF204" i="5"/>
  <c r="CP205" i="5"/>
  <c r="DI204" i="5"/>
  <c r="BZ205" i="5"/>
  <c r="CS204" i="5"/>
  <c r="CN205" i="5"/>
  <c r="DG204" i="5"/>
  <c r="CX204" i="5"/>
  <c r="CE205" i="5"/>
  <c r="CB205" i="5"/>
  <c r="CU204" i="5"/>
  <c r="CA206" i="5" l="1"/>
  <c r="CT205" i="5"/>
  <c r="CG206" i="5"/>
  <c r="CZ205" i="5"/>
  <c r="DD205" i="5"/>
  <c r="CK206" i="5"/>
  <c r="BZ206" i="5"/>
  <c r="CS205" i="5"/>
  <c r="CV205" i="5"/>
  <c r="CC206" i="5"/>
  <c r="CW205" i="5"/>
  <c r="CD206" i="5"/>
  <c r="DA205" i="5"/>
  <c r="CH206" i="5"/>
  <c r="DG205" i="5"/>
  <c r="CN206" i="5"/>
  <c r="DE205" i="5"/>
  <c r="CL206" i="5"/>
  <c r="DB205" i="5"/>
  <c r="CI206" i="5"/>
  <c r="DJ204" i="5"/>
  <c r="B202" i="6" s="1"/>
  <c r="CU205" i="5"/>
  <c r="CB206" i="5"/>
  <c r="CE206" i="5"/>
  <c r="CX205" i="5"/>
  <c r="DC205" i="5"/>
  <c r="CJ206" i="5"/>
  <c r="DI205" i="5"/>
  <c r="CP206" i="5"/>
  <c r="CF206" i="5"/>
  <c r="CY205" i="5"/>
  <c r="CM206" i="5"/>
  <c r="DF205" i="5"/>
  <c r="CO206" i="5"/>
  <c r="DH205" i="5"/>
  <c r="BY206" i="5"/>
  <c r="CR205" i="5"/>
  <c r="CX206" i="5" l="1"/>
  <c r="CE207" i="5"/>
  <c r="CU206" i="5"/>
  <c r="CB207" i="5"/>
  <c r="CF207" i="5"/>
  <c r="CY206" i="5"/>
  <c r="CN207" i="5"/>
  <c r="DG206" i="5"/>
  <c r="BY207" i="5"/>
  <c r="CR206" i="5"/>
  <c r="DH206" i="5"/>
  <c r="CO207" i="5"/>
  <c r="DF206" i="5"/>
  <c r="CM207" i="5"/>
  <c r="CK207" i="5"/>
  <c r="DD206" i="5"/>
  <c r="DI206" i="5"/>
  <c r="CP207" i="5"/>
  <c r="CZ206" i="5"/>
  <c r="CG207" i="5"/>
  <c r="CW206" i="5"/>
  <c r="CD207" i="5"/>
  <c r="CV206" i="5"/>
  <c r="CC207" i="5"/>
  <c r="DB206" i="5"/>
  <c r="CI207" i="5"/>
  <c r="BZ207" i="5"/>
  <c r="CS206" i="5"/>
  <c r="CJ207" i="5"/>
  <c r="DC206" i="5"/>
  <c r="DA206" i="5"/>
  <c r="CH207" i="5"/>
  <c r="CL207" i="5"/>
  <c r="DE206" i="5"/>
  <c r="DJ205" i="5"/>
  <c r="B203" i="6" s="1"/>
  <c r="CT206" i="5"/>
  <c r="CA207" i="5"/>
  <c r="DJ206" i="5" l="1"/>
  <c r="B204" i="6" s="1"/>
  <c r="CR207" i="5"/>
  <c r="BY208" i="5"/>
  <c r="CR208" i="5" s="1"/>
  <c r="CG208" i="5"/>
  <c r="CZ208" i="5" s="1"/>
  <c r="CZ207" i="5"/>
  <c r="DG207" i="5"/>
  <c r="CN208" i="5"/>
  <c r="DG208" i="5" s="1"/>
  <c r="DI207" i="5"/>
  <c r="CP208" i="5"/>
  <c r="DI208" i="5" s="1"/>
  <c r="CC208" i="5"/>
  <c r="CV208" i="5" s="1"/>
  <c r="CV207" i="5"/>
  <c r="DE207" i="5"/>
  <c r="CL208" i="5"/>
  <c r="DE208" i="5" s="1"/>
  <c r="DA207" i="5"/>
  <c r="CH208" i="5"/>
  <c r="DA208" i="5" s="1"/>
  <c r="DC207" i="5"/>
  <c r="CJ208" i="5"/>
  <c r="DC208" i="5" s="1"/>
  <c r="CY207" i="5"/>
  <c r="CF208" i="5"/>
  <c r="CY208" i="5" s="1"/>
  <c r="CD208" i="5"/>
  <c r="CW208" i="5" s="1"/>
  <c r="CW207" i="5"/>
  <c r="CB208" i="5"/>
  <c r="CU208" i="5" s="1"/>
  <c r="CU207" i="5"/>
  <c r="CS207" i="5"/>
  <c r="BZ208" i="5"/>
  <c r="CS208" i="5" s="1"/>
  <c r="CK208" i="5"/>
  <c r="DD208" i="5" s="1"/>
  <c r="DD207" i="5"/>
  <c r="CI208" i="5"/>
  <c r="DB208" i="5" s="1"/>
  <c r="DB207" i="5"/>
  <c r="CM208" i="5"/>
  <c r="DF208" i="5" s="1"/>
  <c r="DF207" i="5"/>
  <c r="CE208" i="5"/>
  <c r="CX208" i="5" s="1"/>
  <c r="CX207" i="5"/>
  <c r="CO208" i="5"/>
  <c r="DH208" i="5" s="1"/>
  <c r="DH207" i="5"/>
  <c r="CA208" i="5"/>
  <c r="CT208" i="5" s="1"/>
  <c r="CT207" i="5"/>
  <c r="DJ208" i="5" l="1"/>
  <c r="DJ207" i="5"/>
  <c r="B205" i="6" s="1"/>
  <c r="B206" i="6" l="1"/>
  <c r="AZ208" i="5" a="1"/>
  <c r="AZ208" i="5" s="1"/>
  <c r="BS208" i="5" s="1"/>
  <c r="CL209" i="5" s="1"/>
  <c r="AY208" i="5" a="1"/>
  <c r="AY208" i="5" s="1"/>
  <c r="BR208" i="5" s="1"/>
  <c r="CK209" i="5" s="1"/>
  <c r="AS208" i="5" a="1"/>
  <c r="AS208" i="5" s="1"/>
  <c r="BL208" i="5" s="1"/>
  <c r="CE209" i="5" s="1"/>
  <c r="AM208" i="5" a="1"/>
  <c r="AM208" i="5" s="1"/>
  <c r="BF208" i="5" s="1"/>
  <c r="BY209" i="5" s="1"/>
  <c r="AV208" i="5" a="1"/>
  <c r="AV208" i="5" s="1"/>
  <c r="BO208" i="5" s="1"/>
  <c r="CH209" i="5" s="1"/>
  <c r="AP208" i="5" a="1"/>
  <c r="AP208" i="5" s="1"/>
  <c r="BI208" i="5" s="1"/>
  <c r="CB209" i="5" s="1"/>
  <c r="AW208" i="5" a="1"/>
  <c r="AW208" i="5" s="1"/>
  <c r="BP208" i="5" s="1"/>
  <c r="CI209" i="5" s="1"/>
  <c r="BD208" i="5" a="1"/>
  <c r="BD208" i="5" s="1"/>
  <c r="BW208" i="5" s="1"/>
  <c r="CP209" i="5" s="1"/>
  <c r="AO208" i="5" a="1"/>
  <c r="AO208" i="5" s="1"/>
  <c r="BH208" i="5" s="1"/>
  <c r="CA209" i="5" s="1"/>
  <c r="AU208" i="5" a="1"/>
  <c r="AU208" i="5" s="1"/>
  <c r="BN208" i="5" s="1"/>
  <c r="CG209" i="5" s="1"/>
  <c r="AT208" i="5" a="1"/>
  <c r="AT208" i="5" s="1"/>
  <c r="BM208" i="5" s="1"/>
  <c r="CF209" i="5" s="1"/>
  <c r="AR208" i="5" a="1"/>
  <c r="AR208" i="5" s="1"/>
  <c r="BK208" i="5" s="1"/>
  <c r="CD209" i="5" s="1"/>
  <c r="BC208" i="5" a="1"/>
  <c r="BC208" i="5" s="1"/>
  <c r="BV208" i="5" s="1"/>
  <c r="CO209" i="5" s="1"/>
  <c r="BB208" i="5" a="1"/>
  <c r="BB208" i="5" s="1"/>
  <c r="BU208" i="5" s="1"/>
  <c r="CN209" i="5" s="1"/>
  <c r="BA208" i="5" a="1"/>
  <c r="BA208" i="5" s="1"/>
  <c r="BT208" i="5" s="1"/>
  <c r="CM209" i="5" s="1"/>
  <c r="AQ208" i="5" a="1"/>
  <c r="AQ208" i="5" s="1"/>
  <c r="BJ208" i="5" s="1"/>
  <c r="CC209" i="5" s="1"/>
  <c r="AX208" i="5" a="1"/>
  <c r="AX208" i="5" s="1"/>
  <c r="BQ208" i="5" s="1"/>
  <c r="CJ209" i="5" s="1"/>
  <c r="AN208" i="5" a="1"/>
  <c r="AN208" i="5" s="1"/>
  <c r="BG208" i="5" s="1"/>
  <c r="BZ209" i="5" s="1"/>
  <c r="CG210" i="5" l="1"/>
  <c r="CZ209" i="5"/>
  <c r="DB209" i="5"/>
  <c r="CI210" i="5"/>
  <c r="DC209" i="5"/>
  <c r="CJ210" i="5"/>
  <c r="CM210" i="5"/>
  <c r="DF209" i="5"/>
  <c r="CE210" i="5"/>
  <c r="CX209" i="5"/>
  <c r="CA210" i="5"/>
  <c r="CT209" i="5"/>
  <c r="CH210" i="5"/>
  <c r="DA209" i="5"/>
  <c r="CN210" i="5"/>
  <c r="DG209" i="5"/>
  <c r="DD209" i="5"/>
  <c r="CK210" i="5"/>
  <c r="CY209" i="5"/>
  <c r="CF210" i="5"/>
  <c r="CS209" i="5"/>
  <c r="BZ210" i="5"/>
  <c r="CR209" i="5"/>
  <c r="BY210" i="5"/>
  <c r="CO210" i="5"/>
  <c r="DH209" i="5"/>
  <c r="DE209" i="5"/>
  <c r="CL210" i="5"/>
  <c r="CP210" i="5"/>
  <c r="DI209" i="5"/>
  <c r="CB210" i="5"/>
  <c r="CU209" i="5"/>
  <c r="CV209" i="5"/>
  <c r="CC210" i="5"/>
  <c r="CW209" i="5"/>
  <c r="CD210" i="5"/>
  <c r="DJ209" i="5" l="1"/>
  <c r="B207" i="6" s="1"/>
  <c r="CF211" i="5"/>
  <c r="CY210" i="5"/>
  <c r="DF210" i="5"/>
  <c r="CM211" i="5"/>
  <c r="DD210" i="5"/>
  <c r="CK211" i="5"/>
  <c r="CJ211" i="5"/>
  <c r="DC210" i="5"/>
  <c r="CP211" i="5"/>
  <c r="DI210" i="5"/>
  <c r="CC211" i="5"/>
  <c r="CV210" i="5"/>
  <c r="CE211" i="5"/>
  <c r="CX210" i="5"/>
  <c r="CL211" i="5"/>
  <c r="DE210" i="5"/>
  <c r="CD211" i="5"/>
  <c r="CW210" i="5"/>
  <c r="CS210" i="5"/>
  <c r="BZ211" i="5"/>
  <c r="CB211" i="5"/>
  <c r="CU210" i="5"/>
  <c r="CI211" i="5"/>
  <c r="DB210" i="5"/>
  <c r="DG210" i="5"/>
  <c r="CN211" i="5"/>
  <c r="CR210" i="5"/>
  <c r="BY211" i="5"/>
  <c r="CA211" i="5"/>
  <c r="CT210" i="5"/>
  <c r="CO211" i="5"/>
  <c r="DH210" i="5"/>
  <c r="DA210" i="5"/>
  <c r="CH211" i="5"/>
  <c r="CG211" i="5"/>
  <c r="CZ210" i="5"/>
  <c r="DB211" i="5" l="1"/>
  <c r="CI212" i="5"/>
  <c r="DA211" i="5"/>
  <c r="CH212" i="5"/>
  <c r="CB212" i="5"/>
  <c r="CU211" i="5"/>
  <c r="BZ212" i="5"/>
  <c r="CS211" i="5"/>
  <c r="DD211" i="5"/>
  <c r="CK212" i="5"/>
  <c r="CA212" i="5"/>
  <c r="CT211" i="5"/>
  <c r="CW211" i="5"/>
  <c r="CD212" i="5"/>
  <c r="BY212" i="5"/>
  <c r="CR211" i="5"/>
  <c r="DF211" i="5"/>
  <c r="CM212" i="5"/>
  <c r="CG212" i="5"/>
  <c r="CZ211" i="5"/>
  <c r="CO212" i="5"/>
  <c r="DH211" i="5"/>
  <c r="DC211" i="5"/>
  <c r="CJ212" i="5"/>
  <c r="DJ210" i="5"/>
  <c r="B208" i="6" s="1"/>
  <c r="DG211" i="5"/>
  <c r="CN212" i="5"/>
  <c r="CC212" i="5"/>
  <c r="CV211" i="5"/>
  <c r="DI211" i="5"/>
  <c r="CP212" i="5"/>
  <c r="CE212" i="5"/>
  <c r="CX211" i="5"/>
  <c r="CF212" i="5"/>
  <c r="CY211" i="5"/>
  <c r="CL212" i="5"/>
  <c r="DE211" i="5"/>
  <c r="DE212" i="5" l="1"/>
  <c r="CL213" i="5"/>
  <c r="CO213" i="5"/>
  <c r="DH212" i="5"/>
  <c r="CX212" i="5"/>
  <c r="CE213" i="5"/>
  <c r="CP213" i="5"/>
  <c r="DI212" i="5"/>
  <c r="CG213" i="5"/>
  <c r="CZ212" i="5"/>
  <c r="CS212" i="5"/>
  <c r="BZ213" i="5"/>
  <c r="DF212" i="5"/>
  <c r="CM213" i="5"/>
  <c r="CV212" i="5"/>
  <c r="CC213" i="5"/>
  <c r="DA212" i="5"/>
  <c r="CH213" i="5"/>
  <c r="DC212" i="5"/>
  <c r="CJ213" i="5"/>
  <c r="CY212" i="5"/>
  <c r="CF213" i="5"/>
  <c r="DD212" i="5"/>
  <c r="CK213" i="5"/>
  <c r="CB213" i="5"/>
  <c r="CU212" i="5"/>
  <c r="DJ211" i="5"/>
  <c r="B209" i="6" s="1"/>
  <c r="CN213" i="5"/>
  <c r="DG212" i="5"/>
  <c r="BY213" i="5"/>
  <c r="CR212" i="5"/>
  <c r="CW212" i="5"/>
  <c r="CD213" i="5"/>
  <c r="DB212" i="5"/>
  <c r="CI213" i="5"/>
  <c r="CA213" i="5"/>
  <c r="CT212" i="5"/>
  <c r="CK214" i="5" l="1"/>
  <c r="DD213" i="5"/>
  <c r="BZ214" i="5"/>
  <c r="CS213" i="5"/>
  <c r="DB213" i="5"/>
  <c r="CI214" i="5"/>
  <c r="DC213" i="5"/>
  <c r="CJ214" i="5"/>
  <c r="DJ212" i="5"/>
  <c r="B210" i="6" s="1"/>
  <c r="CV213" i="5"/>
  <c r="CC214" i="5"/>
  <c r="CW213" i="5"/>
  <c r="CD214" i="5"/>
  <c r="CZ213" i="5"/>
  <c r="CG214" i="5"/>
  <c r="DI213" i="5"/>
  <c r="CP214" i="5"/>
  <c r="DA213" i="5"/>
  <c r="CH214" i="5"/>
  <c r="CO214" i="5"/>
  <c r="DH213" i="5"/>
  <c r="CM214" i="5"/>
  <c r="DF213" i="5"/>
  <c r="CL214" i="5"/>
  <c r="DE213" i="5"/>
  <c r="CA214" i="5"/>
  <c r="CT213" i="5"/>
  <c r="CY213" i="5"/>
  <c r="CF214" i="5"/>
  <c r="CR213" i="5"/>
  <c r="BY214" i="5"/>
  <c r="CE214" i="5"/>
  <c r="CX213" i="5"/>
  <c r="CN214" i="5"/>
  <c r="DG213" i="5"/>
  <c r="CB214" i="5"/>
  <c r="CU213" i="5"/>
  <c r="CC215" i="5" l="1"/>
  <c r="CV214" i="5"/>
  <c r="CR214" i="5"/>
  <c r="BY215" i="5"/>
  <c r="DA214" i="5"/>
  <c r="CH215" i="5"/>
  <c r="CL215" i="5"/>
  <c r="DE214" i="5"/>
  <c r="CM215" i="5"/>
  <c r="DF214" i="5"/>
  <c r="CJ215" i="5"/>
  <c r="DC214" i="5"/>
  <c r="DJ213" i="5"/>
  <c r="B211" i="6" s="1"/>
  <c r="DH214" i="5"/>
  <c r="CO215" i="5"/>
  <c r="CZ214" i="5"/>
  <c r="CG215" i="5"/>
  <c r="BZ215" i="5"/>
  <c r="CS214" i="5"/>
  <c r="CB215" i="5"/>
  <c r="CU214" i="5"/>
  <c r="CN215" i="5"/>
  <c r="DG214" i="5"/>
  <c r="CX214" i="5"/>
  <c r="CE215" i="5"/>
  <c r="CF215" i="5"/>
  <c r="CY214" i="5"/>
  <c r="CA215" i="5"/>
  <c r="CT214" i="5"/>
  <c r="DB214" i="5"/>
  <c r="CI215" i="5"/>
  <c r="CP215" i="5"/>
  <c r="DI214" i="5"/>
  <c r="CD215" i="5"/>
  <c r="CW214" i="5"/>
  <c r="CK215" i="5"/>
  <c r="DD214" i="5"/>
  <c r="CK216" i="5" l="1"/>
  <c r="DD215" i="5"/>
  <c r="DC215" i="5"/>
  <c r="CJ216" i="5"/>
  <c r="CP216" i="5"/>
  <c r="DI215" i="5"/>
  <c r="CI216" i="5"/>
  <c r="DB215" i="5"/>
  <c r="CL216" i="5"/>
  <c r="DE215" i="5"/>
  <c r="DG215" i="5"/>
  <c r="CN216" i="5"/>
  <c r="CZ215" i="5"/>
  <c r="CG216" i="5"/>
  <c r="CT215" i="5"/>
  <c r="CA216" i="5"/>
  <c r="BY216" i="5"/>
  <c r="CR215" i="5"/>
  <c r="CW215" i="5"/>
  <c r="CD216" i="5"/>
  <c r="CU215" i="5"/>
  <c r="CB216" i="5"/>
  <c r="DA215" i="5"/>
  <c r="CH216" i="5"/>
  <c r="CO216" i="5"/>
  <c r="DH215" i="5"/>
  <c r="DJ214" i="5"/>
  <c r="B212" i="6" s="1"/>
  <c r="CY215" i="5"/>
  <c r="CF216" i="5"/>
  <c r="CM216" i="5"/>
  <c r="DF215" i="5"/>
  <c r="BZ216" i="5"/>
  <c r="CS215" i="5"/>
  <c r="CX215" i="5"/>
  <c r="CE216" i="5"/>
  <c r="CC216" i="5"/>
  <c r="CV215" i="5"/>
  <c r="DB216" i="5" l="1"/>
  <c r="CI217" i="5"/>
  <c r="CH217" i="5"/>
  <c r="DA216" i="5"/>
  <c r="CS216" i="5"/>
  <c r="BZ217" i="5"/>
  <c r="DF216" i="5"/>
  <c r="CM217" i="5"/>
  <c r="BY217" i="5"/>
  <c r="CR216" i="5"/>
  <c r="CP217" i="5"/>
  <c r="DI216" i="5"/>
  <c r="CT216" i="5"/>
  <c r="CA217" i="5"/>
  <c r="CJ217" i="5"/>
  <c r="DC216" i="5"/>
  <c r="DG216" i="5"/>
  <c r="CN217" i="5"/>
  <c r="DE216" i="5"/>
  <c r="CL217" i="5"/>
  <c r="CX216" i="5"/>
  <c r="CE217" i="5"/>
  <c r="DJ215" i="5"/>
  <c r="B213" i="6" s="1"/>
  <c r="CZ216" i="5"/>
  <c r="CG217" i="5"/>
  <c r="CV216" i="5"/>
  <c r="CC217" i="5"/>
  <c r="CB217" i="5"/>
  <c r="CU216" i="5"/>
  <c r="CD217" i="5"/>
  <c r="CW216" i="5"/>
  <c r="CY216" i="5"/>
  <c r="CF217" i="5"/>
  <c r="DH216" i="5"/>
  <c r="CO217" i="5"/>
  <c r="CK217" i="5"/>
  <c r="DD216" i="5"/>
  <c r="CO218" i="5" l="1"/>
  <c r="DH217" i="5"/>
  <c r="DE217" i="5"/>
  <c r="CL218" i="5"/>
  <c r="CM218" i="5"/>
  <c r="DF217" i="5"/>
  <c r="CK218" i="5"/>
  <c r="DD217" i="5"/>
  <c r="DJ216" i="5"/>
  <c r="B214" i="6" s="1"/>
  <c r="CY217" i="5"/>
  <c r="CF218" i="5"/>
  <c r="CW217" i="5"/>
  <c r="CD218" i="5"/>
  <c r="CB218" i="5"/>
  <c r="CU217" i="5"/>
  <c r="DI217" i="5"/>
  <c r="CP218" i="5"/>
  <c r="CC218" i="5"/>
  <c r="CV217" i="5"/>
  <c r="CJ218" i="5"/>
  <c r="DC217" i="5"/>
  <c r="CH218" i="5"/>
  <c r="DA217" i="5"/>
  <c r="CX217" i="5"/>
  <c r="CE218" i="5"/>
  <c r="CR217" i="5"/>
  <c r="BY218" i="5"/>
  <c r="CN218" i="5"/>
  <c r="DG217" i="5"/>
  <c r="CA218" i="5"/>
  <c r="CT217" i="5"/>
  <c r="CI218" i="5"/>
  <c r="DB217" i="5"/>
  <c r="CS217" i="5"/>
  <c r="BZ218" i="5"/>
  <c r="CG218" i="5"/>
  <c r="CZ217" i="5"/>
  <c r="BZ219" i="5" l="1"/>
  <c r="CS218" i="5"/>
  <c r="CF219" i="5"/>
  <c r="CY218" i="5"/>
  <c r="DC218" i="5"/>
  <c r="CJ219" i="5"/>
  <c r="CM219" i="5"/>
  <c r="DF218" i="5"/>
  <c r="CV218" i="5"/>
  <c r="CC219" i="5"/>
  <c r="DI218" i="5"/>
  <c r="CP219" i="5"/>
  <c r="CN219" i="5"/>
  <c r="DG218" i="5"/>
  <c r="DE218" i="5"/>
  <c r="CL219" i="5"/>
  <c r="CH219" i="5"/>
  <c r="DA218" i="5"/>
  <c r="CA219" i="5"/>
  <c r="CT218" i="5"/>
  <c r="BY219" i="5"/>
  <c r="CR218" i="5"/>
  <c r="CG219" i="5"/>
  <c r="CZ218" i="5"/>
  <c r="CI219" i="5"/>
  <c r="DB218" i="5"/>
  <c r="DD218" i="5"/>
  <c r="CK219" i="5"/>
  <c r="DJ217" i="5"/>
  <c r="B215" i="6" s="1"/>
  <c r="CB219" i="5"/>
  <c r="CU218" i="5"/>
  <c r="CX218" i="5"/>
  <c r="CE219" i="5"/>
  <c r="CW218" i="5"/>
  <c r="CD219" i="5"/>
  <c r="DH218" i="5"/>
  <c r="CO219" i="5"/>
  <c r="CG220" i="5" l="1"/>
  <c r="CZ220" i="5" s="1"/>
  <c r="CZ219" i="5"/>
  <c r="CR219" i="5"/>
  <c r="BY220" i="5"/>
  <c r="CR220" i="5" s="1"/>
  <c r="CW219" i="5"/>
  <c r="CD220" i="5"/>
  <c r="CW220" i="5" s="1"/>
  <c r="DF219" i="5"/>
  <c r="CM220" i="5"/>
  <c r="DF220" i="5" s="1"/>
  <c r="CH220" i="5"/>
  <c r="DA220" i="5" s="1"/>
  <c r="DA219" i="5"/>
  <c r="CK220" i="5"/>
  <c r="DD220" i="5" s="1"/>
  <c r="DD219" i="5"/>
  <c r="CL220" i="5"/>
  <c r="DE220" i="5" s="1"/>
  <c r="DE219" i="5"/>
  <c r="DI219" i="5"/>
  <c r="CP220" i="5"/>
  <c r="DI220" i="5" s="1"/>
  <c r="CV219" i="5"/>
  <c r="CC220" i="5"/>
  <c r="CV220" i="5" s="1"/>
  <c r="CF220" i="5"/>
  <c r="CY220" i="5" s="1"/>
  <c r="CY219" i="5"/>
  <c r="DJ218" i="5"/>
  <c r="B216" i="6" s="1"/>
  <c r="CX219" i="5"/>
  <c r="CE220" i="5"/>
  <c r="CX220" i="5" s="1"/>
  <c r="CA220" i="5"/>
  <c r="CT220" i="5" s="1"/>
  <c r="CT219" i="5"/>
  <c r="CU219" i="5"/>
  <c r="CB220" i="5"/>
  <c r="CU220" i="5" s="1"/>
  <c r="DC219" i="5"/>
  <c r="CJ220" i="5"/>
  <c r="DC220" i="5" s="1"/>
  <c r="DH219" i="5"/>
  <c r="CO220" i="5"/>
  <c r="DH220" i="5" s="1"/>
  <c r="CI220" i="5"/>
  <c r="DB220" i="5" s="1"/>
  <c r="DB219" i="5"/>
  <c r="DG219" i="5"/>
  <c r="CN220" i="5"/>
  <c r="DG220" i="5" s="1"/>
  <c r="BZ220" i="5"/>
  <c r="CS220" i="5" s="1"/>
  <c r="CS219" i="5"/>
  <c r="DJ220" i="5" l="1"/>
  <c r="DJ219" i="5"/>
  <c r="B217" i="6" s="1"/>
  <c r="B218" i="6" l="1"/>
  <c r="AR220" i="5" a="1"/>
  <c r="AR220" i="5" s="1"/>
  <c r="BK220" i="5" s="1"/>
  <c r="CD221" i="5" s="1"/>
  <c r="AX220" i="5" a="1"/>
  <c r="AX220" i="5" s="1"/>
  <c r="BQ220" i="5" s="1"/>
  <c r="CJ221" i="5" s="1"/>
  <c r="AY220" i="5" a="1"/>
  <c r="AY220" i="5" s="1"/>
  <c r="BR220" i="5" s="1"/>
  <c r="CK221" i="5" s="1"/>
  <c r="AU220" i="5" a="1"/>
  <c r="AU220" i="5" s="1"/>
  <c r="BN220" i="5" s="1"/>
  <c r="CG221" i="5" s="1"/>
  <c r="AM220" i="5" a="1"/>
  <c r="AM220" i="5" s="1"/>
  <c r="BF220" i="5" s="1"/>
  <c r="BY221" i="5" s="1"/>
  <c r="AN220" i="5" a="1"/>
  <c r="AN220" i="5" s="1"/>
  <c r="BG220" i="5" s="1"/>
  <c r="BZ221" i="5" s="1"/>
  <c r="AV220" i="5" a="1"/>
  <c r="AV220" i="5" s="1"/>
  <c r="BO220" i="5" s="1"/>
  <c r="CH221" i="5" s="1"/>
  <c r="BD220" i="5" a="1"/>
  <c r="BD220" i="5" s="1"/>
  <c r="BW220" i="5" s="1"/>
  <c r="CP221" i="5" s="1"/>
  <c r="BA220" i="5" a="1"/>
  <c r="BA220" i="5" s="1"/>
  <c r="BT220" i="5" s="1"/>
  <c r="CM221" i="5" s="1"/>
  <c r="AO220" i="5" a="1"/>
  <c r="AO220" i="5" s="1"/>
  <c r="BH220" i="5" s="1"/>
  <c r="CA221" i="5" s="1"/>
  <c r="AZ220" i="5" a="1"/>
  <c r="AZ220" i="5" s="1"/>
  <c r="BS220" i="5" s="1"/>
  <c r="CL221" i="5" s="1"/>
  <c r="AS220" i="5" a="1"/>
  <c r="AS220" i="5" s="1"/>
  <c r="BL220" i="5" s="1"/>
  <c r="CE221" i="5" s="1"/>
  <c r="AQ220" i="5" a="1"/>
  <c r="AQ220" i="5" s="1"/>
  <c r="BJ220" i="5" s="1"/>
  <c r="CC221" i="5" s="1"/>
  <c r="AP220" i="5" a="1"/>
  <c r="AP220" i="5" s="1"/>
  <c r="BI220" i="5" s="1"/>
  <c r="CB221" i="5" s="1"/>
  <c r="BC220" i="5" a="1"/>
  <c r="BC220" i="5" s="1"/>
  <c r="BV220" i="5" s="1"/>
  <c r="CO221" i="5" s="1"/>
  <c r="BB220" i="5" a="1"/>
  <c r="BB220" i="5" s="1"/>
  <c r="BU220" i="5" s="1"/>
  <c r="CN221" i="5" s="1"/>
  <c r="AW220" i="5" a="1"/>
  <c r="AW220" i="5" s="1"/>
  <c r="BP220" i="5" s="1"/>
  <c r="CI221" i="5" s="1"/>
  <c r="AT220" i="5" a="1"/>
  <c r="AT220" i="5" s="1"/>
  <c r="BM220" i="5" s="1"/>
  <c r="CF221" i="5" s="1"/>
  <c r="CS221" i="5" l="1"/>
  <c r="BZ222" i="5"/>
  <c r="DB221" i="5"/>
  <c r="CI222" i="5"/>
  <c r="CR221" i="5"/>
  <c r="BY222" i="5"/>
  <c r="CP222" i="5"/>
  <c r="DI221" i="5"/>
  <c r="DD221" i="5"/>
  <c r="CK222" i="5"/>
  <c r="DF221" i="5"/>
  <c r="CM222" i="5"/>
  <c r="CZ221" i="5"/>
  <c r="CG222" i="5"/>
  <c r="CB222" i="5"/>
  <c r="CU221" i="5"/>
  <c r="DC221" i="5"/>
  <c r="CJ222" i="5"/>
  <c r="CA222" i="5"/>
  <c r="CT221" i="5"/>
  <c r="CY221" i="5"/>
  <c r="CF222" i="5"/>
  <c r="DH221" i="5"/>
  <c r="CO222" i="5"/>
  <c r="CC222" i="5"/>
  <c r="CV221" i="5"/>
  <c r="CD222" i="5"/>
  <c r="CW221" i="5"/>
  <c r="CL222" i="5"/>
  <c r="DE221" i="5"/>
  <c r="CH222" i="5"/>
  <c r="DA221" i="5"/>
  <c r="CN222" i="5"/>
  <c r="DG221" i="5"/>
  <c r="CX221" i="5"/>
  <c r="CE222" i="5"/>
  <c r="CX222" i="5" l="1"/>
  <c r="CE223" i="5"/>
  <c r="CN223" i="5"/>
  <c r="DG222" i="5"/>
  <c r="DC222" i="5"/>
  <c r="CJ223" i="5"/>
  <c r="CR222" i="5"/>
  <c r="BY223" i="5"/>
  <c r="DE222" i="5"/>
  <c r="CL223" i="5"/>
  <c r="DJ221" i="5"/>
  <c r="B219" i="6" s="1"/>
  <c r="CA223" i="5"/>
  <c r="CT222" i="5"/>
  <c r="DB222" i="5"/>
  <c r="CI223" i="5"/>
  <c r="CD223" i="5"/>
  <c r="CW222" i="5"/>
  <c r="CB223" i="5"/>
  <c r="CU222" i="5"/>
  <c r="CO223" i="5"/>
  <c r="DH222" i="5"/>
  <c r="DD222" i="5"/>
  <c r="CK223" i="5"/>
  <c r="CH223" i="5"/>
  <c r="DA222" i="5"/>
  <c r="CZ222" i="5"/>
  <c r="CG223" i="5"/>
  <c r="BZ223" i="5"/>
  <c r="CS222" i="5"/>
  <c r="CM223" i="5"/>
  <c r="DF222" i="5"/>
  <c r="CY222" i="5"/>
  <c r="CF223" i="5"/>
  <c r="CP223" i="5"/>
  <c r="DI222" i="5"/>
  <c r="CC223" i="5"/>
  <c r="CV222" i="5"/>
  <c r="CC224" i="5" l="1"/>
  <c r="CV223" i="5"/>
  <c r="CP224" i="5"/>
  <c r="DI223" i="5"/>
  <c r="CY223" i="5"/>
  <c r="CF224" i="5"/>
  <c r="DJ222" i="5"/>
  <c r="B220" i="6" s="1"/>
  <c r="DF223" i="5"/>
  <c r="CM224" i="5"/>
  <c r="CB224" i="5"/>
  <c r="CU223" i="5"/>
  <c r="DC223" i="5"/>
  <c r="CJ224" i="5"/>
  <c r="DA223" i="5"/>
  <c r="CH224" i="5"/>
  <c r="DH223" i="5"/>
  <c r="CO224" i="5"/>
  <c r="CD224" i="5"/>
  <c r="CW223" i="5"/>
  <c r="CT223" i="5"/>
  <c r="CA224" i="5"/>
  <c r="BY224" i="5"/>
  <c r="CR223" i="5"/>
  <c r="CS223" i="5"/>
  <c r="BZ224" i="5"/>
  <c r="CN224" i="5"/>
  <c r="DG223" i="5"/>
  <c r="CL224" i="5"/>
  <c r="DE223" i="5"/>
  <c r="CZ223" i="5"/>
  <c r="CG224" i="5"/>
  <c r="CE224" i="5"/>
  <c r="CX223" i="5"/>
  <c r="DD223" i="5"/>
  <c r="CK224" i="5"/>
  <c r="DB223" i="5"/>
  <c r="CI224" i="5"/>
  <c r="CE225" i="5" l="1"/>
  <c r="CX224" i="5"/>
  <c r="CD225" i="5"/>
  <c r="CW224" i="5"/>
  <c r="CF225" i="5"/>
  <c r="CY224" i="5"/>
  <c r="DH224" i="5"/>
  <c r="CO225" i="5"/>
  <c r="DD224" i="5"/>
  <c r="CK225" i="5"/>
  <c r="CA225" i="5"/>
  <c r="CT224" i="5"/>
  <c r="CR224" i="5"/>
  <c r="BY225" i="5"/>
  <c r="CM225" i="5"/>
  <c r="DF224" i="5"/>
  <c r="CG225" i="5"/>
  <c r="CZ224" i="5"/>
  <c r="DA224" i="5"/>
  <c r="CH225" i="5"/>
  <c r="DI224" i="5"/>
  <c r="CP225" i="5"/>
  <c r="DJ223" i="5"/>
  <c r="B221" i="6" s="1"/>
  <c r="CN225" i="5"/>
  <c r="DG224" i="5"/>
  <c r="CB225" i="5"/>
  <c r="CU224" i="5"/>
  <c r="DE224" i="5"/>
  <c r="CL225" i="5"/>
  <c r="DB224" i="5"/>
  <c r="CI225" i="5"/>
  <c r="CS224" i="5"/>
  <c r="BZ225" i="5"/>
  <c r="DC224" i="5"/>
  <c r="CJ225" i="5"/>
  <c r="CC225" i="5"/>
  <c r="CV224" i="5"/>
  <c r="DG225" i="5" l="1"/>
  <c r="CN226" i="5"/>
  <c r="CT225" i="5"/>
  <c r="CA226" i="5"/>
  <c r="CH226" i="5"/>
  <c r="DA225" i="5"/>
  <c r="CL226" i="5"/>
  <c r="DE225" i="5"/>
  <c r="CZ225" i="5"/>
  <c r="CG226" i="5"/>
  <c r="CY225" i="5"/>
  <c r="CF226" i="5"/>
  <c r="CJ226" i="5"/>
  <c r="DC225" i="5"/>
  <c r="CC226" i="5"/>
  <c r="CV225" i="5"/>
  <c r="CP226" i="5"/>
  <c r="DI225" i="5"/>
  <c r="BZ226" i="5"/>
  <c r="CS225" i="5"/>
  <c r="DF225" i="5"/>
  <c r="CM226" i="5"/>
  <c r="CW225" i="5"/>
  <c r="CD226" i="5"/>
  <c r="CK226" i="5"/>
  <c r="DD225" i="5"/>
  <c r="CO226" i="5"/>
  <c r="DH225" i="5"/>
  <c r="DB225" i="5"/>
  <c r="CI226" i="5"/>
  <c r="CB226" i="5"/>
  <c r="CU225" i="5"/>
  <c r="BY226" i="5"/>
  <c r="CR225" i="5"/>
  <c r="DJ224" i="5"/>
  <c r="B222" i="6" s="1"/>
  <c r="CX225" i="5"/>
  <c r="CE226" i="5"/>
  <c r="CD227" i="5" l="1"/>
  <c r="CW226" i="5"/>
  <c r="CG227" i="5"/>
  <c r="CZ226" i="5"/>
  <c r="CU226" i="5"/>
  <c r="CB227" i="5"/>
  <c r="CS226" i="5"/>
  <c r="BZ227" i="5"/>
  <c r="CL227" i="5"/>
  <c r="DE226" i="5"/>
  <c r="CI227" i="5"/>
  <c r="DB226" i="5"/>
  <c r="CM227" i="5"/>
  <c r="DF226" i="5"/>
  <c r="CA227" i="5"/>
  <c r="CT226" i="5"/>
  <c r="DJ225" i="5"/>
  <c r="B223" i="6" s="1"/>
  <c r="BY227" i="5"/>
  <c r="CR226" i="5"/>
  <c r="DI226" i="5"/>
  <c r="CP227" i="5"/>
  <c r="DH226" i="5"/>
  <c r="CO227" i="5"/>
  <c r="CV226" i="5"/>
  <c r="CC227" i="5"/>
  <c r="CY226" i="5"/>
  <c r="CF227" i="5"/>
  <c r="DG226" i="5"/>
  <c r="CN227" i="5"/>
  <c r="CH227" i="5"/>
  <c r="DA226" i="5"/>
  <c r="CE227" i="5"/>
  <c r="CX226" i="5"/>
  <c r="CK227" i="5"/>
  <c r="DD226" i="5"/>
  <c r="CJ227" i="5"/>
  <c r="DC226" i="5"/>
  <c r="CO228" i="5" l="1"/>
  <c r="DH227" i="5"/>
  <c r="DJ226" i="5"/>
  <c r="B224" i="6" s="1"/>
  <c r="DA227" i="5"/>
  <c r="CH228" i="5"/>
  <c r="BY228" i="5"/>
  <c r="CR227" i="5"/>
  <c r="CU227" i="5"/>
  <c r="CB228" i="5"/>
  <c r="CL228" i="5"/>
  <c r="DE227" i="5"/>
  <c r="CJ228" i="5"/>
  <c r="DC227" i="5"/>
  <c r="DB227" i="5"/>
  <c r="CI228" i="5"/>
  <c r="DI227" i="5"/>
  <c r="CP228" i="5"/>
  <c r="BZ228" i="5"/>
  <c r="CS227" i="5"/>
  <c r="DG227" i="5"/>
  <c r="CN228" i="5"/>
  <c r="CY227" i="5"/>
  <c r="CF228" i="5"/>
  <c r="CZ227" i="5"/>
  <c r="CG228" i="5"/>
  <c r="CK228" i="5"/>
  <c r="DD227" i="5"/>
  <c r="CX227" i="5"/>
  <c r="CE228" i="5"/>
  <c r="CT227" i="5"/>
  <c r="CA228" i="5"/>
  <c r="CV227" i="5"/>
  <c r="CC228" i="5"/>
  <c r="CM228" i="5"/>
  <c r="DF227" i="5"/>
  <c r="CW227" i="5"/>
  <c r="CD228" i="5"/>
  <c r="CJ229" i="5" l="1"/>
  <c r="DC228" i="5"/>
  <c r="CL229" i="5"/>
  <c r="DE228" i="5"/>
  <c r="CA229" i="5"/>
  <c r="CT228" i="5"/>
  <c r="BZ229" i="5"/>
  <c r="CS228" i="5"/>
  <c r="CR228" i="5"/>
  <c r="BY229" i="5"/>
  <c r="CX228" i="5"/>
  <c r="CE229" i="5"/>
  <c r="DI228" i="5"/>
  <c r="CP229" i="5"/>
  <c r="DA228" i="5"/>
  <c r="CH229" i="5"/>
  <c r="CB229" i="5"/>
  <c r="CU228" i="5"/>
  <c r="DF228" i="5"/>
  <c r="CM229" i="5"/>
  <c r="CV228" i="5"/>
  <c r="CC229" i="5"/>
  <c r="CI229" i="5"/>
  <c r="DB228" i="5"/>
  <c r="DJ227" i="5"/>
  <c r="B225" i="6" s="1"/>
  <c r="CK229" i="5"/>
  <c r="DD228" i="5"/>
  <c r="CY228" i="5"/>
  <c r="CF229" i="5"/>
  <c r="CN229" i="5"/>
  <c r="DG228" i="5"/>
  <c r="CW228" i="5"/>
  <c r="CD229" i="5"/>
  <c r="CZ228" i="5"/>
  <c r="CG229" i="5"/>
  <c r="CO229" i="5"/>
  <c r="DH228" i="5"/>
  <c r="CR229" i="5" l="1"/>
  <c r="BY230" i="5"/>
  <c r="DJ228" i="5"/>
  <c r="B226" i="6" s="1"/>
  <c r="CA230" i="5"/>
  <c r="CT229" i="5"/>
  <c r="CZ229" i="5"/>
  <c r="CG230" i="5"/>
  <c r="CU229" i="5"/>
  <c r="CB230" i="5"/>
  <c r="CH230" i="5"/>
  <c r="DA229" i="5"/>
  <c r="DB229" i="5"/>
  <c r="CI230" i="5"/>
  <c r="CF230" i="5"/>
  <c r="CY229" i="5"/>
  <c r="DE229" i="5"/>
  <c r="CL230" i="5"/>
  <c r="CE230" i="5"/>
  <c r="CX229" i="5"/>
  <c r="CK230" i="5"/>
  <c r="DD229" i="5"/>
  <c r="CP230" i="5"/>
  <c r="DI229" i="5"/>
  <c r="DH229" i="5"/>
  <c r="CO230" i="5"/>
  <c r="CV229" i="5"/>
  <c r="CC230" i="5"/>
  <c r="CD230" i="5"/>
  <c r="CW229" i="5"/>
  <c r="DF229" i="5"/>
  <c r="CM230" i="5"/>
  <c r="BZ230" i="5"/>
  <c r="CS229" i="5"/>
  <c r="DG229" i="5"/>
  <c r="CN230" i="5"/>
  <c r="DC229" i="5"/>
  <c r="CJ230" i="5"/>
  <c r="DE230" i="5" l="1"/>
  <c r="CL231" i="5"/>
  <c r="CD231" i="5"/>
  <c r="CW230" i="5"/>
  <c r="CA231" i="5"/>
  <c r="CT230" i="5"/>
  <c r="DA230" i="5"/>
  <c r="CH231" i="5"/>
  <c r="CS230" i="5"/>
  <c r="BZ231" i="5"/>
  <c r="CG231" i="5"/>
  <c r="CZ230" i="5"/>
  <c r="CP231" i="5"/>
  <c r="DI230" i="5"/>
  <c r="DD230" i="5"/>
  <c r="CK231" i="5"/>
  <c r="CE231" i="5"/>
  <c r="CX230" i="5"/>
  <c r="CV230" i="5"/>
  <c r="CC231" i="5"/>
  <c r="CF231" i="5"/>
  <c r="CY230" i="5"/>
  <c r="CR230" i="5"/>
  <c r="BY231" i="5"/>
  <c r="DG230" i="5"/>
  <c r="CN231" i="5"/>
  <c r="CU230" i="5"/>
  <c r="CB231" i="5"/>
  <c r="DF230" i="5"/>
  <c r="CM231" i="5"/>
  <c r="DC230" i="5"/>
  <c r="CJ231" i="5"/>
  <c r="DH230" i="5"/>
  <c r="CO231" i="5"/>
  <c r="DB230" i="5"/>
  <c r="CI231" i="5"/>
  <c r="DJ229" i="5"/>
  <c r="B227" i="6" s="1"/>
  <c r="DJ230" i="5" l="1"/>
  <c r="B228" i="6" s="1"/>
  <c r="CV231" i="5"/>
  <c r="CC232" i="5"/>
  <c r="CV232" i="5" s="1"/>
  <c r="BZ232" i="5"/>
  <c r="CS232" i="5" s="1"/>
  <c r="CS231" i="5"/>
  <c r="CH232" i="5"/>
  <c r="DA232" i="5" s="1"/>
  <c r="DA231" i="5"/>
  <c r="DF231" i="5"/>
  <c r="CM232" i="5"/>
  <c r="DF232" i="5" s="1"/>
  <c r="CX231" i="5"/>
  <c r="CE232" i="5"/>
  <c r="CX232" i="5" s="1"/>
  <c r="CT231" i="5"/>
  <c r="CA232" i="5"/>
  <c r="CT232" i="5" s="1"/>
  <c r="CU231" i="5"/>
  <c r="CB232" i="5"/>
  <c r="CU232" i="5" s="1"/>
  <c r="CK232" i="5"/>
  <c r="DD232" i="5" s="1"/>
  <c r="DD231" i="5"/>
  <c r="CW231" i="5"/>
  <c r="CD232" i="5"/>
  <c r="CW232" i="5" s="1"/>
  <c r="CI232" i="5"/>
  <c r="DB232" i="5" s="1"/>
  <c r="DB231" i="5"/>
  <c r="CF232" i="5"/>
  <c r="CY232" i="5" s="1"/>
  <c r="CY231" i="5"/>
  <c r="DG231" i="5"/>
  <c r="CN232" i="5"/>
  <c r="DG232" i="5" s="1"/>
  <c r="CL232" i="5"/>
  <c r="DE232" i="5" s="1"/>
  <c r="DE231" i="5"/>
  <c r="CR231" i="5"/>
  <c r="BY232" i="5"/>
  <c r="CR232" i="5" s="1"/>
  <c r="CG232" i="5"/>
  <c r="CZ232" i="5" s="1"/>
  <c r="CZ231" i="5"/>
  <c r="DH231" i="5"/>
  <c r="CO232" i="5"/>
  <c r="DH232" i="5" s="1"/>
  <c r="CJ232" i="5"/>
  <c r="DC232" i="5" s="1"/>
  <c r="DC231" i="5"/>
  <c r="CP232" i="5"/>
  <c r="DI232" i="5" s="1"/>
  <c r="DI231" i="5"/>
  <c r="DJ231" i="5" l="1"/>
  <c r="B229" i="6" s="1"/>
  <c r="DJ232" i="5"/>
  <c r="B230" i="6" l="1"/>
  <c r="AR232" i="5" a="1"/>
  <c r="AR232" i="5" s="1"/>
  <c r="BK232" i="5" s="1"/>
  <c r="CD233" i="5" s="1"/>
  <c r="AX232" i="5" a="1"/>
  <c r="AX232" i="5" s="1"/>
  <c r="BQ232" i="5" s="1"/>
  <c r="CJ233" i="5" s="1"/>
  <c r="BC232" i="5" a="1"/>
  <c r="BC232" i="5" s="1"/>
  <c r="BV232" i="5" s="1"/>
  <c r="CO233" i="5" s="1"/>
  <c r="AU232" i="5" a="1"/>
  <c r="AU232" i="5" s="1"/>
  <c r="BN232" i="5" s="1"/>
  <c r="CG233" i="5" s="1"/>
  <c r="AO232" i="5" a="1"/>
  <c r="AO232" i="5" s="1"/>
  <c r="BH232" i="5" s="1"/>
  <c r="CA233" i="5" s="1"/>
  <c r="AZ232" i="5" a="1"/>
  <c r="AZ232" i="5" s="1"/>
  <c r="BS232" i="5" s="1"/>
  <c r="CL233" i="5" s="1"/>
  <c r="AY232" i="5" a="1"/>
  <c r="AY232" i="5" s="1"/>
  <c r="BR232" i="5" s="1"/>
  <c r="CK233" i="5" s="1"/>
  <c r="AN232" i="5" a="1"/>
  <c r="AN232" i="5" s="1"/>
  <c r="BG232" i="5" s="1"/>
  <c r="BZ233" i="5" s="1"/>
  <c r="AT232" i="5" a="1"/>
  <c r="AT232" i="5" s="1"/>
  <c r="BM232" i="5" s="1"/>
  <c r="CF233" i="5" s="1"/>
  <c r="AS232" i="5" a="1"/>
  <c r="AS232" i="5" s="1"/>
  <c r="BL232" i="5" s="1"/>
  <c r="CE233" i="5" s="1"/>
  <c r="BD232" i="5" a="1"/>
  <c r="BD232" i="5" s="1"/>
  <c r="BW232" i="5" s="1"/>
  <c r="CP233" i="5" s="1"/>
  <c r="BB232" i="5" a="1"/>
  <c r="BB232" i="5" s="1"/>
  <c r="BU232" i="5" s="1"/>
  <c r="CN233" i="5" s="1"/>
  <c r="BA232" i="5" a="1"/>
  <c r="BA232" i="5" s="1"/>
  <c r="BT232" i="5" s="1"/>
  <c r="CM233" i="5" s="1"/>
  <c r="AW232" i="5" a="1"/>
  <c r="AW232" i="5" s="1"/>
  <c r="BP232" i="5" s="1"/>
  <c r="CI233" i="5" s="1"/>
  <c r="AV232" i="5" a="1"/>
  <c r="AV232" i="5" s="1"/>
  <c r="BO232" i="5" s="1"/>
  <c r="CH233" i="5" s="1"/>
  <c r="AQ232" i="5" a="1"/>
  <c r="AQ232" i="5" s="1"/>
  <c r="BJ232" i="5" s="1"/>
  <c r="CC233" i="5" s="1"/>
  <c r="AM232" i="5" a="1"/>
  <c r="AM232" i="5" s="1"/>
  <c r="BF232" i="5" s="1"/>
  <c r="BY233" i="5" s="1"/>
  <c r="AP232" i="5" a="1"/>
  <c r="AP232" i="5" s="1"/>
  <c r="BI232" i="5" s="1"/>
  <c r="CB233" i="5" s="1"/>
  <c r="CX233" i="5" l="1"/>
  <c r="CE234" i="5"/>
  <c r="CB234" i="5"/>
  <c r="CU233" i="5"/>
  <c r="CL234" i="5"/>
  <c r="DE233" i="5"/>
  <c r="CK234" i="5"/>
  <c r="DD233" i="5"/>
  <c r="BY234" i="5"/>
  <c r="CR233" i="5"/>
  <c r="DA233" i="5"/>
  <c r="CH234" i="5"/>
  <c r="DH233" i="5"/>
  <c r="CO234" i="5"/>
  <c r="CV233" i="5"/>
  <c r="CC234" i="5"/>
  <c r="DB233" i="5"/>
  <c r="CI234" i="5"/>
  <c r="CJ234" i="5"/>
  <c r="DC233" i="5"/>
  <c r="CF234" i="5"/>
  <c r="CY233" i="5"/>
  <c r="CG234" i="5"/>
  <c r="CZ233" i="5"/>
  <c r="DF233" i="5"/>
  <c r="CM234" i="5"/>
  <c r="CW233" i="5"/>
  <c r="CD234" i="5"/>
  <c r="DI233" i="5"/>
  <c r="CP234" i="5"/>
  <c r="CS233" i="5"/>
  <c r="BZ234" i="5"/>
  <c r="CA234" i="5"/>
  <c r="CT233" i="5"/>
  <c r="DG233" i="5"/>
  <c r="CN234" i="5"/>
  <c r="DA234" i="5" l="1"/>
  <c r="CH235" i="5"/>
  <c r="CZ234" i="5"/>
  <c r="CG235" i="5"/>
  <c r="DE234" i="5"/>
  <c r="CL235" i="5"/>
  <c r="CN235" i="5"/>
  <c r="DG234" i="5"/>
  <c r="CJ235" i="5"/>
  <c r="DC234" i="5"/>
  <c r="CW234" i="5"/>
  <c r="CD235" i="5"/>
  <c r="CV234" i="5"/>
  <c r="CC235" i="5"/>
  <c r="DJ233" i="5"/>
  <c r="B231" i="6" s="1"/>
  <c r="CY234" i="5"/>
  <c r="CF235" i="5"/>
  <c r="BZ235" i="5"/>
  <c r="CS234" i="5"/>
  <c r="CI235" i="5"/>
  <c r="DB234" i="5"/>
  <c r="CU234" i="5"/>
  <c r="CB235" i="5"/>
  <c r="CR234" i="5"/>
  <c r="BY235" i="5"/>
  <c r="CK235" i="5"/>
  <c r="DD234" i="5"/>
  <c r="CM235" i="5"/>
  <c r="DF234" i="5"/>
  <c r="DH234" i="5"/>
  <c r="CO235" i="5"/>
  <c r="CX234" i="5"/>
  <c r="CE235" i="5"/>
  <c r="CA235" i="5"/>
  <c r="CT234" i="5"/>
  <c r="DI234" i="5"/>
  <c r="CP235" i="5"/>
  <c r="DJ234" i="5" l="1"/>
  <c r="B232" i="6" s="1"/>
  <c r="CW235" i="5"/>
  <c r="CD236" i="5"/>
  <c r="DH235" i="5"/>
  <c r="CO236" i="5"/>
  <c r="DG235" i="5"/>
  <c r="CN236" i="5"/>
  <c r="CF236" i="5"/>
  <c r="CY235" i="5"/>
  <c r="CM236" i="5"/>
  <c r="DF235" i="5"/>
  <c r="CG236" i="5"/>
  <c r="CZ235" i="5"/>
  <c r="CT235" i="5"/>
  <c r="CA236" i="5"/>
  <c r="CL236" i="5"/>
  <c r="DE235" i="5"/>
  <c r="CX235" i="5"/>
  <c r="CE236" i="5"/>
  <c r="DC235" i="5"/>
  <c r="CJ236" i="5"/>
  <c r="BZ236" i="5"/>
  <c r="CS235" i="5"/>
  <c r="CK236" i="5"/>
  <c r="DD235" i="5"/>
  <c r="CV235" i="5"/>
  <c r="CC236" i="5"/>
  <c r="CH236" i="5"/>
  <c r="DA235" i="5"/>
  <c r="CB236" i="5"/>
  <c r="CU235" i="5"/>
  <c r="DB235" i="5"/>
  <c r="CI236" i="5"/>
  <c r="CP236" i="5"/>
  <c r="DI235" i="5"/>
  <c r="BY236" i="5"/>
  <c r="CR235" i="5"/>
  <c r="DJ235" i="5" l="1"/>
  <c r="B233" i="6" s="1"/>
  <c r="CG237" i="5"/>
  <c r="CZ236" i="5"/>
  <c r="DD236" i="5"/>
  <c r="CK237" i="5"/>
  <c r="BZ237" i="5"/>
  <c r="CS236" i="5"/>
  <c r="DB236" i="5"/>
  <c r="CI237" i="5"/>
  <c r="CE237" i="5"/>
  <c r="CX236" i="5"/>
  <c r="CU236" i="5"/>
  <c r="CB237" i="5"/>
  <c r="CO237" i="5"/>
  <c r="DH236" i="5"/>
  <c r="CR236" i="5"/>
  <c r="BY237" i="5"/>
  <c r="DF236" i="5"/>
  <c r="CM237" i="5"/>
  <c r="DG236" i="5"/>
  <c r="CN237" i="5"/>
  <c r="CL237" i="5"/>
  <c r="DE236" i="5"/>
  <c r="CV236" i="5"/>
  <c r="CC237" i="5"/>
  <c r="CA237" i="5"/>
  <c r="CT236" i="5"/>
  <c r="CD237" i="5"/>
  <c r="CW236" i="5"/>
  <c r="CP237" i="5"/>
  <c r="DI236" i="5"/>
  <c r="DC236" i="5"/>
  <c r="CJ237" i="5"/>
  <c r="CF237" i="5"/>
  <c r="CY236" i="5"/>
  <c r="CH237" i="5"/>
  <c r="DA236" i="5"/>
  <c r="CB238" i="5" l="1"/>
  <c r="CU237" i="5"/>
  <c r="CH238" i="5"/>
  <c r="DA237" i="5"/>
  <c r="CF238" i="5"/>
  <c r="CY237" i="5"/>
  <c r="DG237" i="5"/>
  <c r="CN238" i="5"/>
  <c r="CX237" i="5"/>
  <c r="CE238" i="5"/>
  <c r="CR237" i="5"/>
  <c r="BY238" i="5"/>
  <c r="DD237" i="5"/>
  <c r="CK238" i="5"/>
  <c r="CD238" i="5"/>
  <c r="CW237" i="5"/>
  <c r="DJ236" i="5"/>
  <c r="B234" i="6" s="1"/>
  <c r="CC238" i="5"/>
  <c r="CV237" i="5"/>
  <c r="CJ238" i="5"/>
  <c r="DC237" i="5"/>
  <c r="DB237" i="5"/>
  <c r="CI238" i="5"/>
  <c r="DE237" i="5"/>
  <c r="CL238" i="5"/>
  <c r="DF237" i="5"/>
  <c r="CM238" i="5"/>
  <c r="CP238" i="5"/>
  <c r="DI237" i="5"/>
  <c r="CS237" i="5"/>
  <c r="BZ238" i="5"/>
  <c r="CT237" i="5"/>
  <c r="CA238" i="5"/>
  <c r="DH237" i="5"/>
  <c r="CO238" i="5"/>
  <c r="CG238" i="5"/>
  <c r="CZ237" i="5"/>
  <c r="CE239" i="5" l="1"/>
  <c r="CX238" i="5"/>
  <c r="CS238" i="5"/>
  <c r="BZ239" i="5"/>
  <c r="CI239" i="5"/>
  <c r="DB238" i="5"/>
  <c r="CA239" i="5"/>
  <c r="CT238" i="5"/>
  <c r="CF239" i="5"/>
  <c r="CY238" i="5"/>
  <c r="DI238" i="5"/>
  <c r="CP239" i="5"/>
  <c r="CG239" i="5"/>
  <c r="CZ238" i="5"/>
  <c r="DH238" i="5"/>
  <c r="CO239" i="5"/>
  <c r="DF238" i="5"/>
  <c r="CM239" i="5"/>
  <c r="CW238" i="5"/>
  <c r="CD239" i="5"/>
  <c r="DA238" i="5"/>
  <c r="CH239" i="5"/>
  <c r="CR238" i="5"/>
  <c r="BY239" i="5"/>
  <c r="CJ239" i="5"/>
  <c r="DC238" i="5"/>
  <c r="CV238" i="5"/>
  <c r="CC239" i="5"/>
  <c r="DD238" i="5"/>
  <c r="CK239" i="5"/>
  <c r="DJ237" i="5"/>
  <c r="B235" i="6" s="1"/>
  <c r="CN239" i="5"/>
  <c r="DG238" i="5"/>
  <c r="DE238" i="5"/>
  <c r="CL239" i="5"/>
  <c r="CU238" i="5"/>
  <c r="CB239" i="5"/>
  <c r="DJ238" i="5" l="1"/>
  <c r="B236" i="6" s="1"/>
  <c r="CT239" i="5"/>
  <c r="CA240" i="5"/>
  <c r="CH240" i="5"/>
  <c r="DA239" i="5"/>
  <c r="CF240" i="5"/>
  <c r="CY239" i="5"/>
  <c r="DG239" i="5"/>
  <c r="CN240" i="5"/>
  <c r="DD239" i="5"/>
  <c r="CK240" i="5"/>
  <c r="CI240" i="5"/>
  <c r="DB239" i="5"/>
  <c r="CC240" i="5"/>
  <c r="CV239" i="5"/>
  <c r="DH239" i="5"/>
  <c r="CO240" i="5"/>
  <c r="BZ240" i="5"/>
  <c r="CS239" i="5"/>
  <c r="CP240" i="5"/>
  <c r="DI239" i="5"/>
  <c r="CL240" i="5"/>
  <c r="DE239" i="5"/>
  <c r="CM240" i="5"/>
  <c r="DF239" i="5"/>
  <c r="CB240" i="5"/>
  <c r="CU239" i="5"/>
  <c r="CR239" i="5"/>
  <c r="BY240" i="5"/>
  <c r="CD240" i="5"/>
  <c r="CW239" i="5"/>
  <c r="DC239" i="5"/>
  <c r="CJ240" i="5"/>
  <c r="CZ239" i="5"/>
  <c r="CG240" i="5"/>
  <c r="CX239" i="5"/>
  <c r="CE240" i="5"/>
  <c r="CE241" i="5" l="1"/>
  <c r="CX240" i="5"/>
  <c r="DI240" i="5"/>
  <c r="CP241" i="5"/>
  <c r="CG241" i="5"/>
  <c r="CZ240" i="5"/>
  <c r="CR240" i="5"/>
  <c r="BY241" i="5"/>
  <c r="CO241" i="5"/>
  <c r="DH240" i="5"/>
  <c r="CM241" i="5"/>
  <c r="DF240" i="5"/>
  <c r="DE240" i="5"/>
  <c r="CL241" i="5"/>
  <c r="CN241" i="5"/>
  <c r="DG240" i="5"/>
  <c r="BZ241" i="5"/>
  <c r="CS240" i="5"/>
  <c r="CH241" i="5"/>
  <c r="DA240" i="5"/>
  <c r="CW240" i="5"/>
  <c r="CD241" i="5"/>
  <c r="CA241" i="5"/>
  <c r="CT240" i="5"/>
  <c r="DB240" i="5"/>
  <c r="CI241" i="5"/>
  <c r="DD240" i="5"/>
  <c r="CK241" i="5"/>
  <c r="DC240" i="5"/>
  <c r="CJ241" i="5"/>
  <c r="CF241" i="5"/>
  <c r="CY240" i="5"/>
  <c r="DJ239" i="5"/>
  <c r="B237" i="6" s="1"/>
  <c r="CB241" i="5"/>
  <c r="CU240" i="5"/>
  <c r="CC241" i="5"/>
  <c r="CV240" i="5"/>
  <c r="CR241" i="5" l="1"/>
  <c r="BY242" i="5"/>
  <c r="DJ240" i="5"/>
  <c r="B238" i="6" s="1"/>
  <c r="CG242" i="5"/>
  <c r="CZ241" i="5"/>
  <c r="CC242" i="5"/>
  <c r="CV241" i="5"/>
  <c r="CM242" i="5"/>
  <c r="DF241" i="5"/>
  <c r="CW241" i="5"/>
  <c r="CD242" i="5"/>
  <c r="DH241" i="5"/>
  <c r="CO242" i="5"/>
  <c r="CS241" i="5"/>
  <c r="BZ242" i="5"/>
  <c r="DD241" i="5"/>
  <c r="CK242" i="5"/>
  <c r="DI241" i="5"/>
  <c r="CP242" i="5"/>
  <c r="CT241" i="5"/>
  <c r="CA242" i="5"/>
  <c r="CB242" i="5"/>
  <c r="CU241" i="5"/>
  <c r="CY241" i="5"/>
  <c r="CF242" i="5"/>
  <c r="CN242" i="5"/>
  <c r="DG241" i="5"/>
  <c r="CH242" i="5"/>
  <c r="DA241" i="5"/>
  <c r="DB241" i="5"/>
  <c r="CI242" i="5"/>
  <c r="CL242" i="5"/>
  <c r="DE241" i="5"/>
  <c r="CJ242" i="5"/>
  <c r="DC241" i="5"/>
  <c r="CX241" i="5"/>
  <c r="CE242" i="5"/>
  <c r="CW242" i="5" l="1"/>
  <c r="CD243" i="5"/>
  <c r="DI242" i="5"/>
  <c r="CP243" i="5"/>
  <c r="CV242" i="5"/>
  <c r="CC243" i="5"/>
  <c r="CK243" i="5"/>
  <c r="DD242" i="5"/>
  <c r="CL243" i="5"/>
  <c r="DE242" i="5"/>
  <c r="CG243" i="5"/>
  <c r="CZ242" i="5"/>
  <c r="CJ243" i="5"/>
  <c r="DC242" i="5"/>
  <c r="CS242" i="5"/>
  <c r="BZ243" i="5"/>
  <c r="CA243" i="5"/>
  <c r="CT242" i="5"/>
  <c r="CM243" i="5"/>
  <c r="DF242" i="5"/>
  <c r="CI243" i="5"/>
  <c r="DB242" i="5"/>
  <c r="BY243" i="5"/>
  <c r="CR242" i="5"/>
  <c r="CB243" i="5"/>
  <c r="CU242" i="5"/>
  <c r="DA242" i="5"/>
  <c r="CH243" i="5"/>
  <c r="DG242" i="5"/>
  <c r="CN243" i="5"/>
  <c r="CX242" i="5"/>
  <c r="CE243" i="5"/>
  <c r="CF243" i="5"/>
  <c r="CY242" i="5"/>
  <c r="CO243" i="5"/>
  <c r="DH242" i="5"/>
  <c r="DJ241" i="5"/>
  <c r="B239" i="6" s="1"/>
  <c r="DJ242" i="5" l="1"/>
  <c r="B240" i="6" s="1"/>
  <c r="CZ243" i="5"/>
  <c r="CG244" i="5"/>
  <c r="CZ244" i="5" s="1"/>
  <c r="CA244" i="5"/>
  <c r="CT244" i="5" s="1"/>
  <c r="CT243" i="5"/>
  <c r="DA243" i="5"/>
  <c r="CH244" i="5"/>
  <c r="DA244" i="5" s="1"/>
  <c r="CS243" i="5"/>
  <c r="BZ244" i="5"/>
  <c r="CS244" i="5" s="1"/>
  <c r="DI243" i="5"/>
  <c r="CP244" i="5"/>
  <c r="DI244" i="5" s="1"/>
  <c r="DH243" i="5"/>
  <c r="CO244" i="5"/>
  <c r="DH244" i="5" s="1"/>
  <c r="CF244" i="5"/>
  <c r="CY244" i="5" s="1"/>
  <c r="CY243" i="5"/>
  <c r="CL244" i="5"/>
  <c r="DE244" i="5" s="1"/>
  <c r="DE243" i="5"/>
  <c r="CX243" i="5"/>
  <c r="CE244" i="5"/>
  <c r="CX244" i="5" s="1"/>
  <c r="CK244" i="5"/>
  <c r="DD244" i="5" s="1"/>
  <c r="DD243" i="5"/>
  <c r="CV243" i="5"/>
  <c r="CC244" i="5"/>
  <c r="CV244" i="5" s="1"/>
  <c r="CW243" i="5"/>
  <c r="CD244" i="5"/>
  <c r="CW244" i="5" s="1"/>
  <c r="BY244" i="5"/>
  <c r="CR244" i="5" s="1"/>
  <c r="CR243" i="5"/>
  <c r="CI244" i="5"/>
  <c r="DB244" i="5" s="1"/>
  <c r="DB243" i="5"/>
  <c r="CM244" i="5"/>
  <c r="DF244" i="5" s="1"/>
  <c r="DF243" i="5"/>
  <c r="CN244" i="5"/>
  <c r="DG244" i="5" s="1"/>
  <c r="DG243" i="5"/>
  <c r="CB244" i="5"/>
  <c r="CU244" i="5" s="1"/>
  <c r="CU243" i="5"/>
  <c r="CJ244" i="5"/>
  <c r="DC244" i="5" s="1"/>
  <c r="DC243" i="5"/>
  <c r="DJ243" i="5" l="1"/>
  <c r="B241" i="6" s="1"/>
  <c r="DJ244" i="5"/>
  <c r="B242" i="6" l="1"/>
  <c r="BA244" i="5" a="1"/>
  <c r="BA244" i="5" s="1"/>
  <c r="BT244" i="5" s="1"/>
  <c r="CM245" i="5" s="1"/>
  <c r="AN244" i="5" a="1"/>
  <c r="AN244" i="5" s="1"/>
  <c r="BG244" i="5" s="1"/>
  <c r="BZ245" i="5" s="1"/>
  <c r="AT244" i="5" a="1"/>
  <c r="AT244" i="5" s="1"/>
  <c r="BM244" i="5" s="1"/>
  <c r="CF245" i="5" s="1"/>
  <c r="AM244" i="5" a="1"/>
  <c r="AM244" i="5" s="1"/>
  <c r="BF244" i="5" s="1"/>
  <c r="BY245" i="5" s="1"/>
  <c r="AW244" i="5" a="1"/>
  <c r="AW244" i="5" s="1"/>
  <c r="BP244" i="5" s="1"/>
  <c r="CI245" i="5" s="1"/>
  <c r="BD244" i="5" a="1"/>
  <c r="BD244" i="5" s="1"/>
  <c r="BW244" i="5" s="1"/>
  <c r="CP245" i="5" s="1"/>
  <c r="AO244" i="5" a="1"/>
  <c r="AO244" i="5" s="1"/>
  <c r="BH244" i="5" s="1"/>
  <c r="CA245" i="5" s="1"/>
  <c r="AV244" i="5" a="1"/>
  <c r="AV244" i="5" s="1"/>
  <c r="BO244" i="5" s="1"/>
  <c r="CH245" i="5" s="1"/>
  <c r="BB244" i="5" a="1"/>
  <c r="BB244" i="5" s="1"/>
  <c r="BU244" i="5" s="1"/>
  <c r="CN245" i="5" s="1"/>
  <c r="AS244" i="5" a="1"/>
  <c r="AS244" i="5" s="1"/>
  <c r="BL244" i="5" s="1"/>
  <c r="CE245" i="5" s="1"/>
  <c r="AZ244" i="5" a="1"/>
  <c r="AZ244" i="5" s="1"/>
  <c r="BS244" i="5" s="1"/>
  <c r="CL245" i="5" s="1"/>
  <c r="AP244" i="5" a="1"/>
  <c r="AP244" i="5" s="1"/>
  <c r="BI244" i="5" s="1"/>
  <c r="CB245" i="5" s="1"/>
  <c r="AX244" i="5" a="1"/>
  <c r="AX244" i="5" s="1"/>
  <c r="BQ244" i="5" s="1"/>
  <c r="CJ245" i="5" s="1"/>
  <c r="AU244" i="5" a="1"/>
  <c r="AU244" i="5" s="1"/>
  <c r="BN244" i="5" s="1"/>
  <c r="CG245" i="5" s="1"/>
  <c r="AR244" i="5" a="1"/>
  <c r="AR244" i="5" s="1"/>
  <c r="BK244" i="5" s="1"/>
  <c r="CD245" i="5" s="1"/>
  <c r="BC244" i="5" a="1"/>
  <c r="BC244" i="5" s="1"/>
  <c r="BV244" i="5" s="1"/>
  <c r="CO245" i="5" s="1"/>
  <c r="AY244" i="5" a="1"/>
  <c r="AY244" i="5" s="1"/>
  <c r="BR244" i="5" s="1"/>
  <c r="CK245" i="5" s="1"/>
  <c r="AQ244" i="5" a="1"/>
  <c r="AQ244" i="5" s="1"/>
  <c r="BJ244" i="5" s="1"/>
  <c r="CC245" i="5" s="1"/>
  <c r="DA245" i="5" l="1"/>
  <c r="CH246" i="5"/>
  <c r="CC246" i="5"/>
  <c r="CV245" i="5"/>
  <c r="CP246" i="5"/>
  <c r="DI245" i="5"/>
  <c r="DB245" i="5"/>
  <c r="CI246" i="5"/>
  <c r="CD246" i="5"/>
  <c r="CW245" i="5"/>
  <c r="CF246" i="5"/>
  <c r="CY245" i="5"/>
  <c r="DE245" i="5"/>
  <c r="CL246" i="5"/>
  <c r="DD245" i="5"/>
  <c r="CK246" i="5"/>
  <c r="CG246" i="5"/>
  <c r="CZ245" i="5"/>
  <c r="BZ246" i="5"/>
  <c r="CS245" i="5"/>
  <c r="CX245" i="5"/>
  <c r="CE246" i="5"/>
  <c r="CT245" i="5"/>
  <c r="CA246" i="5"/>
  <c r="CO246" i="5"/>
  <c r="DH245" i="5"/>
  <c r="CJ246" i="5"/>
  <c r="DC245" i="5"/>
  <c r="CM246" i="5"/>
  <c r="DF245" i="5"/>
  <c r="CN246" i="5"/>
  <c r="DG245" i="5"/>
  <c r="CR245" i="5"/>
  <c r="BY246" i="5"/>
  <c r="CB246" i="5"/>
  <c r="CU245" i="5"/>
  <c r="CF247" i="5" l="1"/>
  <c r="CY246" i="5"/>
  <c r="CI247" i="5"/>
  <c r="DB246" i="5"/>
  <c r="CS246" i="5"/>
  <c r="BZ247" i="5"/>
  <c r="CZ246" i="5"/>
  <c r="CG247" i="5"/>
  <c r="DI246" i="5"/>
  <c r="CP247" i="5"/>
  <c r="CA247" i="5"/>
  <c r="CT246" i="5"/>
  <c r="CR246" i="5"/>
  <c r="BY247" i="5"/>
  <c r="DJ245" i="5"/>
  <c r="B243" i="6" s="1"/>
  <c r="DF246" i="5"/>
  <c r="CM247" i="5"/>
  <c r="DD246" i="5"/>
  <c r="CK247" i="5"/>
  <c r="CE247" i="5"/>
  <c r="CX246" i="5"/>
  <c r="DC246" i="5"/>
  <c r="CJ247" i="5"/>
  <c r="CC247" i="5"/>
  <c r="CV246" i="5"/>
  <c r="CD247" i="5"/>
  <c r="CW246" i="5"/>
  <c r="DG246" i="5"/>
  <c r="CN247" i="5"/>
  <c r="DE246" i="5"/>
  <c r="CL247" i="5"/>
  <c r="CH247" i="5"/>
  <c r="DA246" i="5"/>
  <c r="CB247" i="5"/>
  <c r="CU246" i="5"/>
  <c r="CO247" i="5"/>
  <c r="DH246" i="5"/>
  <c r="CP248" i="5" l="1"/>
  <c r="DI247" i="5"/>
  <c r="CE248" i="5"/>
  <c r="CX247" i="5"/>
  <c r="CK248" i="5"/>
  <c r="DD247" i="5"/>
  <c r="CC248" i="5"/>
  <c r="CV247" i="5"/>
  <c r="DC247" i="5"/>
  <c r="CJ248" i="5"/>
  <c r="CG248" i="5"/>
  <c r="CZ247" i="5"/>
  <c r="CL248" i="5"/>
  <c r="DE247" i="5"/>
  <c r="DF247" i="5"/>
  <c r="CM248" i="5"/>
  <c r="CO248" i="5"/>
  <c r="DH247" i="5"/>
  <c r="CT247" i="5"/>
  <c r="CA248" i="5"/>
  <c r="CH248" i="5"/>
  <c r="DA247" i="5"/>
  <c r="CS247" i="5"/>
  <c r="BZ248" i="5"/>
  <c r="DB247" i="5"/>
  <c r="CI248" i="5"/>
  <c r="CB248" i="5"/>
  <c r="CU247" i="5"/>
  <c r="CN248" i="5"/>
  <c r="DG247" i="5"/>
  <c r="CD248" i="5"/>
  <c r="CW247" i="5"/>
  <c r="BY248" i="5"/>
  <c r="CR247" i="5"/>
  <c r="DJ246" i="5"/>
  <c r="B244" i="6" s="1"/>
  <c r="CY247" i="5"/>
  <c r="CF248" i="5"/>
  <c r="DA248" i="5" l="1"/>
  <c r="CH249" i="5"/>
  <c r="CW248" i="5"/>
  <c r="CD249" i="5"/>
  <c r="CV248" i="5"/>
  <c r="CC249" i="5"/>
  <c r="CZ248" i="5"/>
  <c r="CG249" i="5"/>
  <c r="CN249" i="5"/>
  <c r="DG248" i="5"/>
  <c r="CM249" i="5"/>
  <c r="DF248" i="5"/>
  <c r="DJ247" i="5"/>
  <c r="B245" i="6" s="1"/>
  <c r="CU248" i="5"/>
  <c r="CB249" i="5"/>
  <c r="CE249" i="5"/>
  <c r="CX248" i="5"/>
  <c r="BZ249" i="5"/>
  <c r="CS248" i="5"/>
  <c r="CA249" i="5"/>
  <c r="CT248" i="5"/>
  <c r="DH248" i="5"/>
  <c r="CO249" i="5"/>
  <c r="DD248" i="5"/>
  <c r="CK249" i="5"/>
  <c r="CI249" i="5"/>
  <c r="DB248" i="5"/>
  <c r="CJ249" i="5"/>
  <c r="DC248" i="5"/>
  <c r="BY249" i="5"/>
  <c r="CR248" i="5"/>
  <c r="CY248" i="5"/>
  <c r="CF249" i="5"/>
  <c r="DE248" i="5"/>
  <c r="CL249" i="5"/>
  <c r="DI248" i="5"/>
  <c r="CP249" i="5"/>
  <c r="CL250" i="5" l="1"/>
  <c r="DE249" i="5"/>
  <c r="CF250" i="5"/>
  <c r="CY249" i="5"/>
  <c r="CA250" i="5"/>
  <c r="CT249" i="5"/>
  <c r="DC249" i="5"/>
  <c r="CJ250" i="5"/>
  <c r="CX249" i="5"/>
  <c r="CE250" i="5"/>
  <c r="CW249" i="5"/>
  <c r="CD250" i="5"/>
  <c r="DG249" i="5"/>
  <c r="CN250" i="5"/>
  <c r="CZ249" i="5"/>
  <c r="CG250" i="5"/>
  <c r="BZ250" i="5"/>
  <c r="CS249" i="5"/>
  <c r="CB250" i="5"/>
  <c r="CU249" i="5"/>
  <c r="CO250" i="5"/>
  <c r="DH249" i="5"/>
  <c r="DJ248" i="5"/>
  <c r="B246" i="6" s="1"/>
  <c r="BY250" i="5"/>
  <c r="CR249" i="5"/>
  <c r="CI250" i="5"/>
  <c r="DB249" i="5"/>
  <c r="DA249" i="5"/>
  <c r="CH250" i="5"/>
  <c r="CM250" i="5"/>
  <c r="DF249" i="5"/>
  <c r="CC250" i="5"/>
  <c r="CV249" i="5"/>
  <c r="CP250" i="5"/>
  <c r="DI249" i="5"/>
  <c r="CK250" i="5"/>
  <c r="DD249" i="5"/>
  <c r="CJ251" i="5" l="1"/>
  <c r="DC250" i="5"/>
  <c r="CB251" i="5"/>
  <c r="CU250" i="5"/>
  <c r="CK251" i="5"/>
  <c r="DD250" i="5"/>
  <c r="CV250" i="5"/>
  <c r="CC251" i="5"/>
  <c r="CT250" i="5"/>
  <c r="CA251" i="5"/>
  <c r="CZ250" i="5"/>
  <c r="CG251" i="5"/>
  <c r="CF251" i="5"/>
  <c r="CY250" i="5"/>
  <c r="CD251" i="5"/>
  <c r="CW250" i="5"/>
  <c r="CE251" i="5"/>
  <c r="CX250" i="5"/>
  <c r="CH251" i="5"/>
  <c r="DA250" i="5"/>
  <c r="DB250" i="5"/>
  <c r="CI251" i="5"/>
  <c r="CN251" i="5"/>
  <c r="DG250" i="5"/>
  <c r="CR250" i="5"/>
  <c r="BY251" i="5"/>
  <c r="CP251" i="5"/>
  <c r="DI250" i="5"/>
  <c r="DH250" i="5"/>
  <c r="CO251" i="5"/>
  <c r="DF250" i="5"/>
  <c r="CM251" i="5"/>
  <c r="BZ251" i="5"/>
  <c r="CS250" i="5"/>
  <c r="DJ249" i="5"/>
  <c r="B247" i="6" s="1"/>
  <c r="CL251" i="5"/>
  <c r="DE250" i="5"/>
  <c r="CL252" i="5" l="1"/>
  <c r="DE251" i="5"/>
  <c r="CA252" i="5"/>
  <c r="CT251" i="5"/>
  <c r="BZ252" i="5"/>
  <c r="CS251" i="5"/>
  <c r="DA251" i="5"/>
  <c r="CH252" i="5"/>
  <c r="DB251" i="5"/>
  <c r="CI252" i="5"/>
  <c r="CM252" i="5"/>
  <c r="DF251" i="5"/>
  <c r="CN252" i="5"/>
  <c r="DG251" i="5"/>
  <c r="CK252" i="5"/>
  <c r="DD251" i="5"/>
  <c r="CP252" i="5"/>
  <c r="DI251" i="5"/>
  <c r="CW251" i="5"/>
  <c r="CD252" i="5"/>
  <c r="CU251" i="5"/>
  <c r="CB252" i="5"/>
  <c r="CV251" i="5"/>
  <c r="CC252" i="5"/>
  <c r="BY252" i="5"/>
  <c r="CR251" i="5"/>
  <c r="CZ251" i="5"/>
  <c r="CG252" i="5"/>
  <c r="CO252" i="5"/>
  <c r="DH251" i="5"/>
  <c r="CE252" i="5"/>
  <c r="CX251" i="5"/>
  <c r="DJ250" i="5"/>
  <c r="B248" i="6" s="1"/>
  <c r="CY251" i="5"/>
  <c r="CF252" i="5"/>
  <c r="DC251" i="5"/>
  <c r="CJ252" i="5"/>
  <c r="CF253" i="5" l="1"/>
  <c r="CY252" i="5"/>
  <c r="CP253" i="5"/>
  <c r="DI252" i="5"/>
  <c r="CM253" i="5"/>
  <c r="DF252" i="5"/>
  <c r="CZ252" i="5"/>
  <c r="CG253" i="5"/>
  <c r="CU252" i="5"/>
  <c r="CB253" i="5"/>
  <c r="CO253" i="5"/>
  <c r="DH252" i="5"/>
  <c r="DD252" i="5"/>
  <c r="CK253" i="5"/>
  <c r="CA253" i="5"/>
  <c r="CT252" i="5"/>
  <c r="CC253" i="5"/>
  <c r="CV252" i="5"/>
  <c r="DB252" i="5"/>
  <c r="CI253" i="5"/>
  <c r="CD253" i="5"/>
  <c r="CW252" i="5"/>
  <c r="BZ253" i="5"/>
  <c r="CS252" i="5"/>
  <c r="DJ251" i="5"/>
  <c r="B249" i="6" s="1"/>
  <c r="DA252" i="5"/>
  <c r="CH253" i="5"/>
  <c r="CX252" i="5"/>
  <c r="CE253" i="5"/>
  <c r="CJ253" i="5"/>
  <c r="DC252" i="5"/>
  <c r="BY253" i="5"/>
  <c r="CR252" i="5"/>
  <c r="DG252" i="5"/>
  <c r="CN253" i="5"/>
  <c r="CL253" i="5"/>
  <c r="DE252" i="5"/>
  <c r="DH253" i="5" l="1"/>
  <c r="CO254" i="5"/>
  <c r="DJ252" i="5"/>
  <c r="B250" i="6" s="1"/>
  <c r="BY254" i="5"/>
  <c r="CR253" i="5"/>
  <c r="CZ253" i="5"/>
  <c r="CG254" i="5"/>
  <c r="CU253" i="5"/>
  <c r="CB254" i="5"/>
  <c r="CV253" i="5"/>
  <c r="CC254" i="5"/>
  <c r="CM254" i="5"/>
  <c r="DF253" i="5"/>
  <c r="DE253" i="5"/>
  <c r="CL254" i="5"/>
  <c r="CN254" i="5"/>
  <c r="DG253" i="5"/>
  <c r="CJ254" i="5"/>
  <c r="DC253" i="5"/>
  <c r="CT253" i="5"/>
  <c r="CA254" i="5"/>
  <c r="DI253" i="5"/>
  <c r="CP254" i="5"/>
  <c r="CX253" i="5"/>
  <c r="CE254" i="5"/>
  <c r="CK254" i="5"/>
  <c r="DD253" i="5"/>
  <c r="CS253" i="5"/>
  <c r="BZ254" i="5"/>
  <c r="CW253" i="5"/>
  <c r="CD254" i="5"/>
  <c r="CI254" i="5"/>
  <c r="DB253" i="5"/>
  <c r="CH254" i="5"/>
  <c r="DA253" i="5"/>
  <c r="CY253" i="5"/>
  <c r="CF254" i="5"/>
  <c r="CV254" i="5" l="1"/>
  <c r="CC255" i="5"/>
  <c r="CH255" i="5"/>
  <c r="DA254" i="5"/>
  <c r="CU254" i="5"/>
  <c r="CB255" i="5"/>
  <c r="CG255" i="5"/>
  <c r="CZ254" i="5"/>
  <c r="CD255" i="5"/>
  <c r="CW254" i="5"/>
  <c r="DJ253" i="5"/>
  <c r="B251" i="6" s="1"/>
  <c r="CN255" i="5"/>
  <c r="DG254" i="5"/>
  <c r="CR254" i="5"/>
  <c r="BY255" i="5"/>
  <c r="CJ255" i="5"/>
  <c r="DC254" i="5"/>
  <c r="BZ255" i="5"/>
  <c r="CS254" i="5"/>
  <c r="CL255" i="5"/>
  <c r="DE254" i="5"/>
  <c r="DI254" i="5"/>
  <c r="CP255" i="5"/>
  <c r="DB254" i="5"/>
  <c r="CI255" i="5"/>
  <c r="DD254" i="5"/>
  <c r="CK255" i="5"/>
  <c r="DH254" i="5"/>
  <c r="CO255" i="5"/>
  <c r="CM255" i="5"/>
  <c r="DF254" i="5"/>
  <c r="CA255" i="5"/>
  <c r="CT254" i="5"/>
  <c r="CY254" i="5"/>
  <c r="CF255" i="5"/>
  <c r="CX254" i="5"/>
  <c r="CE255" i="5"/>
  <c r="CW255" i="5" l="1"/>
  <c r="CD256" i="5"/>
  <c r="CW256" i="5" s="1"/>
  <c r="DE255" i="5"/>
  <c r="CL256" i="5"/>
  <c r="DE256" i="5" s="1"/>
  <c r="DG255" i="5"/>
  <c r="CN256" i="5"/>
  <c r="DG256" i="5" s="1"/>
  <c r="CA256" i="5"/>
  <c r="CT256" i="5" s="1"/>
  <c r="CT255" i="5"/>
  <c r="CM256" i="5"/>
  <c r="DF256" i="5" s="1"/>
  <c r="DF255" i="5"/>
  <c r="CJ256" i="5"/>
  <c r="DC256" i="5" s="1"/>
  <c r="DC255" i="5"/>
  <c r="CY255" i="5"/>
  <c r="CF256" i="5"/>
  <c r="CY256" i="5" s="1"/>
  <c r="CU255" i="5"/>
  <c r="CB256" i="5"/>
  <c r="CU256" i="5" s="1"/>
  <c r="CK256" i="5"/>
  <c r="DD256" i="5" s="1"/>
  <c r="DD255" i="5"/>
  <c r="BY256" i="5"/>
  <c r="CR256" i="5" s="1"/>
  <c r="CR255" i="5"/>
  <c r="DA255" i="5"/>
  <c r="CH256" i="5"/>
  <c r="DA256" i="5" s="1"/>
  <c r="CG256" i="5"/>
  <c r="CZ256" i="5" s="1"/>
  <c r="CZ255" i="5"/>
  <c r="CO256" i="5"/>
  <c r="DH256" i="5" s="1"/>
  <c r="DH255" i="5"/>
  <c r="DJ254" i="5"/>
  <c r="B252" i="6" s="1"/>
  <c r="CC256" i="5"/>
  <c r="CV256" i="5" s="1"/>
  <c r="CV255" i="5"/>
  <c r="DI255" i="5"/>
  <c r="CP256" i="5"/>
  <c r="DI256" i="5" s="1"/>
  <c r="CS255" i="5"/>
  <c r="BZ256" i="5"/>
  <c r="CS256" i="5" s="1"/>
  <c r="CE256" i="5"/>
  <c r="CX256" i="5" s="1"/>
  <c r="CX255" i="5"/>
  <c r="DB255" i="5"/>
  <c r="CI256" i="5"/>
  <c r="DB256" i="5" s="1"/>
  <c r="DJ256" i="5" l="1"/>
  <c r="DJ255" i="5"/>
  <c r="B253" i="6" s="1"/>
  <c r="B254" i="6" l="1"/>
  <c r="BD256" i="5" a="1"/>
  <c r="BD256" i="5" s="1"/>
  <c r="BW256" i="5" s="1"/>
  <c r="CP257" i="5" s="1"/>
  <c r="AX256" i="5" a="1"/>
  <c r="AX256" i="5" s="1"/>
  <c r="BQ256" i="5" s="1"/>
  <c r="CJ257" i="5" s="1"/>
  <c r="AR256" i="5" a="1"/>
  <c r="AR256" i="5" s="1"/>
  <c r="BK256" i="5" s="1"/>
  <c r="CD257" i="5" s="1"/>
  <c r="BC256" i="5" a="1"/>
  <c r="BC256" i="5" s="1"/>
  <c r="BV256" i="5" s="1"/>
  <c r="CO257" i="5" s="1"/>
  <c r="AW256" i="5" a="1"/>
  <c r="AW256" i="5" s="1"/>
  <c r="BP256" i="5" s="1"/>
  <c r="CI257" i="5" s="1"/>
  <c r="AQ256" i="5" a="1"/>
  <c r="AQ256" i="5" s="1"/>
  <c r="BJ256" i="5" s="1"/>
  <c r="CC257" i="5" s="1"/>
  <c r="BA256" i="5" a="1"/>
  <c r="BA256" i="5" s="1"/>
  <c r="BT256" i="5" s="1"/>
  <c r="CM257" i="5" s="1"/>
  <c r="AZ256" i="5" a="1"/>
  <c r="AZ256" i="5" s="1"/>
  <c r="BS256" i="5" s="1"/>
  <c r="CL257" i="5" s="1"/>
  <c r="AS256" i="5" a="1"/>
  <c r="AS256" i="5" s="1"/>
  <c r="BL256" i="5" s="1"/>
  <c r="CE257" i="5" s="1"/>
  <c r="AV256" i="5" a="1"/>
  <c r="AV256" i="5" s="1"/>
  <c r="BO256" i="5" s="1"/>
  <c r="CH257" i="5" s="1"/>
  <c r="AU256" i="5" a="1"/>
  <c r="AU256" i="5" s="1"/>
  <c r="BN256" i="5" s="1"/>
  <c r="CG257" i="5" s="1"/>
  <c r="AM256" i="5" a="1"/>
  <c r="AM256" i="5" s="1"/>
  <c r="BF256" i="5" s="1"/>
  <c r="BY257" i="5" s="1"/>
  <c r="AT256" i="5" a="1"/>
  <c r="AT256" i="5" s="1"/>
  <c r="BM256" i="5" s="1"/>
  <c r="CF257" i="5" s="1"/>
  <c r="AP256" i="5" a="1"/>
  <c r="AP256" i="5" s="1"/>
  <c r="BI256" i="5" s="1"/>
  <c r="CB257" i="5" s="1"/>
  <c r="AO256" i="5" a="1"/>
  <c r="AO256" i="5" s="1"/>
  <c r="BH256" i="5" s="1"/>
  <c r="CA257" i="5" s="1"/>
  <c r="AY256" i="5" a="1"/>
  <c r="AY256" i="5" s="1"/>
  <c r="BR256" i="5" s="1"/>
  <c r="CK257" i="5" s="1"/>
  <c r="AN256" i="5" a="1"/>
  <c r="AN256" i="5" s="1"/>
  <c r="BG256" i="5" s="1"/>
  <c r="BZ257" i="5" s="1"/>
  <c r="BB256" i="5" a="1"/>
  <c r="BB256" i="5" s="1"/>
  <c r="BU256" i="5" s="1"/>
  <c r="CN257" i="5" s="1"/>
  <c r="CL258" i="5" l="1"/>
  <c r="DE257" i="5"/>
  <c r="CC258" i="5"/>
  <c r="CV257" i="5"/>
  <c r="DA257" i="5"/>
  <c r="CH258" i="5"/>
  <c r="DG257" i="5"/>
  <c r="CN258" i="5"/>
  <c r="CW257" i="5"/>
  <c r="CD258" i="5"/>
  <c r="CE258" i="5"/>
  <c r="CX257" i="5"/>
  <c r="CK258" i="5"/>
  <c r="DD257" i="5"/>
  <c r="CU257" i="5"/>
  <c r="CB258" i="5"/>
  <c r="DC257" i="5"/>
  <c r="CJ258" i="5"/>
  <c r="BZ258" i="5"/>
  <c r="CS257" i="5"/>
  <c r="CO258" i="5"/>
  <c r="DH257" i="5"/>
  <c r="CY257" i="5"/>
  <c r="CF258" i="5"/>
  <c r="DI257" i="5"/>
  <c r="CP258" i="5"/>
  <c r="CG258" i="5"/>
  <c r="CZ257" i="5"/>
  <c r="CM258" i="5"/>
  <c r="DF257" i="5"/>
  <c r="CI258" i="5"/>
  <c r="DB257" i="5"/>
  <c r="CA258" i="5"/>
  <c r="CT257" i="5"/>
  <c r="BY258" i="5"/>
  <c r="CR257" i="5"/>
  <c r="DJ257" i="5" s="1"/>
  <c r="B255" i="6" s="1"/>
  <c r="CX258" i="5" l="1"/>
  <c r="CE259" i="5"/>
  <c r="BZ259" i="5"/>
  <c r="CS258" i="5"/>
  <c r="CN259" i="5"/>
  <c r="DG258" i="5"/>
  <c r="DB258" i="5"/>
  <c r="CI259" i="5"/>
  <c r="CJ259" i="5"/>
  <c r="DC258" i="5"/>
  <c r="CM259" i="5"/>
  <c r="DF258" i="5"/>
  <c r="CU258" i="5"/>
  <c r="CB259" i="5"/>
  <c r="CZ258" i="5"/>
  <c r="CG259" i="5"/>
  <c r="CC259" i="5"/>
  <c r="CV258" i="5"/>
  <c r="CF259" i="5"/>
  <c r="CY258" i="5"/>
  <c r="CD259" i="5"/>
  <c r="CW258" i="5"/>
  <c r="CT258" i="5"/>
  <c r="CA259" i="5"/>
  <c r="DI258" i="5"/>
  <c r="CP259" i="5"/>
  <c r="BY259" i="5"/>
  <c r="CR258" i="5"/>
  <c r="DH258" i="5"/>
  <c r="CO259" i="5"/>
  <c r="CH259" i="5"/>
  <c r="DA258" i="5"/>
  <c r="DD258" i="5"/>
  <c r="CK259" i="5"/>
  <c r="CL259" i="5"/>
  <c r="DE258" i="5"/>
  <c r="CT259" i="5" l="1"/>
  <c r="CA260" i="5"/>
  <c r="CM260" i="5"/>
  <c r="DF259" i="5"/>
  <c r="CJ260" i="5"/>
  <c r="DC259" i="5"/>
  <c r="CC260" i="5"/>
  <c r="CV259" i="5"/>
  <c r="DG259" i="5"/>
  <c r="CN260" i="5"/>
  <c r="DE259" i="5"/>
  <c r="CL260" i="5"/>
  <c r="CK260" i="5"/>
  <c r="DD259" i="5"/>
  <c r="DA259" i="5"/>
  <c r="CH260" i="5"/>
  <c r="DJ258" i="5"/>
  <c r="B256" i="6" s="1"/>
  <c r="CZ259" i="5"/>
  <c r="CG260" i="5"/>
  <c r="BY260" i="5"/>
  <c r="CR259" i="5"/>
  <c r="CS259" i="5"/>
  <c r="BZ260" i="5"/>
  <c r="CW259" i="5"/>
  <c r="CD260" i="5"/>
  <c r="CI260" i="5"/>
  <c r="DB259" i="5"/>
  <c r="CY259" i="5"/>
  <c r="CF260" i="5"/>
  <c r="CO260" i="5"/>
  <c r="DH259" i="5"/>
  <c r="DI259" i="5"/>
  <c r="CP260" i="5"/>
  <c r="CU259" i="5"/>
  <c r="CB260" i="5"/>
  <c r="CE260" i="5"/>
  <c r="CX259" i="5"/>
  <c r="CV260" i="5" l="1"/>
  <c r="CC261" i="5"/>
  <c r="DG260" i="5"/>
  <c r="CN261" i="5"/>
  <c r="CH261" i="5"/>
  <c r="DA260" i="5"/>
  <c r="CL261" i="5"/>
  <c r="DE260" i="5"/>
  <c r="DJ259" i="5"/>
  <c r="B257" i="6" s="1"/>
  <c r="BY261" i="5"/>
  <c r="CR260" i="5"/>
  <c r="DF260" i="5"/>
  <c r="CM261" i="5"/>
  <c r="CP261" i="5"/>
  <c r="DI260" i="5"/>
  <c r="CZ260" i="5"/>
  <c r="CG261" i="5"/>
  <c r="DB260" i="5"/>
  <c r="CI261" i="5"/>
  <c r="CT260" i="5"/>
  <c r="CA261" i="5"/>
  <c r="CX260" i="5"/>
  <c r="CE261" i="5"/>
  <c r="CB261" i="5"/>
  <c r="CU260" i="5"/>
  <c r="BZ261" i="5"/>
  <c r="CS260" i="5"/>
  <c r="DH260" i="5"/>
  <c r="CO261" i="5"/>
  <c r="CY260" i="5"/>
  <c r="CF261" i="5"/>
  <c r="CJ261" i="5"/>
  <c r="DC260" i="5"/>
  <c r="CD261" i="5"/>
  <c r="CW260" i="5"/>
  <c r="CK261" i="5"/>
  <c r="DD260" i="5"/>
  <c r="CY261" i="5" l="1"/>
  <c r="CF262" i="5"/>
  <c r="CI262" i="5"/>
  <c r="DB261" i="5"/>
  <c r="DE261" i="5"/>
  <c r="CL262" i="5"/>
  <c r="CG262" i="5"/>
  <c r="CZ261" i="5"/>
  <c r="DG261" i="5"/>
  <c r="CN262" i="5"/>
  <c r="CX261" i="5"/>
  <c r="CE262" i="5"/>
  <c r="BY262" i="5"/>
  <c r="CR261" i="5"/>
  <c r="DH261" i="5"/>
  <c r="CO262" i="5"/>
  <c r="CH262" i="5"/>
  <c r="DA261" i="5"/>
  <c r="CK262" i="5"/>
  <c r="DD261" i="5"/>
  <c r="DJ260" i="5"/>
  <c r="CW261" i="5"/>
  <c r="CD262" i="5"/>
  <c r="CA262" i="5"/>
  <c r="CT261" i="5"/>
  <c r="CS261" i="5"/>
  <c r="BZ262" i="5"/>
  <c r="CV261" i="5"/>
  <c r="CC262" i="5"/>
  <c r="CU261" i="5"/>
  <c r="CB262" i="5"/>
  <c r="CJ262" i="5"/>
  <c r="DC261" i="5"/>
  <c r="DI261" i="5"/>
  <c r="CP262" i="5"/>
  <c r="DF261" i="5"/>
  <c r="CM262" i="5"/>
  <c r="CJ263" i="5" l="1"/>
  <c r="DC262" i="5"/>
  <c r="CB263" i="5"/>
  <c r="CU262" i="5"/>
  <c r="CK263" i="5"/>
  <c r="DD262" i="5"/>
  <c r="CZ262" i="5"/>
  <c r="CG263" i="5"/>
  <c r="CX262" i="5"/>
  <c r="CE263" i="5"/>
  <c r="CP263" i="5"/>
  <c r="DI262" i="5"/>
  <c r="DH262" i="5"/>
  <c r="CO263" i="5"/>
  <c r="CW262" i="5"/>
  <c r="CD263" i="5"/>
  <c r="CH263" i="5"/>
  <c r="DA262" i="5"/>
  <c r="BZ263" i="5"/>
  <c r="CS262" i="5"/>
  <c r="DB262" i="5"/>
  <c r="CI263" i="5"/>
  <c r="CT262" i="5"/>
  <c r="CA263" i="5"/>
  <c r="B258" i="6"/>
  <c r="R280" i="5" a="1"/>
  <c r="R280" i="5" s="1"/>
  <c r="R281" i="5" s="1"/>
  <c r="A282" i="5" s="1"/>
  <c r="CV262" i="5"/>
  <c r="CC263" i="5"/>
  <c r="DJ261" i="5"/>
  <c r="B259" i="6" s="1"/>
  <c r="CF263" i="5"/>
  <c r="CY262" i="5"/>
  <c r="CN263" i="5"/>
  <c r="DG262" i="5"/>
  <c r="CL263" i="5"/>
  <c r="DE262" i="5"/>
  <c r="DF262" i="5"/>
  <c r="CM263" i="5"/>
  <c r="CR262" i="5"/>
  <c r="BY263" i="5"/>
  <c r="DE263" i="5" l="1"/>
  <c r="CL264" i="5"/>
  <c r="DI263" i="5"/>
  <c r="CP264" i="5"/>
  <c r="CF264" i="5"/>
  <c r="CY263" i="5"/>
  <c r="CH264" i="5"/>
  <c r="DA263" i="5"/>
  <c r="CK264" i="5"/>
  <c r="DD263" i="5"/>
  <c r="CI264" i="5"/>
  <c r="DB263" i="5"/>
  <c r="CG264" i="5"/>
  <c r="CZ263" i="5"/>
  <c r="CS263" i="5"/>
  <c r="BZ264" i="5"/>
  <c r="CC264" i="5"/>
  <c r="CV263" i="5"/>
  <c r="CD264" i="5"/>
  <c r="CW263" i="5"/>
  <c r="CR263" i="5"/>
  <c r="BY264" i="5"/>
  <c r="CU263" i="5"/>
  <c r="CB264" i="5"/>
  <c r="CA264" i="5"/>
  <c r="CT263" i="5"/>
  <c r="DH263" i="5"/>
  <c r="CO264" i="5"/>
  <c r="CE264" i="5"/>
  <c r="CX263" i="5"/>
  <c r="DG263" i="5"/>
  <c r="CN264" i="5"/>
  <c r="DJ262" i="5"/>
  <c r="B260" i="6" s="1"/>
  <c r="DF263" i="5"/>
  <c r="CM264" i="5"/>
  <c r="DC263" i="5"/>
  <c r="CJ264" i="5"/>
  <c r="CR264" i="5" l="1"/>
  <c r="BY265" i="5"/>
  <c r="DB264" i="5"/>
  <c r="CI265" i="5"/>
  <c r="DJ263" i="5"/>
  <c r="B261" i="6" s="1"/>
  <c r="CD265" i="5"/>
  <c r="CW264" i="5"/>
  <c r="CX264" i="5"/>
  <c r="CE265" i="5"/>
  <c r="CV264" i="5"/>
  <c r="CC265" i="5"/>
  <c r="CF265" i="5"/>
  <c r="CY264" i="5"/>
  <c r="CB265" i="5"/>
  <c r="CU264" i="5"/>
  <c r="DF264" i="5"/>
  <c r="CM265" i="5"/>
  <c r="CO265" i="5"/>
  <c r="DH264" i="5"/>
  <c r="BZ265" i="5"/>
  <c r="CS264" i="5"/>
  <c r="CP265" i="5"/>
  <c r="DI264" i="5"/>
  <c r="DD264" i="5"/>
  <c r="CK265" i="5"/>
  <c r="CH265" i="5"/>
  <c r="DA264" i="5"/>
  <c r="CL265" i="5"/>
  <c r="DE264" i="5"/>
  <c r="CN265" i="5"/>
  <c r="DG264" i="5"/>
  <c r="CJ265" i="5"/>
  <c r="DC264" i="5"/>
  <c r="CT264" i="5"/>
  <c r="CA265" i="5"/>
  <c r="CG265" i="5"/>
  <c r="CZ264" i="5"/>
  <c r="CG266" i="5" l="1"/>
  <c r="CZ265" i="5"/>
  <c r="CN266" i="5"/>
  <c r="DG265" i="5"/>
  <c r="CO266" i="5"/>
  <c r="DH265" i="5"/>
  <c r="CD266" i="5"/>
  <c r="CW265" i="5"/>
  <c r="CP266" i="5"/>
  <c r="DI265" i="5"/>
  <c r="DE265" i="5"/>
  <c r="CL266" i="5"/>
  <c r="CI266" i="5"/>
  <c r="DB265" i="5"/>
  <c r="CC266" i="5"/>
  <c r="CV265" i="5"/>
  <c r="CF266" i="5"/>
  <c r="CY265" i="5"/>
  <c r="CT265" i="5"/>
  <c r="CA266" i="5"/>
  <c r="CS265" i="5"/>
  <c r="BZ266" i="5"/>
  <c r="DA265" i="5"/>
  <c r="CH266" i="5"/>
  <c r="CB266" i="5"/>
  <c r="CU265" i="5"/>
  <c r="BY266" i="5"/>
  <c r="CR265" i="5"/>
  <c r="CE266" i="5"/>
  <c r="CX265" i="5"/>
  <c r="DC265" i="5"/>
  <c r="CJ266" i="5"/>
  <c r="CM266" i="5"/>
  <c r="DF265" i="5"/>
  <c r="DD265" i="5"/>
  <c r="CK266" i="5"/>
  <c r="DJ264" i="5"/>
  <c r="B262" i="6" s="1"/>
  <c r="CP267" i="5" l="1"/>
  <c r="DI266" i="5"/>
  <c r="CT266" i="5"/>
  <c r="CA267" i="5"/>
  <c r="DD266" i="5"/>
  <c r="CK267" i="5"/>
  <c r="CX266" i="5"/>
  <c r="CE267" i="5"/>
  <c r="CF267" i="5"/>
  <c r="CY266" i="5"/>
  <c r="DH266" i="5"/>
  <c r="CO267" i="5"/>
  <c r="CH267" i="5"/>
  <c r="DA266" i="5"/>
  <c r="CD267" i="5"/>
  <c r="CW266" i="5"/>
  <c r="DJ265" i="5"/>
  <c r="B263" i="6" s="1"/>
  <c r="CJ267" i="5"/>
  <c r="DC266" i="5"/>
  <c r="CR266" i="5"/>
  <c r="BY267" i="5"/>
  <c r="CV266" i="5"/>
  <c r="CC267" i="5"/>
  <c r="CN267" i="5"/>
  <c r="DG266" i="5"/>
  <c r="CL267" i="5"/>
  <c r="DE266" i="5"/>
  <c r="CS266" i="5"/>
  <c r="BZ267" i="5"/>
  <c r="DF266" i="5"/>
  <c r="CM267" i="5"/>
  <c r="CB267" i="5"/>
  <c r="CU266" i="5"/>
  <c r="DB266" i="5"/>
  <c r="CI267" i="5"/>
  <c r="CZ266" i="5"/>
  <c r="CG267" i="5"/>
  <c r="CC268" i="5" l="1"/>
  <c r="CV268" i="5" s="1"/>
  <c r="CV267" i="5"/>
  <c r="DJ266" i="5"/>
  <c r="B264" i="6" s="1"/>
  <c r="DG267" i="5"/>
  <c r="CN268" i="5"/>
  <c r="DG268" i="5" s="1"/>
  <c r="BY268" i="5"/>
  <c r="CR268" i="5" s="1"/>
  <c r="CR267" i="5"/>
  <c r="CE268" i="5"/>
  <c r="CX268" i="5" s="1"/>
  <c r="CX267" i="5"/>
  <c r="CS267" i="5"/>
  <c r="BZ268" i="5"/>
  <c r="CS268" i="5" s="1"/>
  <c r="CM268" i="5"/>
  <c r="DF268" i="5" s="1"/>
  <c r="DF267" i="5"/>
  <c r="DC267" i="5"/>
  <c r="CJ268" i="5"/>
  <c r="DC268" i="5" s="1"/>
  <c r="CA268" i="5"/>
  <c r="CT268" i="5" s="1"/>
  <c r="CT267" i="5"/>
  <c r="CK268" i="5"/>
  <c r="DD268" i="5" s="1"/>
  <c r="DD267" i="5"/>
  <c r="CD268" i="5"/>
  <c r="CW268" i="5" s="1"/>
  <c r="CW267" i="5"/>
  <c r="CO268" i="5"/>
  <c r="DH268" i="5" s="1"/>
  <c r="DH267" i="5"/>
  <c r="DB267" i="5"/>
  <c r="CI268" i="5"/>
  <c r="DB268" i="5" s="1"/>
  <c r="CY267" i="5"/>
  <c r="CF268" i="5"/>
  <c r="CY268" i="5" s="1"/>
  <c r="CL268" i="5"/>
  <c r="DE268" i="5" s="1"/>
  <c r="DE267" i="5"/>
  <c r="CB268" i="5"/>
  <c r="CU268" i="5" s="1"/>
  <c r="CU267" i="5"/>
  <c r="CZ267" i="5"/>
  <c r="CG268" i="5"/>
  <c r="CZ268" i="5" s="1"/>
  <c r="DA267" i="5"/>
  <c r="CH268" i="5"/>
  <c r="DA268" i="5" s="1"/>
  <c r="CP268" i="5"/>
  <c r="DI268" i="5" s="1"/>
  <c r="DI267" i="5"/>
  <c r="DJ268" i="5" l="1"/>
  <c r="B266" i="6" s="1"/>
  <c r="DJ267" i="5"/>
  <c r="B26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<sst xmlns="http://schemas.openxmlformats.org/spreadsheetml/2006/main" count="627" uniqueCount="428">
  <si>
    <t>Country</t>
  </si>
  <si>
    <t>Bloomberg ticker</t>
  </si>
  <si>
    <t>Exchange(s)</t>
  </si>
  <si>
    <t>Currency</t>
  </si>
  <si>
    <t>Australia</t>
  </si>
  <si>
    <t>AS51 Index</t>
  </si>
  <si>
    <t>Sydney Stock Exchange</t>
  </si>
  <si>
    <t>AUD</t>
  </si>
  <si>
    <t>Brazil</t>
  </si>
  <si>
    <t>IBOV Index</t>
  </si>
  <si>
    <t>B3 S.A. (Sao Paolo)</t>
  </si>
  <si>
    <t>BRL</t>
  </si>
  <si>
    <t>Canada</t>
  </si>
  <si>
    <t>SPTSX Index</t>
  </si>
  <si>
    <t>Toronto Stock Exchange</t>
  </si>
  <si>
    <t>CAD</t>
  </si>
  <si>
    <t>China</t>
  </si>
  <si>
    <t>SHCOMP Index</t>
  </si>
  <si>
    <t>Shanghai Stock Exchange</t>
  </si>
  <si>
    <t>CNY</t>
  </si>
  <si>
    <t>France</t>
  </si>
  <si>
    <t>CAC Index</t>
  </si>
  <si>
    <t>Euronext Paris</t>
  </si>
  <si>
    <t>EUR</t>
  </si>
  <si>
    <t>Germany</t>
  </si>
  <si>
    <t>DAX Index</t>
  </si>
  <si>
    <t>Frankfurt Stock Exchange</t>
  </si>
  <si>
    <t>Hong Kong</t>
  </si>
  <si>
    <t>HSI Index</t>
  </si>
  <si>
    <t>The Stock Exchange of Hong Kong</t>
  </si>
  <si>
    <t>HKD</t>
  </si>
  <si>
    <t>India</t>
  </si>
  <si>
    <t>NIFTY Index</t>
  </si>
  <si>
    <t>National Stock Exchange (Mumbai) &amp;
Bombay Stock Exchange</t>
  </si>
  <si>
    <t>INR</t>
  </si>
  <si>
    <t>Ireland</t>
  </si>
  <si>
    <t>ISEQ Index</t>
  </si>
  <si>
    <t>Euronext Dublin</t>
  </si>
  <si>
    <t>Japan</t>
  </si>
  <si>
    <t>NKY Index</t>
  </si>
  <si>
    <t>Tokyo Stock Exchange</t>
  </si>
  <si>
    <t>JPY</t>
  </si>
  <si>
    <t>Netherlands</t>
  </si>
  <si>
    <t>AEX Index</t>
  </si>
  <si>
    <t>Euronext Amsterdam</t>
  </si>
  <si>
    <t>Russia</t>
  </si>
  <si>
    <t>IMOEX Index</t>
  </si>
  <si>
    <t>Moscow Exchange</t>
  </si>
  <si>
    <t>RUB</t>
  </si>
  <si>
    <t>South Africa</t>
  </si>
  <si>
    <t>TOP40 Index</t>
  </si>
  <si>
    <t>Johannesburg Stock Exchange</t>
  </si>
  <si>
    <t>ZAR</t>
  </si>
  <si>
    <t>South Korea</t>
  </si>
  <si>
    <t>KOSPI Index</t>
  </si>
  <si>
    <t>Korea Exchange</t>
  </si>
  <si>
    <t>KRW</t>
  </si>
  <si>
    <t>Switzerland</t>
  </si>
  <si>
    <t>SMI Index</t>
  </si>
  <si>
    <t>SIX Swiss Exchange (Zurich)</t>
  </si>
  <si>
    <t>CHF</t>
  </si>
  <si>
    <t>Taiwan</t>
  </si>
  <si>
    <t>TWSE Index</t>
  </si>
  <si>
    <t>Taiwan Stock Exchange (Taipei)</t>
  </si>
  <si>
    <t>TWD</t>
  </si>
  <si>
    <t>UK</t>
  </si>
  <si>
    <t>UKX Index</t>
  </si>
  <si>
    <t>London Stock Exchange</t>
  </si>
  <si>
    <t>GBP</t>
  </si>
  <si>
    <t>USA</t>
  </si>
  <si>
    <t>SPX Index</t>
  </si>
  <si>
    <t>New York Stock Exchange &amp;
Nasdaq Stock Market (New York)</t>
  </si>
  <si>
    <t>USD</t>
  </si>
  <si>
    <t>USDAUD Index</t>
  </si>
  <si>
    <t>USDJPY Index</t>
  </si>
  <si>
    <t>USDCNY Index</t>
  </si>
  <si>
    <t>USDCAD Index</t>
  </si>
  <si>
    <t>USDCHF Index</t>
  </si>
  <si>
    <t>USDUSD</t>
  </si>
  <si>
    <t>USDGBP Index</t>
  </si>
  <si>
    <t>USDHKD Index</t>
  </si>
  <si>
    <t>USDEUR Index</t>
  </si>
  <si>
    <t>USDKRW Index</t>
  </si>
  <si>
    <t>USDBRL Index</t>
  </si>
  <si>
    <t>USDTWD Index</t>
  </si>
  <si>
    <t>USDINR Index</t>
  </si>
  <si>
    <t>USDRUB Index</t>
  </si>
  <si>
    <t>USDZAR Index</t>
  </si>
  <si>
    <t>NORMALIZED--&gt;</t>
  </si>
  <si>
    <t>United States</t>
  </si>
  <si>
    <t>United Kingdom</t>
  </si>
  <si>
    <t>SOURCE</t>
  </si>
  <si>
    <t>https://iiflw-my.sharepoint.com/personal/kunal_kunde_iiflw_com/Documents/WIP/International%20FOF/ISHARES%20MSCI%20ACWI%20ETF.xlsx?web=1</t>
  </si>
  <si>
    <t>12/31/1999</t>
  </si>
  <si>
    <t>1/31/2000</t>
  </si>
  <si>
    <t>2/29/2000</t>
  </si>
  <si>
    <t>3/31/2000</t>
  </si>
  <si>
    <t>4/28/2000</t>
  </si>
  <si>
    <t>5/31/2000</t>
  </si>
  <si>
    <t>6/30/2000</t>
  </si>
  <si>
    <t>7/31/2000</t>
  </si>
  <si>
    <t>8/31/2000</t>
  </si>
  <si>
    <t>9/29/2000</t>
  </si>
  <si>
    <t>10/31/2000</t>
  </si>
  <si>
    <t>11/30/2000</t>
  </si>
  <si>
    <t>12/29/2000</t>
  </si>
  <si>
    <t>1/31/2001</t>
  </si>
  <si>
    <t>2/28/2001</t>
  </si>
  <si>
    <t>3/30/2001</t>
  </si>
  <si>
    <t>4/30/2001</t>
  </si>
  <si>
    <t>5/31/2001</t>
  </si>
  <si>
    <t>6/29/2001</t>
  </si>
  <si>
    <t>7/31/2001</t>
  </si>
  <si>
    <t>8/31/2001</t>
  </si>
  <si>
    <t>9/28/2001</t>
  </si>
  <si>
    <t>10/31/2001</t>
  </si>
  <si>
    <t>11/30/2001</t>
  </si>
  <si>
    <t>12/31/2001</t>
  </si>
  <si>
    <t>1/31/2002</t>
  </si>
  <si>
    <t>2/28/2002</t>
  </si>
  <si>
    <t>3/29/2002</t>
  </si>
  <si>
    <t>4/30/2002</t>
  </si>
  <si>
    <t>5/31/2002</t>
  </si>
  <si>
    <t>6/28/2002</t>
  </si>
  <si>
    <t>7/31/2002</t>
  </si>
  <si>
    <t>8/30/2002</t>
  </si>
  <si>
    <t>9/30/2002</t>
  </si>
  <si>
    <t>10/31/2002</t>
  </si>
  <si>
    <t>11/29/2002</t>
  </si>
  <si>
    <t>12/31/2002</t>
  </si>
  <si>
    <t>1/31/2003</t>
  </si>
  <si>
    <t>2/28/2003</t>
  </si>
  <si>
    <t>3/31/2003</t>
  </si>
  <si>
    <t>4/30/2003</t>
  </si>
  <si>
    <t>5/30/2003</t>
  </si>
  <si>
    <t>6/30/2003</t>
  </si>
  <si>
    <t>7/31/2003</t>
  </si>
  <si>
    <t>8/29/2003</t>
  </si>
  <si>
    <t>9/30/2003</t>
  </si>
  <si>
    <t>10/31/2003</t>
  </si>
  <si>
    <t>11/28/2003</t>
  </si>
  <si>
    <t>12/31/2003</t>
  </si>
  <si>
    <t>1/30/2004</t>
  </si>
  <si>
    <t>2/27/2004</t>
  </si>
  <si>
    <t>3/31/2004</t>
  </si>
  <si>
    <t>4/30/2004</t>
  </si>
  <si>
    <t>5/31/2004</t>
  </si>
  <si>
    <t>6/30/2004</t>
  </si>
  <si>
    <t>7/30/2004</t>
  </si>
  <si>
    <t>8/31/2004</t>
  </si>
  <si>
    <t>9/30/2004</t>
  </si>
  <si>
    <t>10/29/2004</t>
  </si>
  <si>
    <t>11/30/2004</t>
  </si>
  <si>
    <t>12/31/2004</t>
  </si>
  <si>
    <t>1/31/2005</t>
  </si>
  <si>
    <t>2/28/2005</t>
  </si>
  <si>
    <t>3/31/2005</t>
  </si>
  <si>
    <t>4/29/2005</t>
  </si>
  <si>
    <t>5/31/2005</t>
  </si>
  <si>
    <t>6/30/2005</t>
  </si>
  <si>
    <t>7/29/2005</t>
  </si>
  <si>
    <t>8/31/2005</t>
  </si>
  <si>
    <t>9/30/2005</t>
  </si>
  <si>
    <t>10/31/2005</t>
  </si>
  <si>
    <t>11/30/2005</t>
  </si>
  <si>
    <t>12/30/2005</t>
  </si>
  <si>
    <t>1/31/2006</t>
  </si>
  <si>
    <t>2/28/2006</t>
  </si>
  <si>
    <t>3/31/2006</t>
  </si>
  <si>
    <t>4/28/2006</t>
  </si>
  <si>
    <t>5/31/2006</t>
  </si>
  <si>
    <t>6/30/2006</t>
  </si>
  <si>
    <t>7/31/2006</t>
  </si>
  <si>
    <t>8/31/2006</t>
  </si>
  <si>
    <t>9/29/2006</t>
  </si>
  <si>
    <t>10/31/2006</t>
  </si>
  <si>
    <t>11/30/2006</t>
  </si>
  <si>
    <t>12/29/2006</t>
  </si>
  <si>
    <t>1/31/2007</t>
  </si>
  <si>
    <t>2/28/2007</t>
  </si>
  <si>
    <t>3/30/2007</t>
  </si>
  <si>
    <t>4/30/2007</t>
  </si>
  <si>
    <t>5/31/2007</t>
  </si>
  <si>
    <t>6/29/2007</t>
  </si>
  <si>
    <t>7/31/2007</t>
  </si>
  <si>
    <t>8/31/2007</t>
  </si>
  <si>
    <t>9/28/2007</t>
  </si>
  <si>
    <t>10/31/2007</t>
  </si>
  <si>
    <t>11/30/2007</t>
  </si>
  <si>
    <t>12/31/2007</t>
  </si>
  <si>
    <t>1/31/2008</t>
  </si>
  <si>
    <t>2/29/2008</t>
  </si>
  <si>
    <t>3/31/2008</t>
  </si>
  <si>
    <t>4/30/2008</t>
  </si>
  <si>
    <t>5/30/2008</t>
  </si>
  <si>
    <t>6/30/2008</t>
  </si>
  <si>
    <t>7/31/2008</t>
  </si>
  <si>
    <t>8/29/2008</t>
  </si>
  <si>
    <t>9/30/2008</t>
  </si>
  <si>
    <t>10/31/2008</t>
  </si>
  <si>
    <t>11/28/2008</t>
  </si>
  <si>
    <t>12/31/2008</t>
  </si>
  <si>
    <t>1/30/2009</t>
  </si>
  <si>
    <t>2/27/2009</t>
  </si>
  <si>
    <t>3/31/2009</t>
  </si>
  <si>
    <t>4/30/2009</t>
  </si>
  <si>
    <t>5/29/2009</t>
  </si>
  <si>
    <t>6/30/2009</t>
  </si>
  <si>
    <t>7/31/2009</t>
  </si>
  <si>
    <t>8/31/2009</t>
  </si>
  <si>
    <t>9/30/2009</t>
  </si>
  <si>
    <t>10/30/2009</t>
  </si>
  <si>
    <t>11/30/2009</t>
  </si>
  <si>
    <t>12/31/2009</t>
  </si>
  <si>
    <t>1/29/2010</t>
  </si>
  <si>
    <t>2/26/2010</t>
  </si>
  <si>
    <t>3/31/2010</t>
  </si>
  <si>
    <t>4/30/2010</t>
  </si>
  <si>
    <t>5/31/2010</t>
  </si>
  <si>
    <t>6/30/2010</t>
  </si>
  <si>
    <t>7/30/2010</t>
  </si>
  <si>
    <t>8/31/2010</t>
  </si>
  <si>
    <t>9/30/2010</t>
  </si>
  <si>
    <t>10/29/2010</t>
  </si>
  <si>
    <t>11/30/2010</t>
  </si>
  <si>
    <t>12/31/2010</t>
  </si>
  <si>
    <t>1/31/2011</t>
  </si>
  <si>
    <t>2/28/2011</t>
  </si>
  <si>
    <t>3/31/2011</t>
  </si>
  <si>
    <t>4/29/2011</t>
  </si>
  <si>
    <t>5/31/2011</t>
  </si>
  <si>
    <t>6/30/2011</t>
  </si>
  <si>
    <t>7/29/2011</t>
  </si>
  <si>
    <t>8/31/2011</t>
  </si>
  <si>
    <t>9/30/2011</t>
  </si>
  <si>
    <t>10/31/2011</t>
  </si>
  <si>
    <t>11/30/2011</t>
  </si>
  <si>
    <t>12/30/2011</t>
  </si>
  <si>
    <t>1/31/2012</t>
  </si>
  <si>
    <t>2/29/2012</t>
  </si>
  <si>
    <t>3/30/2012</t>
  </si>
  <si>
    <t>4/30/2012</t>
  </si>
  <si>
    <t>5/31/2012</t>
  </si>
  <si>
    <t>6/29/2012</t>
  </si>
  <si>
    <t>7/31/2012</t>
  </si>
  <si>
    <t>8/31/2012</t>
  </si>
  <si>
    <t>9/28/2012</t>
  </si>
  <si>
    <t>10/31/2012</t>
  </si>
  <si>
    <t>11/30/2012</t>
  </si>
  <si>
    <t>12/31/2012</t>
  </si>
  <si>
    <t>1/31/2013</t>
  </si>
  <si>
    <t>2/28/2013</t>
  </si>
  <si>
    <t>3/29/2013</t>
  </si>
  <si>
    <t>4/30/2013</t>
  </si>
  <si>
    <t>5/31/2013</t>
  </si>
  <si>
    <t>6/28/2013</t>
  </si>
  <si>
    <t>7/31/2013</t>
  </si>
  <si>
    <t>8/30/2013</t>
  </si>
  <si>
    <t>9/30/2013</t>
  </si>
  <si>
    <t>10/31/2013</t>
  </si>
  <si>
    <t>11/29/2013</t>
  </si>
  <si>
    <t>12/31/2013</t>
  </si>
  <si>
    <t>1/31/2014</t>
  </si>
  <si>
    <t>2/28/2014</t>
  </si>
  <si>
    <t>3/31/2014</t>
  </si>
  <si>
    <t>4/30/2014</t>
  </si>
  <si>
    <t>5/30/2014</t>
  </si>
  <si>
    <t>6/30/2014</t>
  </si>
  <si>
    <t>7/31/2014</t>
  </si>
  <si>
    <t>8/29/2014</t>
  </si>
  <si>
    <t>9/30/2014</t>
  </si>
  <si>
    <t>10/31/2014</t>
  </si>
  <si>
    <t>11/28/2014</t>
  </si>
  <si>
    <t>12/31/2014</t>
  </si>
  <si>
    <t>1/30/2015</t>
  </si>
  <si>
    <t>2/27/2015</t>
  </si>
  <si>
    <t>3/31/2015</t>
  </si>
  <si>
    <t>4/30/2015</t>
  </si>
  <si>
    <t>5/29/2015</t>
  </si>
  <si>
    <t>6/30/2015</t>
  </si>
  <si>
    <t>7/31/2015</t>
  </si>
  <si>
    <t>8/31/2015</t>
  </si>
  <si>
    <t>9/30/2015</t>
  </si>
  <si>
    <t>10/30/2015</t>
  </si>
  <si>
    <t>11/30/2015</t>
  </si>
  <si>
    <t>12/31/2015</t>
  </si>
  <si>
    <t>01/29/16</t>
  </si>
  <si>
    <t>02/29/16</t>
  </si>
  <si>
    <t>03/31/16</t>
  </si>
  <si>
    <t>04/29/16</t>
  </si>
  <si>
    <t>05/31/16</t>
  </si>
  <si>
    <t>06/30/16</t>
  </si>
  <si>
    <t>07/29/16</t>
  </si>
  <si>
    <t>08/31/16</t>
  </si>
  <si>
    <t>09/30/16</t>
  </si>
  <si>
    <t>10/31/16</t>
  </si>
  <si>
    <t>11/30/16</t>
  </si>
  <si>
    <t>12/30/16</t>
  </si>
  <si>
    <t>01/31/17</t>
  </si>
  <si>
    <t>02/28/17</t>
  </si>
  <si>
    <t>03/31/17</t>
  </si>
  <si>
    <t>04/28/17</t>
  </si>
  <si>
    <t>05/31/17</t>
  </si>
  <si>
    <t>06/30/17</t>
  </si>
  <si>
    <t>07/31/17</t>
  </si>
  <si>
    <t>08/31/17</t>
  </si>
  <si>
    <t>09/29/17</t>
  </si>
  <si>
    <t>10/31/17</t>
  </si>
  <si>
    <t>11/30/17</t>
  </si>
  <si>
    <t>12/29/17</t>
  </si>
  <si>
    <t>01/31/18</t>
  </si>
  <si>
    <t>02/28/18</t>
  </si>
  <si>
    <t>03/30/18</t>
  </si>
  <si>
    <t>04/30/18</t>
  </si>
  <si>
    <t>05/31/18</t>
  </si>
  <si>
    <t>06/29/18</t>
  </si>
  <si>
    <t>07/31/18</t>
  </si>
  <si>
    <t>08/31/18</t>
  </si>
  <si>
    <t>09/28/18</t>
  </si>
  <si>
    <t>10/31/18</t>
  </si>
  <si>
    <t>11/30/18</t>
  </si>
  <si>
    <t>12/31/18</t>
  </si>
  <si>
    <t>01/31/19</t>
  </si>
  <si>
    <t>02/28/19</t>
  </si>
  <si>
    <t>03/29/19</t>
  </si>
  <si>
    <t>04/30/19</t>
  </si>
  <si>
    <t>05/31/19</t>
  </si>
  <si>
    <t>06/28/19</t>
  </si>
  <si>
    <t>07/31/19</t>
  </si>
  <si>
    <t>08/30/19</t>
  </si>
  <si>
    <t>09/30/19</t>
  </si>
  <si>
    <t>10/31/19</t>
  </si>
  <si>
    <t>11/29/19</t>
  </si>
  <si>
    <t>12/31/19</t>
  </si>
  <si>
    <t>01/31/20</t>
  </si>
  <si>
    <t>02/28/20</t>
  </si>
  <si>
    <t>03/31/20</t>
  </si>
  <si>
    <t>04/30/20</t>
  </si>
  <si>
    <t>05/29/20</t>
  </si>
  <si>
    <t>06/30/20</t>
  </si>
  <si>
    <t>07/31/20</t>
  </si>
  <si>
    <t>08/31/20</t>
  </si>
  <si>
    <t>09/30/20</t>
  </si>
  <si>
    <t>10/30/20</t>
  </si>
  <si>
    <t>11/30/20</t>
  </si>
  <si>
    <t>12/31/20</t>
  </si>
  <si>
    <t>01/29/21</t>
  </si>
  <si>
    <t>02/26/21</t>
  </si>
  <si>
    <t>03/31/21</t>
  </si>
  <si>
    <t>04/30/21</t>
  </si>
  <si>
    <t>05/31/21</t>
  </si>
  <si>
    <t>06/30/21</t>
  </si>
  <si>
    <t>07/30/21</t>
  </si>
  <si>
    <t>› › United States</t>
  </si>
  <si>
    <t>› › Japan</t>
  </si>
  <si>
    <t>› › China</t>
  </si>
  <si>
    <t>› › United Kingdom</t>
  </si>
  <si>
    <t>› › Canada</t>
  </si>
  <si>
    <t>› › France</t>
  </si>
  <si>
    <t>› › Switzerland</t>
  </si>
  <si>
    <t>› › Germany</t>
  </si>
  <si>
    <t>› › Australia</t>
  </si>
  <si>
    <t>› › Taiwan</t>
  </si>
  <si>
    <t>› › South Korea</t>
  </si>
  <si>
    <t>› › Netherlands</t>
  </si>
  <si>
    <t>› › India</t>
  </si>
  <si>
    <t>› › Hong Kong</t>
  </si>
  <si>
    <t>› › Ireland</t>
  </si>
  <si>
    <t>› › Sweden</t>
  </si>
  <si>
    <t>› › Denmark</t>
  </si>
  <si>
    <t>› › Spain</t>
  </si>
  <si>
    <t>› › Brazil</t>
  </si>
  <si>
    <t>› › Italy</t>
  </si>
  <si>
    <t>› › South Africa</t>
  </si>
  <si>
    <t>› › Russia</t>
  </si>
  <si>
    <t>› › Saudi Arabia</t>
  </si>
  <si>
    <t>› › Finland</t>
  </si>
  <si>
    <t>› › Singapore</t>
  </si>
  <si>
    <t>› › Belgium</t>
  </si>
  <si>
    <t>› › Mexico</t>
  </si>
  <si>
    <t>› › Thailand</t>
  </si>
  <si>
    <t>› › Malaysia</t>
  </si>
  <si>
    <t>› › Israel</t>
  </si>
  <si>
    <t>› › Norway</t>
  </si>
  <si>
    <t>› › Indonesia</t>
  </si>
  <si>
    <t>› › Argentina</t>
  </si>
  <si>
    <t>› › Luxembourg</t>
  </si>
  <si>
    <t>› › Poland</t>
  </si>
  <si>
    <t>› › Chile</t>
  </si>
  <si>
    <t>› › Kuwait</t>
  </si>
  <si>
    <t>› › Qatar</t>
  </si>
  <si>
    <t>› › New Zealand</t>
  </si>
  <si>
    <t>› › Philippines</t>
  </si>
  <si>
    <t>› › United Arab Emirates</t>
  </si>
  <si>
    <t>› › Bermuda</t>
  </si>
  <si>
    <t>› › Austria</t>
  </si>
  <si>
    <t>› › Portugal</t>
  </si>
  <si>
    <t>› › Turkey</t>
  </si>
  <si>
    <t>› › Hungary</t>
  </si>
  <si>
    <t>› › Peru</t>
  </si>
  <si>
    <t>› › Jersey</t>
  </si>
  <si>
    <t>› › Czech Republic</t>
  </si>
  <si>
    <t>› › Macau</t>
  </si>
  <si>
    <t>› › Isle of Man</t>
  </si>
  <si>
    <t>› › Colombia</t>
  </si>
  <si>
    <t>› › Uruguay</t>
  </si>
  <si>
    <t>› › Greece</t>
  </si>
  <si>
    <t>› › Cyprus</t>
  </si>
  <si>
    <t>› › Jordan</t>
  </si>
  <si>
    <t>› › Egypt</t>
  </si>
  <si>
    <t>› › Romania</t>
  </si>
  <si>
    <t>› › Pakistan</t>
  </si>
  <si>
    <t>› › Guernsey</t>
  </si>
  <si>
    <t>› › Malta</t>
  </si>
  <si>
    <t>Starting amt</t>
  </si>
  <si>
    <t>Ann. USD</t>
  </si>
  <si>
    <t>Local</t>
  </si>
  <si>
    <t>Drifted inv.</t>
  </si>
  <si>
    <t>Rebal.</t>
  </si>
  <si>
    <t>in USD</t>
  </si>
  <si>
    <t>Drft'd lcl ccy</t>
  </si>
  <si>
    <t>WORST N-month return</t>
  </si>
  <si>
    <t>End date</t>
  </si>
  <si>
    <t>Corr. glbl.</t>
  </si>
  <si>
    <t>Glbl. o/p?</t>
  </si>
  <si>
    <t>BEST N-month return</t>
  </si>
  <si>
    <t>Date</t>
  </si>
  <si>
    <t>Global_portfolio_USD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</si>
</sst>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000"/>
    <numFmt numFmtId="165" formatCode="0.0%"/>
    <numFmt numFmtId="166" formatCode="[$USD]\ #,##0.00"/>
    <numFmt numFmtId="167" formatCode="[$AUD]\ #,##0.00"/>
    <numFmt numFmtId="168" formatCode="[$JPY]\ #,##0.00"/>
    <numFmt numFmtId="169" formatCode="[$CNY]\ #,##0.00"/>
    <numFmt numFmtId="170" formatCode="[$CAD]\ #,##0.00"/>
    <numFmt numFmtId="171" formatCode="[$CHF]\ #,##0.00"/>
    <numFmt numFmtId="172" formatCode="[$GBP]\ #,##0.00"/>
    <numFmt numFmtId="173" formatCode="[$HKD]\ #,##0.00"/>
    <numFmt numFmtId="174" formatCode="[$EUR]\ #,##0.00"/>
    <numFmt numFmtId="175" formatCode="[$KRW]\ #,##0.00"/>
    <numFmt numFmtId="176" formatCode="[$BRL]\ #,##0.00"/>
    <numFmt numFmtId="177" formatCode="[$TWD]\ #,##0.00"/>
    <numFmt numFmtId="178" formatCode="[$INR]\ #,##0.00"/>
    <numFmt numFmtId="179" formatCode="[$RUB]\ #,##0.00"/>
    <numFmt numFmtId="180" formatCode="[$ZAR]\ #,##0.00"/>
    <numFmt numFmtId="181" formatCode="0.0000%"/>
  </numFmts>
  <fonts count="43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i/>
      <sz val="9"/>
      <color theme="7" tint="-0.499984740745262"/>
      <name val="Segoe UI"/>
      <family val="2"/>
    </font>
    <font>
      <sz val="9"/>
      <color theme="7" tint="-0.499984740745262"/>
      <name val="Segoe UI"/>
      <family val="2"/>
    </font>
    <font>
      <i/>
      <sz val="9"/>
      <color rgb="FFC00000"/>
      <name val="Segoe UI"/>
      <family val="2"/>
    </font>
    <font>
      <sz val="9"/>
      <color rgb="FF00B050"/>
      <name val="Segoe UI"/>
      <family val="2"/>
    </font>
    <font>
      <b/>
      <sz val="9"/>
      <color theme="1"/>
      <name val="Segoe UI"/>
      <family val="2"/>
    </font>
    <font>
      <b/>
      <sz val="9"/>
      <color rgb="FF00B050"/>
      <name val="Segoe UI"/>
      <family val="2"/>
    </font>
    <font>
      <b/>
      <sz val="9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0"/>
      <name val="Courier New"/>
      <family val="3"/>
    </font>
    <font>
      <sz val="9"/>
      <color theme="1"/>
      <name val="Courier New"/>
      <family val="3"/>
    </font>
    <font>
      <sz val="9"/>
      <color theme="0"/>
      <name val="Courier New"/>
      <family val="3"/>
    </font>
    <font>
      <sz val="9"/>
      <color theme="9" tint="-0.249977111117893"/>
      <name val="Courier New"/>
      <family val="3"/>
    </font>
    <font>
      <sz val="9"/>
      <color theme="2" tint="-0.499984740745262"/>
      <name val="Courier New"/>
      <family val="3"/>
    </font>
    <font>
      <sz val="9"/>
      <color rgb="FF7030A0"/>
      <name val="Courier New"/>
      <family val="3"/>
    </font>
    <font>
      <sz val="9"/>
      <color theme="6" tint="-0.499984740745262"/>
      <name val="Courier New"/>
      <family val="3"/>
    </font>
    <font>
      <sz val="9"/>
      <color rgb="FF663300"/>
      <name val="Courier New"/>
      <family val="3"/>
    </font>
    <font>
      <b/>
      <sz val="11"/>
      <color rgb="FFFA7D00"/>
      <name val="Calibri"/>
      <family val="2"/>
      <scheme val="minor"/>
    </font>
    <font>
      <b/>
      <sz val="9"/>
      <color rgb="FFFA7D00"/>
      <name val="Courier New"/>
      <family val="3"/>
    </font>
    <font>
      <b/>
      <sz val="9"/>
      <color theme="9" tint="-0.249977111117893"/>
      <name val="Courier New"/>
      <family val="3"/>
    </font>
    <font>
      <sz val="10"/>
      <color rgb="FF000000"/>
      <name val="Segoe UI"/>
      <family val="2"/>
    </font>
    <font>
      <sz val="9"/>
      <color theme="0"/>
      <name val="Segoe UI"/>
      <family val="2"/>
    </font>
    <font>
      <sz val="10"/>
      <color theme="1" tint="0.499984740745262"/>
      <name val="Segoe UI"/>
      <family val="2"/>
    </font>
    <font>
      <i/>
      <sz val="9"/>
      <color theme="9" tint="-0.499984740745262"/>
      <name val="Segoe UI"/>
      <family val="2"/>
    </font>
    <font>
      <sz val="10"/>
      <color theme="9" tint="-0.499984740745262"/>
      <name val="Segoe UI"/>
      <family val="2"/>
    </font>
    <font>
      <sz val="10"/>
      <color theme="1" tint="0.249977111117893"/>
      <name val="Segoe UI"/>
      <family val="2"/>
    </font>
    <font>
      <sz val="11"/>
      <color theme="9" tint="-0.499984740745262"/>
      <name val="Calibri"/>
      <family val="2"/>
      <scheme val="minor"/>
    </font>
    <font>
      <sz val="9"/>
      <color theme="1" tint="0.249977111117893"/>
      <name val="Segoe UI"/>
      <family val="2"/>
    </font>
    <font>
      <sz val="9"/>
      <color theme="9" tint="-0.499984740745262"/>
      <name val="Segoe UI"/>
      <family val="2"/>
    </font>
    <font>
      <i/>
      <sz val="9"/>
      <color theme="1" tint="0.249977111117893"/>
      <name val="Segoe UI"/>
      <family val="2"/>
    </font>
    <font>
      <b/>
      <i/>
      <sz val="9"/>
      <color theme="9" tint="-0.499984740745262"/>
      <name val="Segoe UI"/>
      <family val="2"/>
    </font>
    <font>
      <b/>
      <sz val="9"/>
      <color theme="1" tint="0.249977111117893"/>
      <name val="Segoe UI"/>
      <family val="2"/>
    </font>
    <font>
      <sz val="8"/>
      <color rgb="FFFF0000"/>
      <name val="Segoe UI"/>
      <family val="2"/>
    </font>
    <font>
      <sz val="11"/>
      <color rgb="FFFF0000"/>
      <name val="Calibri"/>
      <family val="2"/>
      <scheme val="minor"/>
    </font>
    <font>
      <sz val="9"/>
      <color rgb="FFFF0000"/>
      <name val="Segoe UI"/>
      <family val="2"/>
    </font>
    <font>
      <sz val="8"/>
      <color theme="1"/>
      <name val="Segoe UI"/>
      <family val="2"/>
    </font>
    <font>
      <b/>
      <sz val="9"/>
      <color rgb="FFFF0000"/>
      <name val="Segoe UI"/>
      <family val="2"/>
    </font>
    <font>
      <sz val="8"/>
      <color rgb="FF00B050"/>
      <name val="Segoe UI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B050"/>
      </top>
      <bottom style="double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21" fillId="2" borderId="1" applyNumberFormat="0" applyAlignment="0" applyProtection="0"/>
  </cellStyleXfs>
  <cellXfs count="132">
    <xf numFmtId="0" fontId="0" fillId="0" borderId="0" xfId="0"/>
    <xf numFmtId="0" fontId="2" fillId="0" borderId="0" xfId="1" applyFont="1" applyAlignment="1">
      <alignment horizontal="left" vertical="center" indent="1"/>
    </xf>
    <xf numFmtId="0" fontId="1" fillId="0" borderId="0" xfId="1" applyFont="1"/>
    <xf numFmtId="0" fontId="1" fillId="0" borderId="0" xfId="1" applyFont="1" applyAlignment="1">
      <alignment horizontal="left" vertical="center" indent="1"/>
    </xf>
    <xf numFmtId="0" fontId="1" fillId="0" borderId="0" xfId="1" applyFont="1" applyAlignment="1">
      <alignment horizontal="left" vertical="top" indent="1"/>
    </xf>
    <xf numFmtId="0" fontId="1" fillId="0" borderId="0" xfId="1" applyFont="1" applyAlignment="1">
      <alignment horizontal="left" vertical="top" wrapText="1" indent="1"/>
    </xf>
    <xf numFmtId="0" fontId="1" fillId="0" borderId="0" xfId="1" applyFont="1" applyAlignment="1">
      <alignment horizontal="left" vertical="center" wrapText="1" indent="1"/>
    </xf>
    <xf numFmtId="0" fontId="4" fillId="0" borderId="0" xfId="1" quotePrefix="1" applyFont="1" applyAlignment="1">
      <alignment horizontal="left" vertical="center" indent="1"/>
    </xf>
    <xf numFmtId="0" fontId="3" fillId="0" borderId="0" xfId="1"/>
    <xf numFmtId="0" fontId="5" fillId="0" borderId="0" xfId="1" quotePrefix="1" applyFont="1" applyAlignment="1">
      <alignment horizontal="left" vertical="center" indent="1"/>
    </xf>
    <xf numFmtId="0" fontId="6" fillId="0" borderId="0" xfId="1" quotePrefix="1" applyFont="1" applyAlignment="1">
      <alignment horizontal="left" vertical="center" indent="1"/>
    </xf>
    <xf numFmtId="0" fontId="4" fillId="0" borderId="0" xfId="1" applyFont="1" applyAlignment="1">
      <alignment horizontal="left" vertical="center" indent="1"/>
    </xf>
    <xf numFmtId="15" fontId="4" fillId="0" borderId="0" xfId="1" applyNumberFormat="1" applyFont="1" applyAlignment="1">
      <alignment horizontal="right" vertical="center" indent="1"/>
    </xf>
    <xf numFmtId="164" fontId="4" fillId="0" borderId="0" xfId="1" applyNumberFormat="1" applyFont="1" applyAlignment="1">
      <alignment horizontal="right" vertical="center" indent="1"/>
    </xf>
    <xf numFmtId="2" fontId="4" fillId="0" borderId="0" xfId="1" applyNumberFormat="1" applyFont="1" applyAlignment="1">
      <alignment horizontal="right" vertical="center" indent="1"/>
    </xf>
    <xf numFmtId="15" fontId="6" fillId="0" borderId="0" xfId="1" applyNumberFormat="1" applyFont="1" applyAlignment="1">
      <alignment horizontal="right" vertical="center" indent="1"/>
    </xf>
    <xf numFmtId="0" fontId="5" fillId="0" borderId="0" xfId="1" applyFont="1" applyAlignment="1">
      <alignment horizontal="right" vertical="center" indent="1"/>
    </xf>
    <xf numFmtId="2" fontId="6" fillId="0" borderId="0" xfId="1" applyNumberFormat="1" applyFont="1" applyAlignment="1">
      <alignment horizontal="right" vertical="center" indent="1"/>
    </xf>
    <xf numFmtId="2" fontId="7" fillId="0" borderId="0" xfId="1" applyNumberFormat="1" applyFont="1" applyAlignment="1">
      <alignment horizontal="right" vertical="center" indent="1"/>
    </xf>
    <xf numFmtId="15" fontId="8" fillId="0" borderId="0" xfId="1" applyNumberFormat="1" applyFont="1" applyAlignment="1">
      <alignment horizontal="right" vertical="center" indent="1"/>
    </xf>
    <xf numFmtId="4" fontId="4" fillId="0" borderId="0" xfId="1" applyNumberFormat="1" applyFont="1" applyAlignment="1">
      <alignment horizontal="right" vertical="center" indent="1"/>
    </xf>
    <xf numFmtId="4" fontId="8" fillId="0" borderId="0" xfId="1" applyNumberFormat="1" applyFont="1" applyAlignment="1">
      <alignment horizontal="right" vertical="center" indent="1"/>
    </xf>
    <xf numFmtId="4" fontId="4" fillId="3" borderId="0" xfId="1" applyNumberFormat="1" applyFont="1" applyFill="1" applyAlignment="1">
      <alignment horizontal="right" vertical="center" indent="1"/>
    </xf>
    <xf numFmtId="4" fontId="9" fillId="0" borderId="2" xfId="1" applyNumberFormat="1" applyFont="1" applyBorder="1" applyAlignment="1">
      <alignment horizontal="right" vertical="center" indent="1"/>
    </xf>
    <xf numFmtId="4" fontId="10" fillId="0" borderId="3" xfId="1" applyNumberFormat="1" applyFont="1" applyBorder="1" applyAlignment="1">
      <alignment horizontal="right" vertical="center" indent="1"/>
    </xf>
    <xf numFmtId="0" fontId="11" fillId="0" borderId="0" xfId="1" applyFont="1" applyAlignment="1">
      <alignment horizontal="left" vertical="center" indent="1"/>
    </xf>
    <xf numFmtId="0" fontId="13" fillId="0" borderId="0" xfId="2" applyFont="1" applyAlignment="1">
      <alignment horizontal="left" vertical="center" indent="1"/>
    </xf>
    <xf numFmtId="0" fontId="14" fillId="0" borderId="0" xfId="1" applyFont="1"/>
    <xf numFmtId="15" fontId="14" fillId="0" borderId="0" xfId="1" applyNumberFormat="1" applyFont="1" applyAlignment="1">
      <alignment horizontal="right" vertical="center" indent="1"/>
    </xf>
    <xf numFmtId="15" fontId="15" fillId="4" borderId="0" xfId="1" applyNumberFormat="1" applyFont="1" applyFill="1" applyAlignment="1">
      <alignment horizontal="right" vertical="center" indent="1"/>
    </xf>
    <xf numFmtId="0" fontId="15" fillId="4" borderId="0" xfId="1" applyFont="1" applyFill="1" applyAlignment="1">
      <alignment horizontal="right" vertical="center" indent="1"/>
    </xf>
    <xf numFmtId="0" fontId="15" fillId="4" borderId="0" xfId="1" applyFont="1" applyFill="1"/>
    <xf numFmtId="2" fontId="16" fillId="0" borderId="0" xfId="1" applyNumberFormat="1" applyFont="1" applyAlignment="1">
      <alignment horizontal="right" vertical="center" indent="1"/>
    </xf>
    <xf numFmtId="2" fontId="17" fillId="0" borderId="0" xfId="1" applyNumberFormat="1" applyFont="1" applyAlignment="1">
      <alignment horizontal="right" vertical="center" indent="1"/>
    </xf>
    <xf numFmtId="2" fontId="18" fillId="0" borderId="0" xfId="1" applyNumberFormat="1" applyFont="1" applyAlignment="1">
      <alignment horizontal="right" vertical="center" indent="1"/>
    </xf>
    <xf numFmtId="2" fontId="19" fillId="0" borderId="0" xfId="1" applyNumberFormat="1" applyFont="1" applyAlignment="1">
      <alignment horizontal="right" vertical="center" indent="1"/>
    </xf>
    <xf numFmtId="2" fontId="20" fillId="0" borderId="0" xfId="1" applyNumberFormat="1" applyFont="1" applyAlignment="1">
      <alignment horizontal="right" vertical="center" indent="1"/>
    </xf>
    <xf numFmtId="2" fontId="14" fillId="0" borderId="0" xfId="1" applyNumberFormat="1" applyFont="1" applyAlignment="1">
      <alignment horizontal="right" vertical="center" indent="1"/>
    </xf>
    <xf numFmtId="2" fontId="22" fillId="2" borderId="1" xfId="3" applyNumberFormat="1" applyFont="1" applyAlignment="1">
      <alignment horizontal="right" vertical="center" indent="1"/>
    </xf>
    <xf numFmtId="0" fontId="14" fillId="0" borderId="0" xfId="1" applyFont="1" applyAlignment="1">
      <alignment horizontal="left" vertical="center" indent="1"/>
    </xf>
    <xf numFmtId="2" fontId="23" fillId="0" borderId="2" xfId="1" applyNumberFormat="1" applyFont="1" applyBorder="1" applyAlignment="1">
      <alignment horizontal="right" vertical="center" indent="1"/>
    </xf>
    <xf numFmtId="2" fontId="3" fillId="0" borderId="0" xfId="1" applyNumberFormat="1"/>
    <xf numFmtId="0" fontId="24" fillId="0" borderId="0" xfId="1" applyFont="1" applyAlignment="1">
      <alignment horizontal="left" vertical="top" indent="1"/>
    </xf>
    <xf numFmtId="9" fontId="24" fillId="0" borderId="0" xfId="1" applyNumberFormat="1" applyFont="1" applyAlignment="1">
      <alignment horizontal="right" vertical="center" indent="1"/>
    </xf>
    <xf numFmtId="165" fontId="24" fillId="0" borderId="0" xfId="1" applyNumberFormat="1" applyFont="1" applyAlignment="1">
      <alignment horizontal="right" vertical="center" indent="1"/>
    </xf>
    <xf numFmtId="0" fontId="9" fillId="5" borderId="0" xfId="1" applyFont="1" applyFill="1" applyAlignment="1">
      <alignment horizontal="left" vertical="center" indent="1"/>
    </xf>
    <xf numFmtId="166" fontId="25" fillId="6" borderId="4" xfId="1" applyNumberFormat="1" applyFont="1" applyFill="1" applyBorder="1" applyAlignment="1">
      <alignment horizontal="center" vertical="center"/>
    </xf>
    <xf numFmtId="0" fontId="25" fillId="4" borderId="0" xfId="1" applyFont="1" applyFill="1" applyAlignment="1">
      <alignment horizontal="left" vertical="center" indent="1"/>
    </xf>
    <xf numFmtId="14" fontId="4" fillId="0" borderId="0" xfId="1" applyNumberFormat="1" applyFont="1" applyAlignment="1">
      <alignment horizontal="right" vertical="center" indent="1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left" vertical="center" indent="1"/>
    </xf>
    <xf numFmtId="0" fontId="28" fillId="0" borderId="0" xfId="1" applyFont="1" applyAlignment="1">
      <alignment horizontal="left" vertical="top" indent="1"/>
    </xf>
    <xf numFmtId="0" fontId="3" fillId="0" borderId="0" xfId="1" applyAlignment="1">
      <alignment horizontal="right" vertical="center" indent="1"/>
    </xf>
    <xf numFmtId="166" fontId="9" fillId="5" borderId="0" xfId="1" applyNumberFormat="1" applyFont="1" applyFill="1" applyAlignment="1">
      <alignment horizontal="right" vertical="center" indent="1"/>
    </xf>
    <xf numFmtId="0" fontId="29" fillId="0" borderId="0" xfId="1" applyFont="1" applyAlignment="1">
      <alignment horizontal="left" vertical="top" indent="1"/>
    </xf>
    <xf numFmtId="0" fontId="30" fillId="0" borderId="0" xfId="1" applyFont="1"/>
    <xf numFmtId="0" fontId="31" fillId="0" borderId="0" xfId="1" applyFont="1" applyAlignment="1">
      <alignment horizontal="left" vertical="center" indent="1"/>
    </xf>
    <xf numFmtId="0" fontId="32" fillId="0" borderId="0" xfId="1" applyFont="1" applyAlignment="1">
      <alignment horizontal="left" vertical="center" indent="1"/>
    </xf>
    <xf numFmtId="166" fontId="9" fillId="0" borderId="0" xfId="1" applyNumberFormat="1" applyFont="1" applyAlignment="1">
      <alignment horizontal="right" vertical="center" indent="1"/>
    </xf>
    <xf numFmtId="166" fontId="25" fillId="6" borderId="4" xfId="1" applyNumberFormat="1" applyFont="1" applyFill="1" applyBorder="1" applyAlignment="1">
      <alignment horizontal="right" vertical="center" indent="1"/>
    </xf>
    <xf numFmtId="167" fontId="25" fillId="4" borderId="0" xfId="1" applyNumberFormat="1" applyFont="1" applyFill="1" applyAlignment="1">
      <alignment horizontal="right" vertical="center" indent="1"/>
    </xf>
    <xf numFmtId="168" fontId="25" fillId="4" borderId="0" xfId="1" applyNumberFormat="1" applyFont="1" applyFill="1" applyAlignment="1">
      <alignment horizontal="right" vertical="center" indent="1"/>
    </xf>
    <xf numFmtId="169" fontId="25" fillId="4" borderId="0" xfId="1" applyNumberFormat="1" applyFont="1" applyFill="1" applyAlignment="1">
      <alignment horizontal="right" vertical="center" indent="1"/>
    </xf>
    <xf numFmtId="170" fontId="25" fillId="4" borderId="0" xfId="1" applyNumberFormat="1" applyFont="1" applyFill="1" applyAlignment="1">
      <alignment horizontal="right" vertical="center" indent="1"/>
    </xf>
    <xf numFmtId="171" fontId="25" fillId="4" borderId="0" xfId="1" applyNumberFormat="1" applyFont="1" applyFill="1" applyAlignment="1">
      <alignment horizontal="right" vertical="center" indent="1"/>
    </xf>
    <xf numFmtId="166" fontId="25" fillId="4" borderId="0" xfId="1" applyNumberFormat="1" applyFont="1" applyFill="1" applyAlignment="1">
      <alignment horizontal="right" vertical="center" indent="1"/>
    </xf>
    <xf numFmtId="172" fontId="25" fillId="4" borderId="0" xfId="1" applyNumberFormat="1" applyFont="1" applyFill="1" applyAlignment="1">
      <alignment horizontal="right" vertical="center" indent="1"/>
    </xf>
    <xf numFmtId="173" fontId="25" fillId="4" borderId="0" xfId="1" applyNumberFormat="1" applyFont="1" applyFill="1" applyAlignment="1">
      <alignment horizontal="right" vertical="center" indent="1"/>
    </xf>
    <xf numFmtId="174" fontId="25" fillId="4" borderId="0" xfId="1" applyNumberFormat="1" applyFont="1" applyFill="1" applyAlignment="1">
      <alignment horizontal="right" vertical="center" indent="1"/>
    </xf>
    <xf numFmtId="175" fontId="25" fillId="4" borderId="0" xfId="1" applyNumberFormat="1" applyFont="1" applyFill="1" applyAlignment="1">
      <alignment horizontal="right" vertical="center" indent="1"/>
    </xf>
    <xf numFmtId="176" fontId="25" fillId="4" borderId="0" xfId="1" applyNumberFormat="1" applyFont="1" applyFill="1" applyAlignment="1">
      <alignment horizontal="right" vertical="center" indent="1"/>
    </xf>
    <xf numFmtId="177" fontId="25" fillId="4" borderId="0" xfId="1" applyNumberFormat="1" applyFont="1" applyFill="1" applyAlignment="1">
      <alignment horizontal="right" vertical="center" indent="1"/>
    </xf>
    <xf numFmtId="178" fontId="25" fillId="4" borderId="0" xfId="1" applyNumberFormat="1" applyFont="1" applyFill="1" applyAlignment="1">
      <alignment horizontal="right" vertical="center" indent="1"/>
    </xf>
    <xf numFmtId="179" fontId="25" fillId="4" borderId="0" xfId="1" applyNumberFormat="1" applyFont="1" applyFill="1" applyAlignment="1">
      <alignment horizontal="right" vertical="center" indent="1"/>
    </xf>
    <xf numFmtId="180" fontId="25" fillId="4" borderId="0" xfId="1" applyNumberFormat="1" applyFont="1" applyFill="1" applyAlignment="1">
      <alignment horizontal="right" vertical="center" indent="1"/>
    </xf>
    <xf numFmtId="167" fontId="33" fillId="0" borderId="0" xfId="1" applyNumberFormat="1" applyFont="1" applyAlignment="1">
      <alignment horizontal="right" vertical="center" indent="1"/>
    </xf>
    <xf numFmtId="166" fontId="32" fillId="0" borderId="0" xfId="1" applyNumberFormat="1" applyFont="1" applyAlignment="1">
      <alignment horizontal="right" vertical="center" indent="1"/>
    </xf>
    <xf numFmtId="166" fontId="34" fillId="5" borderId="0" xfId="1" applyNumberFormat="1" applyFont="1" applyFill="1" applyAlignment="1">
      <alignment horizontal="right" vertical="center" indent="1"/>
    </xf>
    <xf numFmtId="10" fontId="4" fillId="0" borderId="0" xfId="1" applyNumberFormat="1" applyFont="1" applyAlignment="1">
      <alignment horizontal="right" vertical="center" indent="1"/>
    </xf>
    <xf numFmtId="167" fontId="35" fillId="0" borderId="0" xfId="1" applyNumberFormat="1" applyFont="1" applyAlignment="1">
      <alignment horizontal="right" vertical="center" indent="1"/>
    </xf>
    <xf numFmtId="168" fontId="35" fillId="0" borderId="0" xfId="1" applyNumberFormat="1" applyFont="1" applyAlignment="1">
      <alignment horizontal="right" vertical="center" indent="1"/>
    </xf>
    <xf numFmtId="169" fontId="35" fillId="0" borderId="0" xfId="1" applyNumberFormat="1" applyFont="1" applyAlignment="1">
      <alignment horizontal="right" vertical="center" indent="1"/>
    </xf>
    <xf numFmtId="170" fontId="35" fillId="0" borderId="0" xfId="1" applyNumberFormat="1" applyFont="1" applyAlignment="1">
      <alignment horizontal="right" vertical="center" indent="1"/>
    </xf>
    <xf numFmtId="171" fontId="35" fillId="0" borderId="0" xfId="1" applyNumberFormat="1" applyFont="1" applyAlignment="1">
      <alignment horizontal="right" vertical="center" indent="1"/>
    </xf>
    <xf numFmtId="166" fontId="35" fillId="0" borderId="0" xfId="1" applyNumberFormat="1" applyFont="1" applyAlignment="1">
      <alignment horizontal="right" vertical="center" indent="1"/>
    </xf>
    <xf numFmtId="172" fontId="35" fillId="0" borderId="0" xfId="1" applyNumberFormat="1" applyFont="1" applyAlignment="1">
      <alignment horizontal="right" vertical="center" indent="1"/>
    </xf>
    <xf numFmtId="173" fontId="35" fillId="0" borderId="0" xfId="1" applyNumberFormat="1" applyFont="1" applyAlignment="1">
      <alignment horizontal="right" vertical="center" indent="1"/>
    </xf>
    <xf numFmtId="174" fontId="35" fillId="0" borderId="0" xfId="1" applyNumberFormat="1" applyFont="1" applyAlignment="1">
      <alignment horizontal="right" vertical="center" indent="1"/>
    </xf>
    <xf numFmtId="175" fontId="35" fillId="0" borderId="0" xfId="1" applyNumberFormat="1" applyFont="1" applyAlignment="1">
      <alignment horizontal="right" vertical="center" indent="1"/>
    </xf>
    <xf numFmtId="176" fontId="35" fillId="0" borderId="0" xfId="1" applyNumberFormat="1" applyFont="1" applyAlignment="1">
      <alignment horizontal="right" vertical="center" indent="1"/>
    </xf>
    <xf numFmtId="177" fontId="35" fillId="0" borderId="0" xfId="1" applyNumberFormat="1" applyFont="1" applyAlignment="1">
      <alignment horizontal="right" vertical="center" indent="1"/>
    </xf>
    <xf numFmtId="178" fontId="35" fillId="0" borderId="0" xfId="1" applyNumberFormat="1" applyFont="1" applyAlignment="1">
      <alignment horizontal="right" vertical="center" indent="1"/>
    </xf>
    <xf numFmtId="179" fontId="35" fillId="0" borderId="0" xfId="1" applyNumberFormat="1" applyFont="1" applyAlignment="1">
      <alignment horizontal="right" vertical="center" indent="1"/>
    </xf>
    <xf numFmtId="180" fontId="35" fillId="0" borderId="0" xfId="1" applyNumberFormat="1" applyFont="1" applyAlignment="1">
      <alignment horizontal="right" vertical="center" indent="1"/>
    </xf>
    <xf numFmtId="166" fontId="27" fillId="0" borderId="0" xfId="1" applyNumberFormat="1" applyFont="1" applyAlignment="1">
      <alignment horizontal="right" vertical="center" indent="1"/>
    </xf>
    <xf numFmtId="166" fontId="34" fillId="0" borderId="0" xfId="1" applyNumberFormat="1" applyFont="1" applyAlignment="1">
      <alignment horizontal="right" vertical="center" indent="1"/>
    </xf>
    <xf numFmtId="167" fontId="31" fillId="0" borderId="0" xfId="1" applyNumberFormat="1" applyFont="1" applyAlignment="1">
      <alignment horizontal="right" vertical="center" indent="1"/>
    </xf>
    <xf numFmtId="168" fontId="31" fillId="0" borderId="0" xfId="1" applyNumberFormat="1" applyFont="1" applyAlignment="1">
      <alignment horizontal="right" vertical="center" indent="1"/>
    </xf>
    <xf numFmtId="169" fontId="31" fillId="0" borderId="0" xfId="1" applyNumberFormat="1" applyFont="1" applyAlignment="1">
      <alignment horizontal="right" vertical="center" indent="1"/>
    </xf>
    <xf numFmtId="170" fontId="31" fillId="0" borderId="0" xfId="1" applyNumberFormat="1" applyFont="1" applyAlignment="1">
      <alignment horizontal="right" vertical="center" indent="1"/>
    </xf>
    <xf numFmtId="171" fontId="31" fillId="0" borderId="0" xfId="1" applyNumberFormat="1" applyFont="1" applyAlignment="1">
      <alignment horizontal="right" vertical="center" indent="1"/>
    </xf>
    <xf numFmtId="166" fontId="31" fillId="0" borderId="0" xfId="1" applyNumberFormat="1" applyFont="1" applyAlignment="1">
      <alignment horizontal="right" vertical="center" indent="1"/>
    </xf>
    <xf numFmtId="172" fontId="31" fillId="0" borderId="0" xfId="1" applyNumberFormat="1" applyFont="1" applyAlignment="1">
      <alignment horizontal="right" vertical="center" indent="1"/>
    </xf>
    <xf numFmtId="173" fontId="31" fillId="0" borderId="0" xfId="1" applyNumberFormat="1" applyFont="1" applyAlignment="1">
      <alignment horizontal="right" vertical="center" indent="1"/>
    </xf>
    <xf numFmtId="174" fontId="31" fillId="0" borderId="0" xfId="1" applyNumberFormat="1" applyFont="1" applyAlignment="1">
      <alignment horizontal="right" vertical="center" indent="1"/>
    </xf>
    <xf numFmtId="175" fontId="31" fillId="0" borderId="0" xfId="1" applyNumberFormat="1" applyFont="1" applyAlignment="1">
      <alignment horizontal="right" vertical="center" indent="1"/>
    </xf>
    <xf numFmtId="176" fontId="31" fillId="0" borderId="0" xfId="1" applyNumberFormat="1" applyFont="1" applyAlignment="1">
      <alignment horizontal="right" vertical="center" indent="1"/>
    </xf>
    <xf numFmtId="177" fontId="31" fillId="0" borderId="0" xfId="1" applyNumberFormat="1" applyFont="1" applyAlignment="1">
      <alignment horizontal="right" vertical="center" indent="1"/>
    </xf>
    <xf numFmtId="178" fontId="31" fillId="0" borderId="0" xfId="1" applyNumberFormat="1" applyFont="1" applyAlignment="1">
      <alignment horizontal="right" vertical="center" indent="1"/>
    </xf>
    <xf numFmtId="179" fontId="31" fillId="0" borderId="0" xfId="1" applyNumberFormat="1" applyFont="1" applyAlignment="1">
      <alignment horizontal="right" vertical="center" indent="1"/>
    </xf>
    <xf numFmtId="180" fontId="31" fillId="0" borderId="0" xfId="1" applyNumberFormat="1" applyFont="1" applyAlignment="1">
      <alignment horizontal="right" vertical="center" indent="1"/>
    </xf>
    <xf numFmtId="181" fontId="4" fillId="0" borderId="0" xfId="1" applyNumberFormat="1" applyFont="1" applyAlignment="1">
      <alignment horizontal="right" vertical="center" indent="1"/>
    </xf>
    <xf numFmtId="165" fontId="3" fillId="0" borderId="0" xfId="1" applyNumberFormat="1"/>
    <xf numFmtId="15" fontId="36" fillId="0" borderId="0" xfId="1" applyNumberFormat="1" applyFont="1" applyAlignment="1">
      <alignment horizontal="left" vertical="center" indent="1"/>
    </xf>
    <xf numFmtId="0" fontId="37" fillId="0" borderId="0" xfId="1" applyFont="1"/>
    <xf numFmtId="0" fontId="38" fillId="0" borderId="0" xfId="1" applyFont="1" applyAlignment="1">
      <alignment horizontal="right" vertical="center" indent="1"/>
    </xf>
    <xf numFmtId="165" fontId="38" fillId="0" borderId="0" xfId="1" applyNumberFormat="1" applyFont="1" applyAlignment="1">
      <alignment horizontal="right" vertical="center" indent="1"/>
    </xf>
    <xf numFmtId="15" fontId="36" fillId="0" borderId="0" xfId="1" applyNumberFormat="1" applyFont="1" applyAlignment="1">
      <alignment horizontal="right" vertical="center" indent="1"/>
    </xf>
    <xf numFmtId="15" fontId="39" fillId="0" borderId="0" xfId="1" applyNumberFormat="1" applyFont="1" applyAlignment="1">
      <alignment horizontal="right" vertical="center" indent="1"/>
    </xf>
    <xf numFmtId="10" fontId="38" fillId="0" borderId="0" xfId="1" applyNumberFormat="1" applyFont="1" applyAlignment="1">
      <alignment horizontal="right" vertical="center" indent="1"/>
    </xf>
    <xf numFmtId="0" fontId="4" fillId="0" borderId="0" xfId="1" applyFont="1" applyAlignment="1">
      <alignment horizontal="center" vertical="center"/>
    </xf>
    <xf numFmtId="10" fontId="40" fillId="0" borderId="0" xfId="1" applyNumberFormat="1" applyFont="1" applyAlignment="1">
      <alignment horizontal="right" vertical="center" indent="1"/>
    </xf>
    <xf numFmtId="10" fontId="3" fillId="0" borderId="0" xfId="1" applyNumberFormat="1"/>
    <xf numFmtId="15" fontId="41" fillId="0" borderId="0" xfId="1" applyNumberFormat="1" applyFont="1" applyAlignment="1">
      <alignment horizontal="left" vertical="center" indent="1"/>
    </xf>
    <xf numFmtId="0" fontId="42" fillId="0" borderId="0" xfId="1" applyFont="1"/>
    <xf numFmtId="0" fontId="8" fillId="0" borderId="0" xfId="1" applyFont="1" applyAlignment="1">
      <alignment horizontal="right" vertical="center" indent="1"/>
    </xf>
    <xf numFmtId="165" fontId="8" fillId="0" borderId="0" xfId="1" applyNumberFormat="1" applyFont="1" applyAlignment="1">
      <alignment horizontal="right" vertical="center" indent="1"/>
    </xf>
    <xf numFmtId="15" fontId="41" fillId="0" borderId="0" xfId="1" applyNumberFormat="1" applyFont="1" applyAlignment="1">
      <alignment horizontal="right" vertical="center" indent="1"/>
    </xf>
    <xf numFmtId="10" fontId="8" fillId="0" borderId="0" xfId="1" applyNumberFormat="1" applyFont="1" applyAlignment="1">
      <alignment horizontal="right" vertical="center" indent="1"/>
    </xf>
    <xf numFmtId="10" fontId="10" fillId="0" borderId="0" xfId="1" applyNumberFormat="1" applyFont="1" applyAlignment="1">
      <alignment horizontal="right" vertical="center" indent="1"/>
    </xf>
    <xf numFmtId="15" fontId="4" fillId="0" borderId="0" xfId="1" applyNumberFormat="1" applyFont="1" applyAlignment="1">
      <alignment horizontal="left" vertical="center" indent="1"/>
    </xf>
    <xf numFmtId="0" fontId="4" fillId="0" borderId="0" xfId="1" applyFont="1" applyAlignment="1">
      <alignment horizontal="right" vertical="center" indent="1"/>
    </xf>
  </cellXfs>
  <cellStyles count="4">
    <cellStyle name="Calculation 2" xfId="3" xr:uid="{FA741AA2-13CE-4BCB-AD11-83389396EF18}"/>
    <cellStyle name="Hyperlink 2" xfId="2" xr:uid="{8703A415-B889-45A0-BC4B-D967EB6EE57D}"/>
    <cellStyle name="Normal" xfId="0" builtinId="0"/>
    <cellStyle name="Normal 2" xfId="1" xr:uid="{4D25E5D8-87D3-4EA4-934C-F29E471F083E}"/>
  </cellStyles>
  <dxfs count="24"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iflw-my.sharepoint.com/personal/kunal_kunde_360_one/Documents/WIP/International%20FOF/ISHARES%20MSCI%20ACWI%20ETF.xlsx?web=1" TargetMode="External"/><Relationship Id="rId1" Type="http://schemas.openxmlformats.org/officeDocument/2006/relationships/hyperlink" Target="https://iiflw-my.sharepoint.com/personal/kunal_kunde_360_one/Documents/WIP/International%20FOF/ISHARES%20MSCI%20ACWI%20ETF.xlsx?web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CB4C-7BC7-4EC2-9FF8-F72B5F2D3C92}">
  <dimension ref="A1:D1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09765625" defaultRowHeight="13.5" x14ac:dyDescent="0.35"/>
  <cols>
    <col min="1" max="1" width="18.19921875" style="2" bestFit="1" customWidth="1"/>
    <col min="2" max="2" width="19.296875" style="2" bestFit="1" customWidth="1"/>
    <col min="3" max="3" width="38.19921875" style="2" customWidth="1"/>
    <col min="4" max="4" width="11.5" style="2" bestFit="1" customWidth="1"/>
    <col min="5" max="16384" width="10.097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3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3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35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35">
      <c r="A7" s="3" t="s">
        <v>24</v>
      </c>
      <c r="B7" s="3" t="s">
        <v>25</v>
      </c>
      <c r="C7" s="3" t="s">
        <v>26</v>
      </c>
      <c r="D7" s="3" t="s">
        <v>23</v>
      </c>
    </row>
    <row r="8" spans="1:4" x14ac:dyDescent="0.35">
      <c r="A8" s="3" t="s">
        <v>27</v>
      </c>
      <c r="B8" s="3" t="s">
        <v>28</v>
      </c>
      <c r="C8" s="3" t="s">
        <v>29</v>
      </c>
      <c r="D8" s="3" t="s">
        <v>30</v>
      </c>
    </row>
    <row r="9" spans="1:4" ht="27" x14ac:dyDescent="0.35">
      <c r="A9" s="4" t="s">
        <v>31</v>
      </c>
      <c r="B9" s="4" t="s">
        <v>32</v>
      </c>
      <c r="C9" s="5" t="s">
        <v>33</v>
      </c>
      <c r="D9" s="4" t="s">
        <v>34</v>
      </c>
    </row>
    <row r="10" spans="1:4" x14ac:dyDescent="0.35">
      <c r="A10" s="3" t="s">
        <v>35</v>
      </c>
      <c r="B10" s="3" t="s">
        <v>36</v>
      </c>
      <c r="C10" s="3" t="s">
        <v>37</v>
      </c>
      <c r="D10" s="3" t="s">
        <v>23</v>
      </c>
    </row>
    <row r="11" spans="1:4" ht="30" customHeight="1" x14ac:dyDescent="0.35">
      <c r="A11" s="3" t="s">
        <v>38</v>
      </c>
      <c r="B11" s="3" t="s">
        <v>39</v>
      </c>
      <c r="C11" s="3" t="s">
        <v>40</v>
      </c>
      <c r="D11" s="3" t="s">
        <v>41</v>
      </c>
    </row>
    <row r="12" spans="1:4" x14ac:dyDescent="0.35">
      <c r="A12" s="3" t="s">
        <v>42</v>
      </c>
      <c r="B12" s="3" t="s">
        <v>43</v>
      </c>
      <c r="C12" s="3" t="s">
        <v>44</v>
      </c>
      <c r="D12" s="3" t="s">
        <v>23</v>
      </c>
    </row>
    <row r="13" spans="1:4" x14ac:dyDescent="0.35">
      <c r="A13" s="3" t="s">
        <v>45</v>
      </c>
      <c r="B13" s="3" t="s">
        <v>46</v>
      </c>
      <c r="C13" s="3" t="s">
        <v>47</v>
      </c>
      <c r="D13" s="3" t="s">
        <v>48</v>
      </c>
    </row>
    <row r="14" spans="1:4" x14ac:dyDescent="0.35">
      <c r="A14" s="3" t="s">
        <v>49</v>
      </c>
      <c r="B14" s="3" t="s">
        <v>50</v>
      </c>
      <c r="C14" s="3" t="s">
        <v>51</v>
      </c>
      <c r="D14" s="3" t="s">
        <v>52</v>
      </c>
    </row>
    <row r="15" spans="1:4" x14ac:dyDescent="0.35">
      <c r="A15" s="3" t="s">
        <v>53</v>
      </c>
      <c r="B15" s="3" t="s">
        <v>54</v>
      </c>
      <c r="C15" s="3" t="s">
        <v>55</v>
      </c>
      <c r="D15" s="3" t="s">
        <v>56</v>
      </c>
    </row>
    <row r="16" spans="1:4" x14ac:dyDescent="0.35">
      <c r="A16" s="3" t="s">
        <v>57</v>
      </c>
      <c r="B16" s="3" t="s">
        <v>58</v>
      </c>
      <c r="C16" s="3" t="s">
        <v>59</v>
      </c>
      <c r="D16" s="3" t="s">
        <v>60</v>
      </c>
    </row>
    <row r="17" spans="1:4" x14ac:dyDescent="0.35">
      <c r="A17" s="3" t="s">
        <v>61</v>
      </c>
      <c r="B17" s="3" t="s">
        <v>62</v>
      </c>
      <c r="C17" s="3" t="s">
        <v>63</v>
      </c>
      <c r="D17" s="3" t="s">
        <v>64</v>
      </c>
    </row>
    <row r="18" spans="1:4" x14ac:dyDescent="0.35">
      <c r="A18" s="3" t="s">
        <v>65</v>
      </c>
      <c r="B18" s="3" t="s">
        <v>66</v>
      </c>
      <c r="C18" s="3" t="s">
        <v>67</v>
      </c>
      <c r="D18" s="3" t="s">
        <v>68</v>
      </c>
    </row>
    <row r="19" spans="1:4" ht="27" x14ac:dyDescent="0.35">
      <c r="A19" s="4" t="s">
        <v>69</v>
      </c>
      <c r="B19" s="4" t="s">
        <v>70</v>
      </c>
      <c r="C19" s="6" t="s">
        <v>71</v>
      </c>
      <c r="D19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3833-78EF-4013-99C0-A6AE38871CBB}">
  <dimension ref="A1:AJ738"/>
  <sheetViews>
    <sheetView workbookViewId="0">
      <pane ySplit="2" topLeftCell="A3" activePane="bottomLeft" state="frozen"/>
      <selection sqref="A1:D19"/>
      <selection pane="bottomLeft" activeCell="A3" sqref="A3"/>
    </sheetView>
  </sheetViews>
  <sheetFormatPr defaultRowHeight="14.5" x14ac:dyDescent="0.35"/>
  <cols>
    <col min="1" max="1" width="12.8984375" style="8" bestFit="1" customWidth="1"/>
    <col min="2" max="2" width="8.796875" style="8"/>
    <col min="3" max="3" width="11.5" style="8" bestFit="1" customWidth="1"/>
    <col min="4" max="4" width="8.796875" style="8"/>
    <col min="5" max="5" width="11.5" style="8" bestFit="1" customWidth="1"/>
    <col min="6" max="6" width="8.796875" style="8"/>
    <col min="7" max="7" width="11.5" style="8" bestFit="1" customWidth="1"/>
    <col min="8" max="8" width="8.796875" style="8"/>
    <col min="9" max="9" width="11.5" style="8" bestFit="1" customWidth="1"/>
    <col min="10" max="10" width="8.796875" style="8"/>
    <col min="11" max="11" width="11.5" style="8" bestFit="1" customWidth="1"/>
    <col min="12" max="12" width="8.796875" style="8"/>
    <col min="13" max="13" width="11.5" style="8" bestFit="1" customWidth="1"/>
    <col min="14" max="14" width="8.796875" style="8"/>
    <col min="15" max="15" width="11.5" style="8" bestFit="1" customWidth="1"/>
    <col min="16" max="16" width="8.796875" style="8"/>
    <col min="17" max="17" width="11.5" style="8" bestFit="1" customWidth="1"/>
    <col min="18" max="18" width="8.796875" style="8"/>
    <col min="19" max="19" width="11.5" style="8" bestFit="1" customWidth="1"/>
    <col min="20" max="20" width="8.796875" style="8"/>
    <col min="21" max="21" width="11.5" style="8" bestFit="1" customWidth="1"/>
    <col min="22" max="22" width="8.796875" style="8"/>
    <col min="23" max="23" width="11.5" style="8" bestFit="1" customWidth="1"/>
    <col min="24" max="24" width="8.796875" style="8"/>
    <col min="25" max="25" width="11.5" style="8" bestFit="1" customWidth="1"/>
    <col min="26" max="26" width="8.796875" style="8"/>
    <col min="27" max="27" width="11.5" style="8" bestFit="1" customWidth="1"/>
    <col min="28" max="28" width="8.796875" style="8"/>
    <col min="29" max="29" width="11.5" style="8" bestFit="1" customWidth="1"/>
    <col min="30" max="30" width="8.796875" style="8"/>
    <col min="31" max="31" width="11.5" style="8" bestFit="1" customWidth="1"/>
    <col min="32" max="32" width="8.796875" style="8"/>
    <col min="33" max="33" width="11.5" style="8" bestFit="1" customWidth="1"/>
    <col min="34" max="34" width="8.796875" style="8"/>
    <col min="35" max="35" width="11.5" style="8" bestFit="1" customWidth="1"/>
    <col min="36" max="16384" width="8.796875" style="8"/>
  </cols>
  <sheetData>
    <row r="1" spans="1:36" x14ac:dyDescent="0.35">
      <c r="A1" s="7" t="s">
        <v>73</v>
      </c>
      <c r="C1" s="7" t="s">
        <v>74</v>
      </c>
      <c r="E1" s="7" t="s">
        <v>75</v>
      </c>
      <c r="G1" s="7" t="s">
        <v>76</v>
      </c>
      <c r="I1" s="7" t="s">
        <v>77</v>
      </c>
      <c r="K1" s="9" t="s">
        <v>78</v>
      </c>
      <c r="M1" s="7" t="s">
        <v>79</v>
      </c>
      <c r="O1" s="7" t="s">
        <v>80</v>
      </c>
      <c r="Q1" s="7" t="s">
        <v>81</v>
      </c>
      <c r="S1" s="10" t="s">
        <v>81</v>
      </c>
      <c r="U1" s="7" t="s">
        <v>82</v>
      </c>
      <c r="W1" s="7" t="s">
        <v>83</v>
      </c>
      <c r="Y1" s="10" t="s">
        <v>81</v>
      </c>
      <c r="AA1" s="7" t="s">
        <v>84</v>
      </c>
      <c r="AC1" s="7" t="s">
        <v>85</v>
      </c>
      <c r="AE1" s="10" t="s">
        <v>81</v>
      </c>
      <c r="AG1" s="7" t="s">
        <v>86</v>
      </c>
      <c r="AI1" s="7" t="s">
        <v>87</v>
      </c>
    </row>
    <row r="2" spans="1:36" x14ac:dyDescent="0.35">
      <c r="A2" s="7"/>
      <c r="B2" s="11"/>
      <c r="C2" s="7"/>
      <c r="D2" s="11"/>
      <c r="E2" s="7"/>
      <c r="F2" s="11"/>
      <c r="G2" s="7"/>
      <c r="H2" s="11"/>
      <c r="I2" s="7"/>
      <c r="J2" s="11"/>
      <c r="K2" s="7"/>
      <c r="L2" s="11"/>
      <c r="M2" s="7"/>
      <c r="N2" s="11"/>
      <c r="O2" s="7"/>
      <c r="P2" s="11"/>
      <c r="Q2" s="7"/>
      <c r="R2" s="11"/>
      <c r="S2" s="7"/>
      <c r="T2" s="11"/>
      <c r="U2" s="7"/>
      <c r="V2" s="11"/>
      <c r="W2" s="7"/>
      <c r="X2" s="11"/>
      <c r="Y2" s="7"/>
      <c r="Z2" s="11"/>
      <c r="AA2" s="7"/>
      <c r="AB2" s="11"/>
      <c r="AC2" s="7"/>
      <c r="AD2" s="11"/>
      <c r="AE2" s="7"/>
      <c r="AF2" s="11"/>
      <c r="AG2" s="7"/>
      <c r="AH2" s="11"/>
      <c r="AI2" s="7"/>
      <c r="AJ2" s="11"/>
    </row>
    <row r="3" spans="1:36" x14ac:dyDescent="0.35">
      <c r="A3" s="12">
        <v>36525</v>
      </c>
      <c r="B3" s="13">
        <v>1.5228999999999999</v>
      </c>
      <c r="C3" s="12">
        <v>36525</v>
      </c>
      <c r="D3" s="14">
        <v>102.51</v>
      </c>
      <c r="E3" s="12">
        <v>36525</v>
      </c>
      <c r="F3" s="13">
        <v>8.2795000000000005</v>
      </c>
      <c r="G3" s="12">
        <v>36525</v>
      </c>
      <c r="H3" s="13">
        <v>1.4460999999999999</v>
      </c>
      <c r="I3" s="12">
        <v>36525</v>
      </c>
      <c r="J3" s="13">
        <v>1.5907</v>
      </c>
      <c r="K3" s="15">
        <f t="shared" ref="K3:K66" si="0">$Q3</f>
        <v>36525</v>
      </c>
      <c r="L3" s="16">
        <v>1</v>
      </c>
      <c r="M3" s="12">
        <v>36525</v>
      </c>
      <c r="N3" s="13">
        <v>0.61799999999999999</v>
      </c>
      <c r="O3" s="12">
        <v>36525</v>
      </c>
      <c r="P3" s="13">
        <v>7.7735000000000003</v>
      </c>
      <c r="Q3" s="12">
        <v>36525</v>
      </c>
      <c r="R3" s="13">
        <v>0.99380000000000002</v>
      </c>
      <c r="S3" s="15">
        <f t="shared" ref="S3:S66" si="1">$Q3</f>
        <v>36525</v>
      </c>
      <c r="T3" s="17">
        <f>$R3</f>
        <v>0.99380000000000002</v>
      </c>
      <c r="U3" s="12">
        <v>36525</v>
      </c>
      <c r="V3" s="14">
        <v>1140</v>
      </c>
      <c r="W3" s="12">
        <v>36525</v>
      </c>
      <c r="X3" s="13">
        <v>1.7989999999999999</v>
      </c>
      <c r="Y3" s="15">
        <f t="shared" ref="Y3:Y66" si="2">$Q3</f>
        <v>36525</v>
      </c>
      <c r="Z3" s="17">
        <f>$R3</f>
        <v>0.99380000000000002</v>
      </c>
      <c r="AA3" s="12">
        <v>36525</v>
      </c>
      <c r="AB3" s="13">
        <v>31.395</v>
      </c>
      <c r="AC3" s="12">
        <v>36525</v>
      </c>
      <c r="AD3" s="13">
        <v>43.55</v>
      </c>
      <c r="AE3" s="15">
        <f t="shared" ref="AE3:AE66" si="3">$Q3</f>
        <v>36525</v>
      </c>
      <c r="AF3" s="17">
        <f>$R3</f>
        <v>0.99380000000000002</v>
      </c>
      <c r="AG3" s="12">
        <v>36525</v>
      </c>
      <c r="AH3" s="13">
        <v>27.55</v>
      </c>
      <c r="AI3" s="12">
        <v>36525</v>
      </c>
      <c r="AJ3" s="13">
        <v>6.1547999999999998</v>
      </c>
    </row>
    <row r="4" spans="1:36" x14ac:dyDescent="0.35">
      <c r="A4" s="12">
        <v>36556</v>
      </c>
      <c r="B4" s="13">
        <v>1.569</v>
      </c>
      <c r="C4" s="12">
        <v>36556</v>
      </c>
      <c r="D4" s="14">
        <v>107.32</v>
      </c>
      <c r="E4" s="12">
        <v>36556</v>
      </c>
      <c r="F4" s="13">
        <v>8.2776999999999994</v>
      </c>
      <c r="G4" s="12">
        <v>36556</v>
      </c>
      <c r="H4" s="13">
        <v>1.4479</v>
      </c>
      <c r="I4" s="12">
        <v>36556</v>
      </c>
      <c r="J4" s="13">
        <v>1.6576</v>
      </c>
      <c r="K4" s="15">
        <f t="shared" si="0"/>
        <v>36556</v>
      </c>
      <c r="L4" s="16">
        <v>1</v>
      </c>
      <c r="M4" s="12">
        <v>36556</v>
      </c>
      <c r="N4" s="13">
        <v>0.61870000000000003</v>
      </c>
      <c r="O4" s="12">
        <v>36556</v>
      </c>
      <c r="P4" s="13">
        <v>7.7804000000000002</v>
      </c>
      <c r="Q4" s="12">
        <v>36556</v>
      </c>
      <c r="R4" s="13">
        <v>1.0302</v>
      </c>
      <c r="S4" s="15">
        <f t="shared" si="1"/>
        <v>36556</v>
      </c>
      <c r="T4" s="17">
        <f t="shared" ref="T4:T67" si="4">$R4</f>
        <v>1.0302</v>
      </c>
      <c r="U4" s="12">
        <v>36556</v>
      </c>
      <c r="V4" s="14">
        <v>1124.93</v>
      </c>
      <c r="W4" s="12">
        <v>36556</v>
      </c>
      <c r="X4" s="13">
        <v>1.784</v>
      </c>
      <c r="Y4" s="15">
        <f t="shared" si="2"/>
        <v>36556</v>
      </c>
      <c r="Z4" s="17">
        <f t="shared" ref="Z4:Z67" si="5">$R4</f>
        <v>1.0302</v>
      </c>
      <c r="AA4" s="12">
        <v>36556</v>
      </c>
      <c r="AB4" s="13">
        <v>30.696999999999999</v>
      </c>
      <c r="AC4" s="12">
        <v>36556</v>
      </c>
      <c r="AD4" s="13">
        <v>43.634999999999998</v>
      </c>
      <c r="AE4" s="15">
        <f t="shared" si="3"/>
        <v>36556</v>
      </c>
      <c r="AF4" s="17">
        <f t="shared" ref="AF4:AF67" si="6">$R4</f>
        <v>1.0302</v>
      </c>
      <c r="AG4" s="12">
        <v>36556</v>
      </c>
      <c r="AH4" s="13">
        <v>28.635000000000002</v>
      </c>
      <c r="AI4" s="12">
        <v>36556</v>
      </c>
      <c r="AJ4" s="13">
        <v>6.306</v>
      </c>
    </row>
    <row r="5" spans="1:36" x14ac:dyDescent="0.35">
      <c r="A5" s="12">
        <v>36585</v>
      </c>
      <c r="B5" s="13">
        <v>1.619</v>
      </c>
      <c r="C5" s="12">
        <v>36585</v>
      </c>
      <c r="D5" s="14">
        <v>110.33</v>
      </c>
      <c r="E5" s="12">
        <v>36585</v>
      </c>
      <c r="F5" s="13">
        <v>8.2786000000000008</v>
      </c>
      <c r="G5" s="12">
        <v>36585</v>
      </c>
      <c r="H5" s="13">
        <v>1.4497</v>
      </c>
      <c r="I5" s="12">
        <v>36585</v>
      </c>
      <c r="J5" s="13">
        <v>1.6653</v>
      </c>
      <c r="K5" s="15">
        <f t="shared" si="0"/>
        <v>36585</v>
      </c>
      <c r="L5" s="16">
        <v>1</v>
      </c>
      <c r="M5" s="12">
        <v>36585</v>
      </c>
      <c r="N5" s="13">
        <v>0.63319999999999999</v>
      </c>
      <c r="O5" s="12">
        <v>36585</v>
      </c>
      <c r="P5" s="13">
        <v>7.7827999999999999</v>
      </c>
      <c r="Q5" s="12">
        <v>36585</v>
      </c>
      <c r="R5" s="13">
        <v>1.0370999999999999</v>
      </c>
      <c r="S5" s="15">
        <f t="shared" si="1"/>
        <v>36585</v>
      </c>
      <c r="T5" s="17">
        <f t="shared" si="4"/>
        <v>1.0370999999999999</v>
      </c>
      <c r="U5" s="12">
        <v>36585</v>
      </c>
      <c r="V5" s="14">
        <v>1131.1099999999999</v>
      </c>
      <c r="W5" s="12">
        <v>36585</v>
      </c>
      <c r="X5" s="13">
        <v>1.7665</v>
      </c>
      <c r="Y5" s="15">
        <f t="shared" si="2"/>
        <v>36585</v>
      </c>
      <c r="Z5" s="17">
        <f t="shared" si="5"/>
        <v>1.0370999999999999</v>
      </c>
      <c r="AA5" s="12">
        <v>36585</v>
      </c>
      <c r="AB5" s="13">
        <v>30.73</v>
      </c>
      <c r="AC5" s="12">
        <v>36585</v>
      </c>
      <c r="AD5" s="13">
        <v>43.62</v>
      </c>
      <c r="AE5" s="15">
        <f t="shared" si="3"/>
        <v>36585</v>
      </c>
      <c r="AF5" s="17">
        <f t="shared" si="6"/>
        <v>1.0370999999999999</v>
      </c>
      <c r="AG5" s="12">
        <v>36585</v>
      </c>
      <c r="AH5" s="13">
        <v>28.7</v>
      </c>
      <c r="AI5" s="12">
        <v>36585</v>
      </c>
      <c r="AJ5" s="13">
        <v>6.3339999999999996</v>
      </c>
    </row>
    <row r="6" spans="1:36" x14ac:dyDescent="0.35">
      <c r="A6" s="12">
        <v>36616</v>
      </c>
      <c r="B6" s="13">
        <v>1.6473</v>
      </c>
      <c r="C6" s="12">
        <v>36616</v>
      </c>
      <c r="D6" s="14">
        <v>102.78</v>
      </c>
      <c r="E6" s="12">
        <v>36616</v>
      </c>
      <c r="F6" s="13">
        <v>8.2787000000000006</v>
      </c>
      <c r="G6" s="12">
        <v>36616</v>
      </c>
      <c r="H6" s="13">
        <v>1.4488000000000001</v>
      </c>
      <c r="I6" s="12">
        <v>36616</v>
      </c>
      <c r="J6" s="13">
        <v>1.6653</v>
      </c>
      <c r="K6" s="15">
        <f t="shared" si="0"/>
        <v>36616</v>
      </c>
      <c r="L6" s="16">
        <v>1</v>
      </c>
      <c r="M6" s="12">
        <v>36616</v>
      </c>
      <c r="N6" s="13">
        <v>0.62849999999999995</v>
      </c>
      <c r="O6" s="12">
        <v>36616</v>
      </c>
      <c r="P6" s="13">
        <v>7.7866</v>
      </c>
      <c r="Q6" s="12">
        <v>36616</v>
      </c>
      <c r="R6" s="13">
        <v>1.0466</v>
      </c>
      <c r="S6" s="15">
        <f t="shared" si="1"/>
        <v>36616</v>
      </c>
      <c r="T6" s="17">
        <f t="shared" si="4"/>
        <v>1.0466</v>
      </c>
      <c r="U6" s="12">
        <v>36616</v>
      </c>
      <c r="V6" s="14">
        <v>1116.43</v>
      </c>
      <c r="W6" s="12">
        <v>36616</v>
      </c>
      <c r="X6" s="13">
        <v>1.736</v>
      </c>
      <c r="Y6" s="15">
        <f t="shared" si="2"/>
        <v>36616</v>
      </c>
      <c r="Z6" s="17">
        <f t="shared" si="5"/>
        <v>1.0466</v>
      </c>
      <c r="AA6" s="12">
        <v>36616</v>
      </c>
      <c r="AB6" s="13">
        <v>30.43</v>
      </c>
      <c r="AC6" s="12">
        <v>36616</v>
      </c>
      <c r="AD6" s="13">
        <v>43.62</v>
      </c>
      <c r="AE6" s="15">
        <f t="shared" si="3"/>
        <v>36616</v>
      </c>
      <c r="AF6" s="17">
        <f t="shared" si="6"/>
        <v>1.0466</v>
      </c>
      <c r="AG6" s="12">
        <v>36616</v>
      </c>
      <c r="AH6" s="13">
        <v>28.66</v>
      </c>
      <c r="AI6" s="12">
        <v>36616</v>
      </c>
      <c r="AJ6" s="13">
        <v>6.5250000000000004</v>
      </c>
    </row>
    <row r="7" spans="1:36" x14ac:dyDescent="0.35">
      <c r="A7" s="12">
        <v>36644</v>
      </c>
      <c r="B7" s="13">
        <v>1.712</v>
      </c>
      <c r="C7" s="12">
        <v>36644</v>
      </c>
      <c r="D7" s="14">
        <v>108.18</v>
      </c>
      <c r="E7" s="12">
        <v>36644</v>
      </c>
      <c r="F7" s="13">
        <v>8.2798999999999996</v>
      </c>
      <c r="G7" s="12">
        <v>36644</v>
      </c>
      <c r="H7" s="13">
        <v>1.4798</v>
      </c>
      <c r="I7" s="12">
        <v>36644</v>
      </c>
      <c r="J7" s="13">
        <v>1.7157</v>
      </c>
      <c r="K7" s="15">
        <f t="shared" si="0"/>
        <v>36644</v>
      </c>
      <c r="L7" s="16">
        <v>1</v>
      </c>
      <c r="M7" s="12">
        <v>36644</v>
      </c>
      <c r="N7" s="13">
        <v>0.64439999999999997</v>
      </c>
      <c r="O7" s="12">
        <v>36644</v>
      </c>
      <c r="P7" s="13">
        <v>7.7892999999999999</v>
      </c>
      <c r="Q7" s="12">
        <v>36644</v>
      </c>
      <c r="R7" s="13">
        <v>1.0966</v>
      </c>
      <c r="S7" s="15">
        <f t="shared" si="1"/>
        <v>36644</v>
      </c>
      <c r="T7" s="17">
        <f t="shared" si="4"/>
        <v>1.0966</v>
      </c>
      <c r="U7" s="12">
        <v>36644</v>
      </c>
      <c r="V7" s="14">
        <v>1109.75</v>
      </c>
      <c r="W7" s="12">
        <v>36644</v>
      </c>
      <c r="X7" s="13">
        <v>1.8069999999999999</v>
      </c>
      <c r="Y7" s="15">
        <f t="shared" si="2"/>
        <v>36644</v>
      </c>
      <c r="Z7" s="17">
        <f t="shared" si="5"/>
        <v>1.0966</v>
      </c>
      <c r="AA7" s="12">
        <v>36644</v>
      </c>
      <c r="AB7" s="13">
        <v>30.620999999999999</v>
      </c>
      <c r="AC7" s="12">
        <v>36644</v>
      </c>
      <c r="AD7" s="13">
        <v>43.67</v>
      </c>
      <c r="AE7" s="15">
        <f t="shared" si="3"/>
        <v>36644</v>
      </c>
      <c r="AF7" s="17">
        <f t="shared" si="6"/>
        <v>1.0966</v>
      </c>
      <c r="AG7" s="12">
        <v>36644</v>
      </c>
      <c r="AH7" s="13">
        <v>28.43</v>
      </c>
      <c r="AI7" s="12">
        <v>36644</v>
      </c>
      <c r="AJ7" s="13">
        <v>6.7885</v>
      </c>
    </row>
    <row r="8" spans="1:36" x14ac:dyDescent="0.35">
      <c r="A8" s="12">
        <v>36677</v>
      </c>
      <c r="B8" s="13">
        <v>1.7461</v>
      </c>
      <c r="C8" s="12">
        <v>36677</v>
      </c>
      <c r="D8" s="14">
        <v>107.66</v>
      </c>
      <c r="E8" s="12">
        <v>36677</v>
      </c>
      <c r="F8" s="13">
        <v>8.2773000000000003</v>
      </c>
      <c r="G8" s="12">
        <v>36677</v>
      </c>
      <c r="H8" s="13">
        <v>1.4965999999999999</v>
      </c>
      <c r="I8" s="12">
        <v>36677</v>
      </c>
      <c r="J8" s="13">
        <v>1.68</v>
      </c>
      <c r="K8" s="15">
        <f t="shared" si="0"/>
        <v>36677</v>
      </c>
      <c r="L8" s="16">
        <v>1</v>
      </c>
      <c r="M8" s="12">
        <v>36677</v>
      </c>
      <c r="N8" s="13">
        <v>0.66610000000000003</v>
      </c>
      <c r="O8" s="12">
        <v>36677</v>
      </c>
      <c r="P8" s="13">
        <v>7.7922000000000002</v>
      </c>
      <c r="Q8" s="12">
        <v>36677</v>
      </c>
      <c r="R8" s="13">
        <v>1.0661</v>
      </c>
      <c r="S8" s="15">
        <f t="shared" si="1"/>
        <v>36677</v>
      </c>
      <c r="T8" s="17">
        <f t="shared" si="4"/>
        <v>1.0661</v>
      </c>
      <c r="U8" s="12">
        <v>36677</v>
      </c>
      <c r="V8" s="14">
        <v>1129.45</v>
      </c>
      <c r="W8" s="12">
        <v>36677</v>
      </c>
      <c r="X8" s="13">
        <v>1.8240000000000001</v>
      </c>
      <c r="Y8" s="15">
        <f t="shared" si="2"/>
        <v>36677</v>
      </c>
      <c r="Z8" s="17">
        <f t="shared" si="5"/>
        <v>1.0661</v>
      </c>
      <c r="AA8" s="12">
        <v>36677</v>
      </c>
      <c r="AB8" s="13">
        <v>30.81</v>
      </c>
      <c r="AC8" s="12">
        <v>36677</v>
      </c>
      <c r="AD8" s="13">
        <v>44.575000000000003</v>
      </c>
      <c r="AE8" s="15">
        <f t="shared" si="3"/>
        <v>36677</v>
      </c>
      <c r="AF8" s="17">
        <f t="shared" si="6"/>
        <v>1.0661</v>
      </c>
      <c r="AG8" s="12">
        <v>36677</v>
      </c>
      <c r="AH8" s="13">
        <v>28.252500000000001</v>
      </c>
      <c r="AI8" s="12">
        <v>36677</v>
      </c>
      <c r="AJ8" s="13">
        <v>6.968</v>
      </c>
    </row>
    <row r="9" spans="1:36" x14ac:dyDescent="0.35">
      <c r="A9" s="12">
        <v>36707</v>
      </c>
      <c r="B9" s="13">
        <v>1.6759999999999999</v>
      </c>
      <c r="C9" s="12">
        <v>36707</v>
      </c>
      <c r="D9" s="14">
        <v>106.12</v>
      </c>
      <c r="E9" s="12">
        <v>36707</v>
      </c>
      <c r="F9" s="13">
        <v>8.2782</v>
      </c>
      <c r="G9" s="12">
        <v>36707</v>
      </c>
      <c r="H9" s="13">
        <v>1.4810000000000001</v>
      </c>
      <c r="I9" s="12">
        <v>36707</v>
      </c>
      <c r="J9" s="13">
        <v>1.6343000000000001</v>
      </c>
      <c r="K9" s="15">
        <f t="shared" si="0"/>
        <v>36707</v>
      </c>
      <c r="L9" s="16">
        <v>1</v>
      </c>
      <c r="M9" s="12">
        <v>36707</v>
      </c>
      <c r="N9" s="13">
        <v>0.65939999999999999</v>
      </c>
      <c r="O9" s="12">
        <v>36707</v>
      </c>
      <c r="P9" s="13">
        <v>7.7956000000000003</v>
      </c>
      <c r="Q9" s="12">
        <v>36707</v>
      </c>
      <c r="R9" s="13">
        <v>1.0499000000000001</v>
      </c>
      <c r="S9" s="15">
        <f t="shared" si="1"/>
        <v>36707</v>
      </c>
      <c r="T9" s="17">
        <f t="shared" si="4"/>
        <v>1.0499000000000001</v>
      </c>
      <c r="U9" s="12">
        <v>36707</v>
      </c>
      <c r="V9" s="14">
        <v>1115.03</v>
      </c>
      <c r="W9" s="12">
        <v>36707</v>
      </c>
      <c r="X9" s="13">
        <v>1.806</v>
      </c>
      <c r="Y9" s="15">
        <f t="shared" si="2"/>
        <v>36707</v>
      </c>
      <c r="Z9" s="17">
        <f t="shared" si="5"/>
        <v>1.0499000000000001</v>
      </c>
      <c r="AA9" s="12">
        <v>36707</v>
      </c>
      <c r="AB9" s="13">
        <v>30.8</v>
      </c>
      <c r="AC9" s="12">
        <v>36707</v>
      </c>
      <c r="AD9" s="13">
        <v>44.674999999999997</v>
      </c>
      <c r="AE9" s="15">
        <f t="shared" si="3"/>
        <v>36707</v>
      </c>
      <c r="AF9" s="17">
        <f t="shared" si="6"/>
        <v>1.0499000000000001</v>
      </c>
      <c r="AG9" s="12">
        <v>36707</v>
      </c>
      <c r="AH9" s="13">
        <v>28.07</v>
      </c>
      <c r="AI9" s="12">
        <v>36707</v>
      </c>
      <c r="AJ9" s="13">
        <v>6.7949999999999999</v>
      </c>
    </row>
    <row r="10" spans="1:36" x14ac:dyDescent="0.35">
      <c r="A10" s="12">
        <v>36738</v>
      </c>
      <c r="B10" s="13">
        <v>1.7224999999999999</v>
      </c>
      <c r="C10" s="12">
        <v>36738</v>
      </c>
      <c r="D10" s="14">
        <v>109.43</v>
      </c>
      <c r="E10" s="12">
        <v>36738</v>
      </c>
      <c r="F10" s="13">
        <v>8.2791999999999994</v>
      </c>
      <c r="G10" s="12">
        <v>36738</v>
      </c>
      <c r="H10" s="13">
        <v>1.4863</v>
      </c>
      <c r="I10" s="12">
        <v>36738</v>
      </c>
      <c r="J10" s="13">
        <v>1.6698999999999999</v>
      </c>
      <c r="K10" s="15">
        <f t="shared" si="0"/>
        <v>36738</v>
      </c>
      <c r="L10" s="16">
        <v>1</v>
      </c>
      <c r="M10" s="12">
        <v>36738</v>
      </c>
      <c r="N10" s="13">
        <v>0.66679999999999995</v>
      </c>
      <c r="O10" s="12">
        <v>36738</v>
      </c>
      <c r="P10" s="13">
        <v>7.7986000000000004</v>
      </c>
      <c r="Q10" s="12">
        <v>36738</v>
      </c>
      <c r="R10" s="13">
        <v>1.0791999999999999</v>
      </c>
      <c r="S10" s="15">
        <f t="shared" si="1"/>
        <v>36738</v>
      </c>
      <c r="T10" s="17">
        <f t="shared" si="4"/>
        <v>1.0791999999999999</v>
      </c>
      <c r="U10" s="12">
        <v>36738</v>
      </c>
      <c r="V10" s="14">
        <v>1116.75</v>
      </c>
      <c r="W10" s="12">
        <v>36738</v>
      </c>
      <c r="X10" s="13">
        <v>1.7815000000000001</v>
      </c>
      <c r="Y10" s="15">
        <f t="shared" si="2"/>
        <v>36738</v>
      </c>
      <c r="Z10" s="17">
        <f t="shared" si="5"/>
        <v>1.0791999999999999</v>
      </c>
      <c r="AA10" s="12">
        <v>36738</v>
      </c>
      <c r="AB10" s="13">
        <v>31.068999999999999</v>
      </c>
      <c r="AC10" s="12">
        <v>36738</v>
      </c>
      <c r="AD10" s="13">
        <v>45.01</v>
      </c>
      <c r="AE10" s="15">
        <f t="shared" si="3"/>
        <v>36738</v>
      </c>
      <c r="AF10" s="17">
        <f t="shared" si="6"/>
        <v>1.0791999999999999</v>
      </c>
      <c r="AG10" s="12">
        <v>36738</v>
      </c>
      <c r="AH10" s="13">
        <v>27.86</v>
      </c>
      <c r="AI10" s="12">
        <v>36738</v>
      </c>
      <c r="AJ10" s="13">
        <v>6.9538000000000002</v>
      </c>
    </row>
    <row r="11" spans="1:36" x14ac:dyDescent="0.35">
      <c r="A11" s="12">
        <v>36769</v>
      </c>
      <c r="B11" s="13">
        <v>1.7333000000000001</v>
      </c>
      <c r="C11" s="12">
        <v>36769</v>
      </c>
      <c r="D11" s="14">
        <v>106.67</v>
      </c>
      <c r="E11" s="12">
        <v>36769</v>
      </c>
      <c r="F11" s="13">
        <v>8.2786000000000008</v>
      </c>
      <c r="G11" s="12">
        <v>36769</v>
      </c>
      <c r="H11" s="13">
        <v>1.472</v>
      </c>
      <c r="I11" s="12">
        <v>36769</v>
      </c>
      <c r="J11" s="13">
        <v>1.7423999999999999</v>
      </c>
      <c r="K11" s="15">
        <f t="shared" si="0"/>
        <v>36769</v>
      </c>
      <c r="L11" s="16">
        <v>1</v>
      </c>
      <c r="M11" s="12">
        <v>36769</v>
      </c>
      <c r="N11" s="13">
        <v>0.69089999999999996</v>
      </c>
      <c r="O11" s="12">
        <v>36769</v>
      </c>
      <c r="P11" s="13">
        <v>7.7988</v>
      </c>
      <c r="Q11" s="12">
        <v>36769</v>
      </c>
      <c r="R11" s="13">
        <v>1.1264000000000001</v>
      </c>
      <c r="S11" s="15">
        <f t="shared" si="1"/>
        <v>36769</v>
      </c>
      <c r="T11" s="17">
        <f t="shared" si="4"/>
        <v>1.1264000000000001</v>
      </c>
      <c r="U11" s="12">
        <v>36769</v>
      </c>
      <c r="V11" s="14">
        <v>1107.78</v>
      </c>
      <c r="W11" s="12">
        <v>36769</v>
      </c>
      <c r="X11" s="13">
        <v>1.8234999999999999</v>
      </c>
      <c r="Y11" s="15">
        <f t="shared" si="2"/>
        <v>36769</v>
      </c>
      <c r="Z11" s="17">
        <f t="shared" si="5"/>
        <v>1.1264000000000001</v>
      </c>
      <c r="AA11" s="12">
        <v>36769</v>
      </c>
      <c r="AB11" s="13">
        <v>31.073</v>
      </c>
      <c r="AC11" s="12">
        <v>36769</v>
      </c>
      <c r="AD11" s="13">
        <v>45.79</v>
      </c>
      <c r="AE11" s="15">
        <f t="shared" si="3"/>
        <v>36769</v>
      </c>
      <c r="AF11" s="17">
        <f t="shared" si="6"/>
        <v>1.1264000000000001</v>
      </c>
      <c r="AG11" s="12">
        <v>36769</v>
      </c>
      <c r="AH11" s="13">
        <v>27.774999999999999</v>
      </c>
      <c r="AI11" s="12">
        <v>36769</v>
      </c>
      <c r="AJ11" s="13">
        <v>6.9785000000000004</v>
      </c>
    </row>
    <row r="12" spans="1:36" x14ac:dyDescent="0.35">
      <c r="A12" s="12">
        <v>36798</v>
      </c>
      <c r="B12" s="13">
        <v>1.8425</v>
      </c>
      <c r="C12" s="12">
        <v>36798</v>
      </c>
      <c r="D12" s="14">
        <v>108.14</v>
      </c>
      <c r="E12" s="12">
        <v>36798</v>
      </c>
      <c r="F12" s="13">
        <v>8.2797999999999998</v>
      </c>
      <c r="G12" s="12">
        <v>36798</v>
      </c>
      <c r="H12" s="13">
        <v>1.5032000000000001</v>
      </c>
      <c r="I12" s="12">
        <v>36798</v>
      </c>
      <c r="J12" s="13">
        <v>1.7246999999999999</v>
      </c>
      <c r="K12" s="15">
        <f t="shared" si="0"/>
        <v>36798</v>
      </c>
      <c r="L12" s="16">
        <v>1</v>
      </c>
      <c r="M12" s="12">
        <v>36798</v>
      </c>
      <c r="N12" s="13">
        <v>0.67649999999999999</v>
      </c>
      <c r="O12" s="12">
        <v>36798</v>
      </c>
      <c r="P12" s="13">
        <v>7.7964000000000002</v>
      </c>
      <c r="Q12" s="12">
        <v>36798</v>
      </c>
      <c r="R12" s="13">
        <v>1.1329</v>
      </c>
      <c r="S12" s="15">
        <f t="shared" si="1"/>
        <v>36798</v>
      </c>
      <c r="T12" s="17">
        <f t="shared" si="4"/>
        <v>1.1329</v>
      </c>
      <c r="U12" s="12">
        <v>36798</v>
      </c>
      <c r="V12" s="14">
        <v>1115.1500000000001</v>
      </c>
      <c r="W12" s="12">
        <v>36798</v>
      </c>
      <c r="X12" s="13">
        <v>1.8440000000000001</v>
      </c>
      <c r="Y12" s="15">
        <f t="shared" si="2"/>
        <v>36798</v>
      </c>
      <c r="Z12" s="17">
        <f t="shared" si="5"/>
        <v>1.1329</v>
      </c>
      <c r="AA12" s="12">
        <v>36798</v>
      </c>
      <c r="AB12" s="13">
        <v>31.33</v>
      </c>
      <c r="AC12" s="12">
        <v>36798</v>
      </c>
      <c r="AD12" s="13">
        <v>46.04</v>
      </c>
      <c r="AE12" s="15">
        <f t="shared" si="3"/>
        <v>36798</v>
      </c>
      <c r="AF12" s="17">
        <f t="shared" si="6"/>
        <v>1.1329</v>
      </c>
      <c r="AG12" s="12">
        <v>36798</v>
      </c>
      <c r="AH12" s="13">
        <v>27.782</v>
      </c>
      <c r="AI12" s="12">
        <v>36798</v>
      </c>
      <c r="AJ12" s="13">
        <v>7.2350000000000003</v>
      </c>
    </row>
    <row r="13" spans="1:36" x14ac:dyDescent="0.35">
      <c r="A13" s="12">
        <v>36830</v>
      </c>
      <c r="B13" s="13">
        <v>1.9277</v>
      </c>
      <c r="C13" s="12">
        <v>36830</v>
      </c>
      <c r="D13" s="14">
        <v>108.84</v>
      </c>
      <c r="E13" s="12">
        <v>36830</v>
      </c>
      <c r="F13" s="13">
        <v>8.2774999999999999</v>
      </c>
      <c r="G13" s="12">
        <v>36830</v>
      </c>
      <c r="H13" s="13">
        <v>1.5237000000000001</v>
      </c>
      <c r="I13" s="12">
        <v>36830</v>
      </c>
      <c r="J13" s="13">
        <v>1.7972999999999999</v>
      </c>
      <c r="K13" s="15">
        <f t="shared" si="0"/>
        <v>36830</v>
      </c>
      <c r="L13" s="16">
        <v>1</v>
      </c>
      <c r="M13" s="12">
        <v>36830</v>
      </c>
      <c r="N13" s="13">
        <v>0.69099999999999995</v>
      </c>
      <c r="O13" s="12">
        <v>36830</v>
      </c>
      <c r="P13" s="13">
        <v>7.7973999999999997</v>
      </c>
      <c r="Q13" s="12">
        <v>36830</v>
      </c>
      <c r="R13" s="13">
        <v>1.1779999999999999</v>
      </c>
      <c r="S13" s="15">
        <f t="shared" si="1"/>
        <v>36830</v>
      </c>
      <c r="T13" s="17">
        <f t="shared" si="4"/>
        <v>1.1779999999999999</v>
      </c>
      <c r="U13" s="12">
        <v>36830</v>
      </c>
      <c r="V13" s="14">
        <v>1137</v>
      </c>
      <c r="W13" s="12">
        <v>36830</v>
      </c>
      <c r="X13" s="13">
        <v>1.901</v>
      </c>
      <c r="Y13" s="15">
        <f t="shared" si="2"/>
        <v>36830</v>
      </c>
      <c r="Z13" s="17">
        <f t="shared" si="5"/>
        <v>1.1779999999999999</v>
      </c>
      <c r="AA13" s="12">
        <v>36830</v>
      </c>
      <c r="AB13" s="13">
        <v>32.360999999999997</v>
      </c>
      <c r="AC13" s="12">
        <v>36830</v>
      </c>
      <c r="AD13" s="13">
        <v>46.73</v>
      </c>
      <c r="AE13" s="15">
        <f t="shared" si="3"/>
        <v>36830</v>
      </c>
      <c r="AF13" s="17">
        <f t="shared" si="6"/>
        <v>1.1779999999999999</v>
      </c>
      <c r="AG13" s="12">
        <v>36830</v>
      </c>
      <c r="AH13" s="13">
        <v>27.882000000000001</v>
      </c>
      <c r="AI13" s="12">
        <v>36830</v>
      </c>
      <c r="AJ13" s="13">
        <v>7.55</v>
      </c>
    </row>
    <row r="14" spans="1:36" x14ac:dyDescent="0.35">
      <c r="A14" s="12">
        <v>36860</v>
      </c>
      <c r="B14" s="13">
        <v>1.8938999999999999</v>
      </c>
      <c r="C14" s="12">
        <v>36860</v>
      </c>
      <c r="D14" s="14">
        <v>110.38</v>
      </c>
      <c r="E14" s="12">
        <v>36860</v>
      </c>
      <c r="F14" s="13">
        <v>8.2776999999999994</v>
      </c>
      <c r="G14" s="12">
        <v>36860</v>
      </c>
      <c r="H14" s="13">
        <v>1.5369999999999999</v>
      </c>
      <c r="I14" s="12">
        <v>36860</v>
      </c>
      <c r="J14" s="13">
        <v>1.7290000000000001</v>
      </c>
      <c r="K14" s="15">
        <f t="shared" si="0"/>
        <v>36860</v>
      </c>
      <c r="L14" s="16">
        <v>1</v>
      </c>
      <c r="M14" s="12">
        <v>36860</v>
      </c>
      <c r="N14" s="13">
        <v>0.70220000000000005</v>
      </c>
      <c r="O14" s="12">
        <v>36860</v>
      </c>
      <c r="P14" s="13">
        <v>7.7994000000000003</v>
      </c>
      <c r="Q14" s="12">
        <v>36860</v>
      </c>
      <c r="R14" s="13">
        <v>1.1456</v>
      </c>
      <c r="S14" s="15">
        <f t="shared" si="1"/>
        <v>36860</v>
      </c>
      <c r="T14" s="17">
        <f t="shared" si="4"/>
        <v>1.1456</v>
      </c>
      <c r="U14" s="12">
        <v>36860</v>
      </c>
      <c r="V14" s="14">
        <v>1215.5</v>
      </c>
      <c r="W14" s="12">
        <v>36860</v>
      </c>
      <c r="X14" s="13">
        <v>1.98</v>
      </c>
      <c r="Y14" s="15">
        <f t="shared" si="2"/>
        <v>36860</v>
      </c>
      <c r="Z14" s="17">
        <f t="shared" si="5"/>
        <v>1.1456</v>
      </c>
      <c r="AA14" s="12">
        <v>36860</v>
      </c>
      <c r="AB14" s="13">
        <v>33.067999999999998</v>
      </c>
      <c r="AC14" s="12">
        <v>36860</v>
      </c>
      <c r="AD14" s="13">
        <v>46.865000000000002</v>
      </c>
      <c r="AE14" s="15">
        <f t="shared" si="3"/>
        <v>36860</v>
      </c>
      <c r="AF14" s="17">
        <f t="shared" si="6"/>
        <v>1.1456</v>
      </c>
      <c r="AG14" s="12">
        <v>36860</v>
      </c>
      <c r="AH14" s="13">
        <v>27.934000000000001</v>
      </c>
      <c r="AI14" s="12">
        <v>36860</v>
      </c>
      <c r="AJ14" s="13">
        <v>7.7443999999999997</v>
      </c>
    </row>
    <row r="15" spans="1:36" x14ac:dyDescent="0.35">
      <c r="A15" s="12">
        <v>36889</v>
      </c>
      <c r="B15" s="13">
        <v>1.7897000000000001</v>
      </c>
      <c r="C15" s="12">
        <v>36889</v>
      </c>
      <c r="D15" s="14">
        <v>114.41</v>
      </c>
      <c r="E15" s="12">
        <v>36889</v>
      </c>
      <c r="F15" s="13">
        <v>8.2774000000000001</v>
      </c>
      <c r="G15" s="12">
        <v>36889</v>
      </c>
      <c r="H15" s="13">
        <v>1.4991000000000001</v>
      </c>
      <c r="I15" s="12">
        <v>36889</v>
      </c>
      <c r="J15" s="13">
        <v>1.6111</v>
      </c>
      <c r="K15" s="15">
        <f t="shared" si="0"/>
        <v>36889</v>
      </c>
      <c r="L15" s="16">
        <v>1</v>
      </c>
      <c r="M15" s="12">
        <v>36889</v>
      </c>
      <c r="N15" s="13">
        <v>0.66979999999999995</v>
      </c>
      <c r="O15" s="12">
        <v>36889</v>
      </c>
      <c r="P15" s="13">
        <v>7.7996999999999996</v>
      </c>
      <c r="Q15" s="12">
        <v>36889</v>
      </c>
      <c r="R15" s="13">
        <v>1.0608</v>
      </c>
      <c r="S15" s="15">
        <f t="shared" si="1"/>
        <v>36889</v>
      </c>
      <c r="T15" s="17">
        <f t="shared" si="4"/>
        <v>1.0608</v>
      </c>
      <c r="U15" s="12">
        <v>36889</v>
      </c>
      <c r="V15" s="14">
        <v>1265</v>
      </c>
      <c r="W15" s="12">
        <v>36889</v>
      </c>
      <c r="X15" s="13">
        <v>1.95</v>
      </c>
      <c r="Y15" s="15">
        <f t="shared" si="2"/>
        <v>36889</v>
      </c>
      <c r="Z15" s="17">
        <f t="shared" si="5"/>
        <v>1.0608</v>
      </c>
      <c r="AA15" s="12">
        <v>36889</v>
      </c>
      <c r="AB15" s="13">
        <v>33.082000000000001</v>
      </c>
      <c r="AC15" s="12">
        <v>36889</v>
      </c>
      <c r="AD15" s="13">
        <v>46.674999999999997</v>
      </c>
      <c r="AE15" s="15">
        <f t="shared" si="3"/>
        <v>36889</v>
      </c>
      <c r="AF15" s="17">
        <f t="shared" si="6"/>
        <v>1.0608</v>
      </c>
      <c r="AG15" s="12">
        <v>36889</v>
      </c>
      <c r="AH15" s="13">
        <v>28.16</v>
      </c>
      <c r="AI15" s="12">
        <v>36889</v>
      </c>
      <c r="AJ15" s="13">
        <v>7.5788000000000002</v>
      </c>
    </row>
    <row r="16" spans="1:36" x14ac:dyDescent="0.35">
      <c r="A16" s="12">
        <v>36922</v>
      </c>
      <c r="B16" s="13">
        <v>1.8167</v>
      </c>
      <c r="C16" s="12">
        <v>36922</v>
      </c>
      <c r="D16" s="14">
        <v>116.57</v>
      </c>
      <c r="E16" s="12">
        <v>36922</v>
      </c>
      <c r="F16" s="13">
        <v>8.2781000000000002</v>
      </c>
      <c r="G16" s="12">
        <v>36922</v>
      </c>
      <c r="H16" s="13">
        <v>1.4978</v>
      </c>
      <c r="I16" s="12">
        <v>36922</v>
      </c>
      <c r="J16" s="13">
        <v>1.6354</v>
      </c>
      <c r="K16" s="15">
        <f t="shared" si="0"/>
        <v>36922</v>
      </c>
      <c r="L16" s="16">
        <v>1</v>
      </c>
      <c r="M16" s="12">
        <v>36922</v>
      </c>
      <c r="N16" s="13">
        <v>0.68279999999999996</v>
      </c>
      <c r="O16" s="12">
        <v>36922</v>
      </c>
      <c r="P16" s="13">
        <v>7.7988</v>
      </c>
      <c r="Q16" s="12">
        <v>36922</v>
      </c>
      <c r="R16" s="13">
        <v>1.0677000000000001</v>
      </c>
      <c r="S16" s="15">
        <f t="shared" si="1"/>
        <v>36922</v>
      </c>
      <c r="T16" s="17">
        <f t="shared" si="4"/>
        <v>1.0677000000000001</v>
      </c>
      <c r="U16" s="12">
        <v>36922</v>
      </c>
      <c r="V16" s="14">
        <v>1257.5</v>
      </c>
      <c r="W16" s="12">
        <v>36922</v>
      </c>
      <c r="X16" s="13">
        <v>1.972</v>
      </c>
      <c r="Y16" s="15">
        <f t="shared" si="2"/>
        <v>36922</v>
      </c>
      <c r="Z16" s="17">
        <f t="shared" si="5"/>
        <v>1.0677000000000001</v>
      </c>
      <c r="AA16" s="12">
        <v>36922</v>
      </c>
      <c r="AB16" s="13">
        <v>32.375</v>
      </c>
      <c r="AC16" s="12">
        <v>36922</v>
      </c>
      <c r="AD16" s="13">
        <v>46.4</v>
      </c>
      <c r="AE16" s="15">
        <f t="shared" si="3"/>
        <v>36922</v>
      </c>
      <c r="AF16" s="17">
        <f t="shared" si="6"/>
        <v>1.0677000000000001</v>
      </c>
      <c r="AG16" s="12">
        <v>36922</v>
      </c>
      <c r="AH16" s="13">
        <v>28.37</v>
      </c>
      <c r="AI16" s="12">
        <v>36922</v>
      </c>
      <c r="AJ16" s="13">
        <v>7.7350000000000003</v>
      </c>
    </row>
    <row r="17" spans="1:36" x14ac:dyDescent="0.35">
      <c r="A17" s="12">
        <v>36950</v>
      </c>
      <c r="B17" s="13">
        <v>1.901</v>
      </c>
      <c r="C17" s="12">
        <v>36950</v>
      </c>
      <c r="D17" s="14">
        <v>117.37</v>
      </c>
      <c r="E17" s="12">
        <v>36950</v>
      </c>
      <c r="F17" s="13">
        <v>8.2782999999999998</v>
      </c>
      <c r="G17" s="12">
        <v>36950</v>
      </c>
      <c r="H17" s="13">
        <v>1.5364</v>
      </c>
      <c r="I17" s="12">
        <v>36950</v>
      </c>
      <c r="J17" s="13">
        <v>1.6680999999999999</v>
      </c>
      <c r="K17" s="15">
        <f t="shared" si="0"/>
        <v>36950</v>
      </c>
      <c r="L17" s="16">
        <v>1</v>
      </c>
      <c r="M17" s="12">
        <v>36950</v>
      </c>
      <c r="N17" s="13">
        <v>0.69189999999999996</v>
      </c>
      <c r="O17" s="12">
        <v>36950</v>
      </c>
      <c r="P17" s="13">
        <v>7.7995000000000001</v>
      </c>
      <c r="Q17" s="12">
        <v>36950</v>
      </c>
      <c r="R17" s="13">
        <v>1.0827</v>
      </c>
      <c r="S17" s="15">
        <f t="shared" si="1"/>
        <v>36950</v>
      </c>
      <c r="T17" s="17">
        <f t="shared" si="4"/>
        <v>1.0827</v>
      </c>
      <c r="U17" s="12">
        <v>36950</v>
      </c>
      <c r="V17" s="14">
        <v>1254</v>
      </c>
      <c r="W17" s="12">
        <v>36950</v>
      </c>
      <c r="X17" s="13">
        <v>2.0459999999999998</v>
      </c>
      <c r="Y17" s="15">
        <f t="shared" si="2"/>
        <v>36950</v>
      </c>
      <c r="Z17" s="17">
        <f t="shared" si="5"/>
        <v>1.0827</v>
      </c>
      <c r="AA17" s="12">
        <v>36950</v>
      </c>
      <c r="AB17" s="13">
        <v>32.344999999999999</v>
      </c>
      <c r="AC17" s="12">
        <v>36950</v>
      </c>
      <c r="AD17" s="13">
        <v>46.55</v>
      </c>
      <c r="AE17" s="15">
        <f t="shared" si="3"/>
        <v>36950</v>
      </c>
      <c r="AF17" s="17">
        <f t="shared" si="6"/>
        <v>1.0827</v>
      </c>
      <c r="AG17" s="12">
        <v>36950</v>
      </c>
      <c r="AH17" s="13">
        <v>28.67</v>
      </c>
      <c r="AI17" s="12">
        <v>36950</v>
      </c>
      <c r="AJ17" s="13">
        <v>7.6712999999999996</v>
      </c>
    </row>
    <row r="18" spans="1:36" x14ac:dyDescent="0.35">
      <c r="A18" s="12">
        <v>36980</v>
      </c>
      <c r="B18" s="13">
        <v>2.0594999999999999</v>
      </c>
      <c r="C18" s="12">
        <v>36980</v>
      </c>
      <c r="D18" s="14">
        <v>126.34</v>
      </c>
      <c r="E18" s="12">
        <v>36980</v>
      </c>
      <c r="F18" s="13">
        <v>8.2776999999999994</v>
      </c>
      <c r="G18" s="12">
        <v>36980</v>
      </c>
      <c r="H18" s="13">
        <v>1.5757000000000001</v>
      </c>
      <c r="I18" s="12">
        <v>36980</v>
      </c>
      <c r="J18" s="13">
        <v>1.7427999999999999</v>
      </c>
      <c r="K18" s="15">
        <f t="shared" si="0"/>
        <v>36980</v>
      </c>
      <c r="L18" s="16">
        <v>1</v>
      </c>
      <c r="M18" s="12">
        <v>36980</v>
      </c>
      <c r="N18" s="13">
        <v>0.70620000000000005</v>
      </c>
      <c r="O18" s="12">
        <v>36980</v>
      </c>
      <c r="P18" s="13">
        <v>7.7998000000000003</v>
      </c>
      <c r="Q18" s="12">
        <v>36980</v>
      </c>
      <c r="R18" s="13">
        <v>1.1406000000000001</v>
      </c>
      <c r="S18" s="15">
        <f t="shared" si="1"/>
        <v>36980</v>
      </c>
      <c r="T18" s="17">
        <f t="shared" si="4"/>
        <v>1.1406000000000001</v>
      </c>
      <c r="U18" s="12">
        <v>36980</v>
      </c>
      <c r="V18" s="14">
        <v>1331.5</v>
      </c>
      <c r="W18" s="12">
        <v>36980</v>
      </c>
      <c r="X18" s="13">
        <v>2.1524999999999999</v>
      </c>
      <c r="Y18" s="15">
        <f t="shared" si="2"/>
        <v>36980</v>
      </c>
      <c r="Z18" s="17">
        <f t="shared" si="5"/>
        <v>1.1406000000000001</v>
      </c>
      <c r="AA18" s="12">
        <v>36980</v>
      </c>
      <c r="AB18" s="13">
        <v>32.843000000000004</v>
      </c>
      <c r="AC18" s="12">
        <v>36980</v>
      </c>
      <c r="AD18" s="13">
        <v>46.615000000000002</v>
      </c>
      <c r="AE18" s="15">
        <f t="shared" si="3"/>
        <v>36980</v>
      </c>
      <c r="AF18" s="17">
        <f t="shared" si="6"/>
        <v>1.1406000000000001</v>
      </c>
      <c r="AG18" s="12">
        <v>36980</v>
      </c>
      <c r="AH18" s="13">
        <v>28.76</v>
      </c>
      <c r="AI18" s="12">
        <v>36980</v>
      </c>
      <c r="AJ18" s="13">
        <v>8.0124999999999993</v>
      </c>
    </row>
    <row r="19" spans="1:36" x14ac:dyDescent="0.35">
      <c r="A19" s="12">
        <v>37011</v>
      </c>
      <c r="B19" s="13">
        <v>1.9518</v>
      </c>
      <c r="C19" s="12">
        <v>37011</v>
      </c>
      <c r="D19" s="14">
        <v>123.48</v>
      </c>
      <c r="E19" s="12">
        <v>37011</v>
      </c>
      <c r="F19" s="13">
        <v>8.2774000000000001</v>
      </c>
      <c r="G19" s="12">
        <v>37011</v>
      </c>
      <c r="H19" s="13">
        <v>1.5349999999999999</v>
      </c>
      <c r="I19" s="12">
        <v>37011</v>
      </c>
      <c r="J19" s="13">
        <v>1.7330000000000001</v>
      </c>
      <c r="K19" s="15">
        <f t="shared" si="0"/>
        <v>37011</v>
      </c>
      <c r="L19" s="16">
        <v>1</v>
      </c>
      <c r="M19" s="12">
        <v>37011</v>
      </c>
      <c r="N19" s="13">
        <v>0.69820000000000004</v>
      </c>
      <c r="O19" s="12">
        <v>37011</v>
      </c>
      <c r="P19" s="13">
        <v>7.7991000000000001</v>
      </c>
      <c r="Q19" s="12">
        <v>37011</v>
      </c>
      <c r="R19" s="13">
        <v>1.1247</v>
      </c>
      <c r="S19" s="15">
        <f t="shared" si="1"/>
        <v>37011</v>
      </c>
      <c r="T19" s="17">
        <f t="shared" si="4"/>
        <v>1.1247</v>
      </c>
      <c r="U19" s="12">
        <v>37011</v>
      </c>
      <c r="V19" s="14">
        <v>1315.5</v>
      </c>
      <c r="W19" s="12">
        <v>37011</v>
      </c>
      <c r="X19" s="13">
        <v>2.2000000000000002</v>
      </c>
      <c r="Y19" s="15">
        <f t="shared" si="2"/>
        <v>37011</v>
      </c>
      <c r="Z19" s="17">
        <f t="shared" si="5"/>
        <v>1.1247</v>
      </c>
      <c r="AA19" s="12">
        <v>37011</v>
      </c>
      <c r="AB19" s="13">
        <v>32.914000000000001</v>
      </c>
      <c r="AC19" s="12">
        <v>37011</v>
      </c>
      <c r="AD19" s="13">
        <v>46.83</v>
      </c>
      <c r="AE19" s="15">
        <f t="shared" si="3"/>
        <v>37011</v>
      </c>
      <c r="AF19" s="17">
        <f t="shared" si="6"/>
        <v>1.1247</v>
      </c>
      <c r="AG19" s="12">
        <v>37011</v>
      </c>
      <c r="AH19" s="13">
        <v>28.93</v>
      </c>
      <c r="AI19" s="12">
        <v>37011</v>
      </c>
      <c r="AJ19" s="13">
        <v>8.0329999999999995</v>
      </c>
    </row>
    <row r="20" spans="1:36" x14ac:dyDescent="0.35">
      <c r="A20" s="12">
        <v>37042</v>
      </c>
      <c r="B20" s="13">
        <v>1.9759</v>
      </c>
      <c r="C20" s="12">
        <v>37042</v>
      </c>
      <c r="D20" s="14">
        <v>119.23</v>
      </c>
      <c r="E20" s="12">
        <v>37042</v>
      </c>
      <c r="F20" s="13">
        <v>8.2769999999999992</v>
      </c>
      <c r="G20" s="12">
        <v>37042</v>
      </c>
      <c r="H20" s="13">
        <v>1.538</v>
      </c>
      <c r="I20" s="12">
        <v>37042</v>
      </c>
      <c r="J20" s="13">
        <v>1.7979000000000001</v>
      </c>
      <c r="K20" s="15">
        <f t="shared" si="0"/>
        <v>37042</v>
      </c>
      <c r="L20" s="16">
        <v>1</v>
      </c>
      <c r="M20" s="12">
        <v>37042</v>
      </c>
      <c r="N20" s="13">
        <v>0.70469999999999999</v>
      </c>
      <c r="O20" s="12">
        <v>37042</v>
      </c>
      <c r="P20" s="13">
        <v>7.7998000000000003</v>
      </c>
      <c r="Q20" s="12">
        <v>37042</v>
      </c>
      <c r="R20" s="13">
        <v>1.1830000000000001</v>
      </c>
      <c r="S20" s="15">
        <f t="shared" si="1"/>
        <v>37042</v>
      </c>
      <c r="T20" s="17">
        <f t="shared" si="4"/>
        <v>1.1830000000000001</v>
      </c>
      <c r="U20" s="12">
        <v>37042</v>
      </c>
      <c r="V20" s="14">
        <v>1280</v>
      </c>
      <c r="W20" s="12">
        <v>37042</v>
      </c>
      <c r="X20" s="13">
        <v>2.3820000000000001</v>
      </c>
      <c r="Y20" s="15">
        <f t="shared" si="2"/>
        <v>37042</v>
      </c>
      <c r="Z20" s="17">
        <f t="shared" si="5"/>
        <v>1.1830000000000001</v>
      </c>
      <c r="AA20" s="12">
        <v>37042</v>
      </c>
      <c r="AB20" s="13">
        <v>33.9</v>
      </c>
      <c r="AC20" s="12">
        <v>37042</v>
      </c>
      <c r="AD20" s="13">
        <v>47</v>
      </c>
      <c r="AE20" s="15">
        <f t="shared" si="3"/>
        <v>37042</v>
      </c>
      <c r="AF20" s="17">
        <f t="shared" si="6"/>
        <v>1.1830000000000001</v>
      </c>
      <c r="AG20" s="12">
        <v>37042</v>
      </c>
      <c r="AH20" s="13">
        <v>29.161999999999999</v>
      </c>
      <c r="AI20" s="12">
        <v>37042</v>
      </c>
      <c r="AJ20" s="13">
        <v>8.0009999999999994</v>
      </c>
    </row>
    <row r="21" spans="1:36" x14ac:dyDescent="0.35">
      <c r="A21" s="12">
        <v>37071</v>
      </c>
      <c r="B21" s="13">
        <v>1.9544999999999999</v>
      </c>
      <c r="C21" s="12">
        <v>37071</v>
      </c>
      <c r="D21" s="14">
        <v>124.65</v>
      </c>
      <c r="E21" s="12">
        <v>37071</v>
      </c>
      <c r="F21" s="13">
        <v>8.2766999999999999</v>
      </c>
      <c r="G21" s="12">
        <v>37071</v>
      </c>
      <c r="H21" s="13">
        <v>1.5143</v>
      </c>
      <c r="I21" s="12">
        <v>37071</v>
      </c>
      <c r="J21" s="13">
        <v>1.7921</v>
      </c>
      <c r="K21" s="15">
        <f t="shared" si="0"/>
        <v>37071</v>
      </c>
      <c r="L21" s="16">
        <v>1</v>
      </c>
      <c r="M21" s="12">
        <v>37071</v>
      </c>
      <c r="N21" s="13">
        <v>0.70589999999999997</v>
      </c>
      <c r="O21" s="12">
        <v>37071</v>
      </c>
      <c r="P21" s="13">
        <v>7.7998000000000003</v>
      </c>
      <c r="Q21" s="12">
        <v>37071</v>
      </c>
      <c r="R21" s="13">
        <v>1.1778999999999999</v>
      </c>
      <c r="S21" s="15">
        <f t="shared" si="1"/>
        <v>37071</v>
      </c>
      <c r="T21" s="17">
        <f t="shared" si="4"/>
        <v>1.1778999999999999</v>
      </c>
      <c r="U21" s="12">
        <v>37071</v>
      </c>
      <c r="V21" s="14">
        <v>1300.5</v>
      </c>
      <c r="W21" s="12">
        <v>37071</v>
      </c>
      <c r="X21" s="13">
        <v>2.3105000000000002</v>
      </c>
      <c r="Y21" s="15">
        <f t="shared" si="2"/>
        <v>37071</v>
      </c>
      <c r="Z21" s="17">
        <f t="shared" si="5"/>
        <v>1.1778999999999999</v>
      </c>
      <c r="AA21" s="12">
        <v>37071</v>
      </c>
      <c r="AB21" s="13">
        <v>34.43</v>
      </c>
      <c r="AC21" s="12">
        <v>37071</v>
      </c>
      <c r="AD21" s="13">
        <v>47.04</v>
      </c>
      <c r="AE21" s="15">
        <f t="shared" si="3"/>
        <v>37071</v>
      </c>
      <c r="AF21" s="17">
        <f t="shared" si="6"/>
        <v>1.1778999999999999</v>
      </c>
      <c r="AG21" s="12">
        <v>37071</v>
      </c>
      <c r="AH21" s="13">
        <v>29.146999999999998</v>
      </c>
      <c r="AI21" s="12">
        <v>37071</v>
      </c>
      <c r="AJ21" s="13">
        <v>8.0449999999999999</v>
      </c>
    </row>
    <row r="22" spans="1:36" x14ac:dyDescent="0.35">
      <c r="A22" s="12">
        <v>37103</v>
      </c>
      <c r="B22" s="13">
        <v>1.9614</v>
      </c>
      <c r="C22" s="12">
        <v>37103</v>
      </c>
      <c r="D22" s="14">
        <v>125</v>
      </c>
      <c r="E22" s="12">
        <v>37103</v>
      </c>
      <c r="F22" s="13">
        <v>8.2769999999999992</v>
      </c>
      <c r="G22" s="12">
        <v>37103</v>
      </c>
      <c r="H22" s="13">
        <v>1.5335000000000001</v>
      </c>
      <c r="I22" s="12">
        <v>37103</v>
      </c>
      <c r="J22" s="13">
        <v>1.7264999999999999</v>
      </c>
      <c r="K22" s="15">
        <f t="shared" si="0"/>
        <v>37103</v>
      </c>
      <c r="L22" s="16">
        <v>1</v>
      </c>
      <c r="M22" s="12">
        <v>37103</v>
      </c>
      <c r="N22" s="13">
        <v>0.70189999999999997</v>
      </c>
      <c r="O22" s="12">
        <v>37103</v>
      </c>
      <c r="P22" s="13">
        <v>7.7998000000000003</v>
      </c>
      <c r="Q22" s="12">
        <v>37103</v>
      </c>
      <c r="R22" s="13">
        <v>1.141</v>
      </c>
      <c r="S22" s="15">
        <f t="shared" si="1"/>
        <v>37103</v>
      </c>
      <c r="T22" s="17">
        <f t="shared" si="4"/>
        <v>1.141</v>
      </c>
      <c r="U22" s="12">
        <v>37103</v>
      </c>
      <c r="V22" s="14">
        <v>1298</v>
      </c>
      <c r="W22" s="12">
        <v>37103</v>
      </c>
      <c r="X22" s="13">
        <v>2.4664999999999999</v>
      </c>
      <c r="Y22" s="15">
        <f t="shared" si="2"/>
        <v>37103</v>
      </c>
      <c r="Z22" s="17">
        <f t="shared" si="5"/>
        <v>1.141</v>
      </c>
      <c r="AA22" s="12">
        <v>37103</v>
      </c>
      <c r="AB22" s="13">
        <v>34.75</v>
      </c>
      <c r="AC22" s="12">
        <v>37103</v>
      </c>
      <c r="AD22" s="13">
        <v>47.134999999999998</v>
      </c>
      <c r="AE22" s="15">
        <f t="shared" si="3"/>
        <v>37103</v>
      </c>
      <c r="AF22" s="17">
        <f t="shared" si="6"/>
        <v>1.141</v>
      </c>
      <c r="AG22" s="12">
        <v>37103</v>
      </c>
      <c r="AH22" s="13">
        <v>29.355</v>
      </c>
      <c r="AI22" s="12">
        <v>37103</v>
      </c>
      <c r="AJ22" s="13">
        <v>8.2575000000000003</v>
      </c>
    </row>
    <row r="23" spans="1:36" x14ac:dyDescent="0.35">
      <c r="A23" s="12">
        <v>37134</v>
      </c>
      <c r="B23" s="13">
        <v>1.8888</v>
      </c>
      <c r="C23" s="12">
        <v>37134</v>
      </c>
      <c r="D23" s="14">
        <v>118.79</v>
      </c>
      <c r="E23" s="12">
        <v>37134</v>
      </c>
      <c r="F23" s="13">
        <v>8.2768999999999995</v>
      </c>
      <c r="G23" s="12">
        <v>37134</v>
      </c>
      <c r="H23" s="13">
        <v>1.5511999999999999</v>
      </c>
      <c r="I23" s="12">
        <v>37134</v>
      </c>
      <c r="J23" s="13">
        <v>1.6617999999999999</v>
      </c>
      <c r="K23" s="15">
        <f t="shared" si="0"/>
        <v>37134</v>
      </c>
      <c r="L23" s="16">
        <v>1</v>
      </c>
      <c r="M23" s="12">
        <v>37134</v>
      </c>
      <c r="N23" s="13">
        <v>0.68789999999999996</v>
      </c>
      <c r="O23" s="12">
        <v>37134</v>
      </c>
      <c r="P23" s="13">
        <v>7.8000999999999996</v>
      </c>
      <c r="Q23" s="12">
        <v>37134</v>
      </c>
      <c r="R23" s="13">
        <v>1.0961000000000001</v>
      </c>
      <c r="S23" s="15">
        <f t="shared" si="1"/>
        <v>37134</v>
      </c>
      <c r="T23" s="17">
        <f t="shared" si="4"/>
        <v>1.0961000000000001</v>
      </c>
      <c r="U23" s="12">
        <v>37134</v>
      </c>
      <c r="V23" s="14">
        <v>1279.5</v>
      </c>
      <c r="W23" s="12">
        <v>37134</v>
      </c>
      <c r="X23" s="13">
        <v>2.5634999999999999</v>
      </c>
      <c r="Y23" s="15">
        <f t="shared" si="2"/>
        <v>37134</v>
      </c>
      <c r="Z23" s="17">
        <f t="shared" si="5"/>
        <v>1.0961000000000001</v>
      </c>
      <c r="AA23" s="12">
        <v>37134</v>
      </c>
      <c r="AB23" s="13">
        <v>34.545000000000002</v>
      </c>
      <c r="AC23" s="12">
        <v>37134</v>
      </c>
      <c r="AD23" s="13">
        <v>47.134999999999998</v>
      </c>
      <c r="AE23" s="15">
        <f t="shared" si="3"/>
        <v>37134</v>
      </c>
      <c r="AF23" s="17">
        <f t="shared" si="6"/>
        <v>1.0961000000000001</v>
      </c>
      <c r="AG23" s="12">
        <v>37134</v>
      </c>
      <c r="AH23" s="13">
        <v>29.422999999999998</v>
      </c>
      <c r="AI23" s="12">
        <v>37134</v>
      </c>
      <c r="AJ23" s="13">
        <v>8.4390000000000001</v>
      </c>
    </row>
    <row r="24" spans="1:36" x14ac:dyDescent="0.35">
      <c r="A24" s="12">
        <v>37162</v>
      </c>
      <c r="B24" s="13">
        <v>2.0356000000000001</v>
      </c>
      <c r="C24" s="12">
        <v>37162</v>
      </c>
      <c r="D24" s="14">
        <v>119.56</v>
      </c>
      <c r="E24" s="12">
        <v>37162</v>
      </c>
      <c r="F24" s="13">
        <v>8.2767999999999997</v>
      </c>
      <c r="G24" s="12">
        <v>37162</v>
      </c>
      <c r="H24" s="13">
        <v>1.5791999999999999</v>
      </c>
      <c r="I24" s="12">
        <v>37162</v>
      </c>
      <c r="J24" s="13">
        <v>1.6204000000000001</v>
      </c>
      <c r="K24" s="15">
        <f t="shared" si="0"/>
        <v>37162</v>
      </c>
      <c r="L24" s="16">
        <v>1</v>
      </c>
      <c r="M24" s="12">
        <v>37162</v>
      </c>
      <c r="N24" s="13">
        <v>0.67830000000000001</v>
      </c>
      <c r="O24" s="12">
        <v>37162</v>
      </c>
      <c r="P24" s="13">
        <v>7.7998000000000003</v>
      </c>
      <c r="Q24" s="12">
        <v>37162</v>
      </c>
      <c r="R24" s="13">
        <v>1.0972</v>
      </c>
      <c r="S24" s="15">
        <f t="shared" si="1"/>
        <v>37162</v>
      </c>
      <c r="T24" s="17">
        <f t="shared" si="4"/>
        <v>1.0972</v>
      </c>
      <c r="U24" s="12">
        <v>37162</v>
      </c>
      <c r="V24" s="14">
        <v>1304.5</v>
      </c>
      <c r="W24" s="12">
        <v>37162</v>
      </c>
      <c r="X24" s="13">
        <v>2.67</v>
      </c>
      <c r="Y24" s="15">
        <f t="shared" si="2"/>
        <v>37162</v>
      </c>
      <c r="Z24" s="17">
        <f t="shared" si="5"/>
        <v>1.0972</v>
      </c>
      <c r="AA24" s="12">
        <v>37162</v>
      </c>
      <c r="AB24" s="13">
        <v>34.545000000000002</v>
      </c>
      <c r="AC24" s="12">
        <v>37162</v>
      </c>
      <c r="AD24" s="13">
        <v>47.86</v>
      </c>
      <c r="AE24" s="15">
        <f t="shared" si="3"/>
        <v>37162</v>
      </c>
      <c r="AF24" s="17">
        <f t="shared" si="6"/>
        <v>1.0972</v>
      </c>
      <c r="AG24" s="12">
        <v>37162</v>
      </c>
      <c r="AH24" s="13">
        <v>29.466999999999999</v>
      </c>
      <c r="AI24" s="12">
        <v>37162</v>
      </c>
      <c r="AJ24" s="13">
        <v>9.0265000000000004</v>
      </c>
    </row>
    <row r="25" spans="1:36" x14ac:dyDescent="0.35">
      <c r="A25" s="12">
        <v>37195</v>
      </c>
      <c r="B25" s="13">
        <v>1.9883</v>
      </c>
      <c r="C25" s="12">
        <v>37195</v>
      </c>
      <c r="D25" s="14">
        <v>122.42</v>
      </c>
      <c r="E25" s="12">
        <v>37195</v>
      </c>
      <c r="F25" s="13">
        <v>8.2767999999999997</v>
      </c>
      <c r="G25" s="12">
        <v>37195</v>
      </c>
      <c r="H25" s="13">
        <v>1.5884</v>
      </c>
      <c r="I25" s="12">
        <v>37195</v>
      </c>
      <c r="J25" s="13">
        <v>1.6336999999999999</v>
      </c>
      <c r="K25" s="15">
        <f t="shared" si="0"/>
        <v>37195</v>
      </c>
      <c r="L25" s="16">
        <v>1</v>
      </c>
      <c r="M25" s="12">
        <v>37195</v>
      </c>
      <c r="N25" s="13">
        <v>0.68740000000000001</v>
      </c>
      <c r="O25" s="12">
        <v>37195</v>
      </c>
      <c r="P25" s="13">
        <v>7.7999000000000001</v>
      </c>
      <c r="Q25" s="12">
        <v>37195</v>
      </c>
      <c r="R25" s="13">
        <v>1.1105</v>
      </c>
      <c r="S25" s="15">
        <f t="shared" si="1"/>
        <v>37195</v>
      </c>
      <c r="T25" s="17">
        <f t="shared" si="4"/>
        <v>1.1105</v>
      </c>
      <c r="U25" s="12">
        <v>37195</v>
      </c>
      <c r="V25" s="14">
        <v>1290.5</v>
      </c>
      <c r="W25" s="12">
        <v>37195</v>
      </c>
      <c r="X25" s="13">
        <v>2.6964999999999999</v>
      </c>
      <c r="Y25" s="15">
        <f t="shared" si="2"/>
        <v>37195</v>
      </c>
      <c r="Z25" s="17">
        <f t="shared" si="5"/>
        <v>1.1105</v>
      </c>
      <c r="AA25" s="12">
        <v>37195</v>
      </c>
      <c r="AB25" s="13">
        <v>34.526000000000003</v>
      </c>
      <c r="AC25" s="12">
        <v>37195</v>
      </c>
      <c r="AD25" s="13">
        <v>48.005000000000003</v>
      </c>
      <c r="AE25" s="15">
        <f t="shared" si="3"/>
        <v>37195</v>
      </c>
      <c r="AF25" s="17">
        <f t="shared" si="6"/>
        <v>1.1105</v>
      </c>
      <c r="AG25" s="12">
        <v>37195</v>
      </c>
      <c r="AH25" s="13">
        <v>29.728999999999999</v>
      </c>
      <c r="AI25" s="12">
        <v>37195</v>
      </c>
      <c r="AJ25" s="13">
        <v>9.4420000000000002</v>
      </c>
    </row>
    <row r="26" spans="1:36" x14ac:dyDescent="0.35">
      <c r="A26" s="12">
        <v>37225</v>
      </c>
      <c r="B26" s="13">
        <v>1.9162999999999999</v>
      </c>
      <c r="C26" s="12">
        <v>37225</v>
      </c>
      <c r="D26" s="14">
        <v>123.48</v>
      </c>
      <c r="E26" s="12">
        <v>37225</v>
      </c>
      <c r="F26" s="13">
        <v>8.2774000000000001</v>
      </c>
      <c r="G26" s="12">
        <v>37225</v>
      </c>
      <c r="H26" s="13">
        <v>1.573</v>
      </c>
      <c r="I26" s="12">
        <v>37225</v>
      </c>
      <c r="J26" s="13">
        <v>1.6415</v>
      </c>
      <c r="K26" s="15">
        <f t="shared" si="0"/>
        <v>37225</v>
      </c>
      <c r="L26" s="16">
        <v>1</v>
      </c>
      <c r="M26" s="12">
        <v>37225</v>
      </c>
      <c r="N26" s="13">
        <v>0.7016</v>
      </c>
      <c r="O26" s="12">
        <v>37225</v>
      </c>
      <c r="P26" s="13">
        <v>7.7988</v>
      </c>
      <c r="Q26" s="12">
        <v>37225</v>
      </c>
      <c r="R26" s="13">
        <v>1.1155999999999999</v>
      </c>
      <c r="S26" s="15">
        <f t="shared" si="1"/>
        <v>37225</v>
      </c>
      <c r="T26" s="17">
        <f t="shared" si="4"/>
        <v>1.1155999999999999</v>
      </c>
      <c r="U26" s="12">
        <v>37225</v>
      </c>
      <c r="V26" s="14">
        <v>1273</v>
      </c>
      <c r="W26" s="12">
        <v>37225</v>
      </c>
      <c r="X26" s="13">
        <v>2.4984999999999999</v>
      </c>
      <c r="Y26" s="15">
        <f t="shared" si="2"/>
        <v>37225</v>
      </c>
      <c r="Z26" s="17">
        <f t="shared" si="5"/>
        <v>1.1155999999999999</v>
      </c>
      <c r="AA26" s="12">
        <v>37225</v>
      </c>
      <c r="AB26" s="13">
        <v>34.463000000000001</v>
      </c>
      <c r="AC26" s="12">
        <v>37225</v>
      </c>
      <c r="AD26" s="13">
        <v>47.924999999999997</v>
      </c>
      <c r="AE26" s="15">
        <f t="shared" si="3"/>
        <v>37225</v>
      </c>
      <c r="AF26" s="17">
        <f t="shared" si="6"/>
        <v>1.1155999999999999</v>
      </c>
      <c r="AG26" s="12">
        <v>37225</v>
      </c>
      <c r="AH26" s="13">
        <v>29.914999999999999</v>
      </c>
      <c r="AI26" s="12">
        <v>37225</v>
      </c>
      <c r="AJ26" s="13">
        <v>10.2555</v>
      </c>
    </row>
    <row r="27" spans="1:36" x14ac:dyDescent="0.35">
      <c r="A27" s="12">
        <v>37256</v>
      </c>
      <c r="B27" s="13">
        <v>1.9629000000000001</v>
      </c>
      <c r="C27" s="12">
        <v>37256</v>
      </c>
      <c r="D27" s="14">
        <v>131.66</v>
      </c>
      <c r="E27" s="12">
        <v>37256</v>
      </c>
      <c r="F27" s="13">
        <v>8.2765000000000004</v>
      </c>
      <c r="G27" s="12">
        <v>37256</v>
      </c>
      <c r="H27" s="13">
        <v>1.593</v>
      </c>
      <c r="I27" s="12">
        <v>37256</v>
      </c>
      <c r="J27" s="13">
        <v>1.6603000000000001</v>
      </c>
      <c r="K27" s="15">
        <f t="shared" si="0"/>
        <v>37256</v>
      </c>
      <c r="L27" s="16">
        <v>1</v>
      </c>
      <c r="M27" s="12">
        <v>37256</v>
      </c>
      <c r="N27" s="13">
        <v>0.6875</v>
      </c>
      <c r="O27" s="12">
        <v>37256</v>
      </c>
      <c r="P27" s="13">
        <v>7.798</v>
      </c>
      <c r="Q27" s="12">
        <v>37256</v>
      </c>
      <c r="R27" s="13">
        <v>1.1242000000000001</v>
      </c>
      <c r="S27" s="15">
        <f t="shared" si="1"/>
        <v>37256</v>
      </c>
      <c r="T27" s="17">
        <f t="shared" si="4"/>
        <v>1.1242000000000001</v>
      </c>
      <c r="U27" s="12">
        <v>37256</v>
      </c>
      <c r="V27" s="14">
        <v>1313.5</v>
      </c>
      <c r="W27" s="12">
        <v>37256</v>
      </c>
      <c r="X27" s="13">
        <v>2.3105000000000002</v>
      </c>
      <c r="Y27" s="15">
        <f t="shared" si="2"/>
        <v>37256</v>
      </c>
      <c r="Z27" s="17">
        <f t="shared" si="5"/>
        <v>1.1242000000000001</v>
      </c>
      <c r="AA27" s="12">
        <v>37256</v>
      </c>
      <c r="AB27" s="13">
        <v>34.950000000000003</v>
      </c>
      <c r="AC27" s="12">
        <v>37256</v>
      </c>
      <c r="AD27" s="13">
        <v>48.244999999999997</v>
      </c>
      <c r="AE27" s="15">
        <f t="shared" si="3"/>
        <v>37256</v>
      </c>
      <c r="AF27" s="17">
        <f t="shared" si="6"/>
        <v>1.1242000000000001</v>
      </c>
      <c r="AG27" s="12">
        <v>37256</v>
      </c>
      <c r="AH27" s="13">
        <v>30.504999999999999</v>
      </c>
      <c r="AI27" s="12">
        <v>37256</v>
      </c>
      <c r="AJ27" s="13">
        <v>11.961</v>
      </c>
    </row>
    <row r="28" spans="1:36" x14ac:dyDescent="0.35">
      <c r="A28" s="12">
        <v>37287</v>
      </c>
      <c r="B28" s="13">
        <v>1.9697</v>
      </c>
      <c r="C28" s="12">
        <v>37287</v>
      </c>
      <c r="D28" s="14">
        <v>134.68</v>
      </c>
      <c r="E28" s="12">
        <v>37287</v>
      </c>
      <c r="F28" s="13">
        <v>8.2766000000000002</v>
      </c>
      <c r="G28" s="12">
        <v>37287</v>
      </c>
      <c r="H28" s="13">
        <v>1.5891</v>
      </c>
      <c r="I28" s="12">
        <v>37287</v>
      </c>
      <c r="J28" s="13">
        <v>1.7193000000000001</v>
      </c>
      <c r="K28" s="15">
        <f t="shared" si="0"/>
        <v>37287</v>
      </c>
      <c r="L28" s="16">
        <v>1</v>
      </c>
      <c r="M28" s="12">
        <v>37287</v>
      </c>
      <c r="N28" s="13">
        <v>0.70879999999999999</v>
      </c>
      <c r="O28" s="12">
        <v>37287</v>
      </c>
      <c r="P28" s="13">
        <v>7.7992999999999997</v>
      </c>
      <c r="Q28" s="12">
        <v>37287</v>
      </c>
      <c r="R28" s="13">
        <v>1.1636</v>
      </c>
      <c r="S28" s="15">
        <f t="shared" si="1"/>
        <v>37287</v>
      </c>
      <c r="T28" s="17">
        <f t="shared" si="4"/>
        <v>1.1636</v>
      </c>
      <c r="U28" s="12">
        <v>37287</v>
      </c>
      <c r="V28" s="14">
        <v>1311.5</v>
      </c>
      <c r="W28" s="12">
        <v>37287</v>
      </c>
      <c r="X28" s="13">
        <v>2.4129999999999998</v>
      </c>
      <c r="Y28" s="15">
        <f t="shared" si="2"/>
        <v>37287</v>
      </c>
      <c r="Z28" s="17">
        <f t="shared" si="5"/>
        <v>1.1636</v>
      </c>
      <c r="AA28" s="12">
        <v>37287</v>
      </c>
      <c r="AB28" s="13">
        <v>34.889000000000003</v>
      </c>
      <c r="AC28" s="12">
        <v>37287</v>
      </c>
      <c r="AD28" s="13">
        <v>48.52</v>
      </c>
      <c r="AE28" s="15">
        <f t="shared" si="3"/>
        <v>37287</v>
      </c>
      <c r="AF28" s="17">
        <f t="shared" si="6"/>
        <v>1.1636</v>
      </c>
      <c r="AG28" s="12">
        <v>37287</v>
      </c>
      <c r="AH28" s="13">
        <v>30.71</v>
      </c>
      <c r="AI28" s="12">
        <v>37287</v>
      </c>
      <c r="AJ28" s="13">
        <v>11.414999999999999</v>
      </c>
    </row>
    <row r="29" spans="1:36" x14ac:dyDescent="0.35">
      <c r="A29" s="12">
        <v>37315</v>
      </c>
      <c r="B29" s="13">
        <v>1.9311</v>
      </c>
      <c r="C29" s="12">
        <v>37315</v>
      </c>
      <c r="D29" s="14">
        <v>133.36000000000001</v>
      </c>
      <c r="E29" s="12">
        <v>37315</v>
      </c>
      <c r="F29" s="13">
        <v>8.2765000000000004</v>
      </c>
      <c r="G29" s="12">
        <v>37315</v>
      </c>
      <c r="H29" s="13">
        <v>1.6015999999999999</v>
      </c>
      <c r="I29" s="12">
        <v>37315</v>
      </c>
      <c r="J29" s="13">
        <v>1.6966000000000001</v>
      </c>
      <c r="K29" s="15">
        <f t="shared" si="0"/>
        <v>37315</v>
      </c>
      <c r="L29" s="16">
        <v>1</v>
      </c>
      <c r="M29" s="12">
        <v>37315</v>
      </c>
      <c r="N29" s="13">
        <v>0.7056</v>
      </c>
      <c r="O29" s="12">
        <v>37315</v>
      </c>
      <c r="P29" s="13">
        <v>7.7994000000000003</v>
      </c>
      <c r="Q29" s="12">
        <v>37315</v>
      </c>
      <c r="R29" s="13">
        <v>1.1501999999999999</v>
      </c>
      <c r="S29" s="15">
        <f t="shared" si="1"/>
        <v>37315</v>
      </c>
      <c r="T29" s="17">
        <f t="shared" si="4"/>
        <v>1.1501999999999999</v>
      </c>
      <c r="U29" s="12">
        <v>37315</v>
      </c>
      <c r="V29" s="14">
        <v>1318</v>
      </c>
      <c r="W29" s="12">
        <v>37315</v>
      </c>
      <c r="X29" s="13">
        <v>2.3635000000000002</v>
      </c>
      <c r="Y29" s="15">
        <f t="shared" si="2"/>
        <v>37315</v>
      </c>
      <c r="Z29" s="17">
        <f t="shared" si="5"/>
        <v>1.1501999999999999</v>
      </c>
      <c r="AA29" s="12">
        <v>37315</v>
      </c>
      <c r="AB29" s="13">
        <v>35.110999999999997</v>
      </c>
      <c r="AC29" s="12">
        <v>37315</v>
      </c>
      <c r="AD29" s="13">
        <v>48.74</v>
      </c>
      <c r="AE29" s="15">
        <f t="shared" si="3"/>
        <v>37315</v>
      </c>
      <c r="AF29" s="17">
        <f t="shared" si="6"/>
        <v>1.1501999999999999</v>
      </c>
      <c r="AG29" s="12">
        <v>37315</v>
      </c>
      <c r="AH29" s="13">
        <v>30.962</v>
      </c>
      <c r="AI29" s="12">
        <v>37315</v>
      </c>
      <c r="AJ29" s="13">
        <v>11.365</v>
      </c>
    </row>
    <row r="30" spans="1:36" x14ac:dyDescent="0.35">
      <c r="A30" s="12">
        <v>37344</v>
      </c>
      <c r="B30" s="13">
        <v>1.8771</v>
      </c>
      <c r="C30" s="12">
        <v>37344</v>
      </c>
      <c r="D30" s="14">
        <v>132.72999999999999</v>
      </c>
      <c r="E30" s="12">
        <v>37344</v>
      </c>
      <c r="F30" s="13">
        <v>8.2774000000000001</v>
      </c>
      <c r="G30" s="12">
        <v>37344</v>
      </c>
      <c r="H30" s="13">
        <v>1.5949</v>
      </c>
      <c r="I30" s="12">
        <v>37344</v>
      </c>
      <c r="J30" s="13">
        <v>1.6813</v>
      </c>
      <c r="K30" s="15">
        <f t="shared" si="0"/>
        <v>37344</v>
      </c>
      <c r="L30" s="16">
        <v>1</v>
      </c>
      <c r="M30" s="12">
        <v>37344</v>
      </c>
      <c r="N30" s="13">
        <v>0.70109999999999995</v>
      </c>
      <c r="O30" s="12">
        <v>37344</v>
      </c>
      <c r="P30" s="13">
        <v>7.7998000000000003</v>
      </c>
      <c r="Q30" s="12">
        <v>37344</v>
      </c>
      <c r="R30" s="13">
        <v>1.1472</v>
      </c>
      <c r="S30" s="15">
        <f t="shared" si="1"/>
        <v>37344</v>
      </c>
      <c r="T30" s="17">
        <f t="shared" si="4"/>
        <v>1.1472</v>
      </c>
      <c r="U30" s="12">
        <v>37344</v>
      </c>
      <c r="V30" s="14">
        <v>1327</v>
      </c>
      <c r="W30" s="12">
        <v>37344</v>
      </c>
      <c r="X30" s="13">
        <v>2.3250000000000002</v>
      </c>
      <c r="Y30" s="15">
        <f t="shared" si="2"/>
        <v>37344</v>
      </c>
      <c r="Z30" s="17">
        <f t="shared" si="5"/>
        <v>1.1472</v>
      </c>
      <c r="AA30" s="12">
        <v>37344</v>
      </c>
      <c r="AB30" s="13">
        <v>34.950000000000003</v>
      </c>
      <c r="AC30" s="12">
        <v>37344</v>
      </c>
      <c r="AD30" s="13">
        <v>48.814999999999998</v>
      </c>
      <c r="AE30" s="15">
        <f t="shared" si="3"/>
        <v>37344</v>
      </c>
      <c r="AF30" s="17">
        <f t="shared" si="6"/>
        <v>1.1472</v>
      </c>
      <c r="AG30" s="12">
        <v>37344</v>
      </c>
      <c r="AH30" s="13">
        <v>31.21</v>
      </c>
      <c r="AI30" s="12">
        <v>37344</v>
      </c>
      <c r="AJ30" s="13">
        <v>11.33</v>
      </c>
    </row>
    <row r="31" spans="1:36" x14ac:dyDescent="0.35">
      <c r="A31" s="12">
        <v>37376</v>
      </c>
      <c r="B31" s="13">
        <v>1.8568</v>
      </c>
      <c r="C31" s="12">
        <v>37376</v>
      </c>
      <c r="D31" s="14">
        <v>128.54</v>
      </c>
      <c r="E31" s="12">
        <v>37376</v>
      </c>
      <c r="F31" s="13">
        <v>8.2773000000000003</v>
      </c>
      <c r="G31" s="12">
        <v>37376</v>
      </c>
      <c r="H31" s="13">
        <v>1.5677000000000001</v>
      </c>
      <c r="I31" s="12">
        <v>37376</v>
      </c>
      <c r="J31" s="13">
        <v>1.6174999999999999</v>
      </c>
      <c r="K31" s="15">
        <f t="shared" si="0"/>
        <v>37376</v>
      </c>
      <c r="L31" s="16">
        <v>1</v>
      </c>
      <c r="M31" s="12">
        <v>37376</v>
      </c>
      <c r="N31" s="13">
        <v>0.68610000000000004</v>
      </c>
      <c r="O31" s="12">
        <v>37376</v>
      </c>
      <c r="P31" s="13">
        <v>7.7991000000000001</v>
      </c>
      <c r="Q31" s="12">
        <v>37376</v>
      </c>
      <c r="R31" s="13">
        <v>1.1105</v>
      </c>
      <c r="S31" s="15">
        <f t="shared" si="1"/>
        <v>37376</v>
      </c>
      <c r="T31" s="17">
        <f t="shared" si="4"/>
        <v>1.1105</v>
      </c>
      <c r="U31" s="12">
        <v>37376</v>
      </c>
      <c r="V31" s="14">
        <v>1294.05</v>
      </c>
      <c r="W31" s="12">
        <v>37376</v>
      </c>
      <c r="X31" s="13">
        <v>2.3610000000000002</v>
      </c>
      <c r="Y31" s="15">
        <f t="shared" si="2"/>
        <v>37376</v>
      </c>
      <c r="Z31" s="17">
        <f t="shared" si="5"/>
        <v>1.1105</v>
      </c>
      <c r="AA31" s="12">
        <v>37376</v>
      </c>
      <c r="AB31" s="13">
        <v>34.713999999999999</v>
      </c>
      <c r="AC31" s="12">
        <v>37376</v>
      </c>
      <c r="AD31" s="13">
        <v>48.95</v>
      </c>
      <c r="AE31" s="15">
        <f t="shared" si="3"/>
        <v>37376</v>
      </c>
      <c r="AF31" s="17">
        <f t="shared" si="6"/>
        <v>1.1105</v>
      </c>
      <c r="AG31" s="12">
        <v>37376</v>
      </c>
      <c r="AH31" s="13">
        <v>31.2</v>
      </c>
      <c r="AI31" s="12">
        <v>37376</v>
      </c>
      <c r="AJ31" s="13">
        <v>10.664999999999999</v>
      </c>
    </row>
    <row r="32" spans="1:36" x14ac:dyDescent="0.35">
      <c r="A32" s="12">
        <v>37407</v>
      </c>
      <c r="B32" s="13">
        <v>1.7625999999999999</v>
      </c>
      <c r="C32" s="12">
        <v>37407</v>
      </c>
      <c r="D32" s="14">
        <v>124.22</v>
      </c>
      <c r="E32" s="12">
        <v>37407</v>
      </c>
      <c r="F32" s="13">
        <v>8.2765000000000004</v>
      </c>
      <c r="G32" s="12">
        <v>37407</v>
      </c>
      <c r="H32" s="13">
        <v>1.5279</v>
      </c>
      <c r="I32" s="12">
        <v>37407</v>
      </c>
      <c r="J32" s="13">
        <v>1.5678000000000001</v>
      </c>
      <c r="K32" s="15">
        <f t="shared" si="0"/>
        <v>37407</v>
      </c>
      <c r="L32" s="16">
        <v>1</v>
      </c>
      <c r="M32" s="12">
        <v>37407</v>
      </c>
      <c r="N32" s="13">
        <v>0.68710000000000004</v>
      </c>
      <c r="O32" s="12">
        <v>37407</v>
      </c>
      <c r="P32" s="13">
        <v>7.7998000000000003</v>
      </c>
      <c r="Q32" s="12">
        <v>37407</v>
      </c>
      <c r="R32" s="13">
        <v>1.0704</v>
      </c>
      <c r="S32" s="15">
        <f t="shared" si="1"/>
        <v>37407</v>
      </c>
      <c r="T32" s="17">
        <f t="shared" si="4"/>
        <v>1.0704</v>
      </c>
      <c r="U32" s="12">
        <v>37407</v>
      </c>
      <c r="V32" s="14">
        <v>1221.5</v>
      </c>
      <c r="W32" s="12">
        <v>37407</v>
      </c>
      <c r="X32" s="13">
        <v>2.5129999999999999</v>
      </c>
      <c r="Y32" s="15">
        <f t="shared" si="2"/>
        <v>37407</v>
      </c>
      <c r="Z32" s="17">
        <f t="shared" si="5"/>
        <v>1.0704</v>
      </c>
      <c r="AA32" s="12">
        <v>37407</v>
      </c>
      <c r="AB32" s="13">
        <v>33.972000000000001</v>
      </c>
      <c r="AC32" s="12">
        <v>37407</v>
      </c>
      <c r="AD32" s="13">
        <v>49.045000000000002</v>
      </c>
      <c r="AE32" s="15">
        <f t="shared" si="3"/>
        <v>37407</v>
      </c>
      <c r="AF32" s="17">
        <f t="shared" si="6"/>
        <v>1.0704</v>
      </c>
      <c r="AG32" s="12">
        <v>37407</v>
      </c>
      <c r="AH32" s="13">
        <v>31.335000000000001</v>
      </c>
      <c r="AI32" s="12">
        <v>37407</v>
      </c>
      <c r="AJ32" s="13">
        <v>9.8330000000000002</v>
      </c>
    </row>
    <row r="33" spans="1:36" x14ac:dyDescent="0.35">
      <c r="A33" s="12">
        <v>37435</v>
      </c>
      <c r="B33" s="13">
        <v>1.7776000000000001</v>
      </c>
      <c r="C33" s="12">
        <v>37435</v>
      </c>
      <c r="D33" s="14">
        <v>119.47</v>
      </c>
      <c r="E33" s="12">
        <v>37435</v>
      </c>
      <c r="F33" s="13">
        <v>8.2771000000000008</v>
      </c>
      <c r="G33" s="12">
        <v>37435</v>
      </c>
      <c r="H33" s="13">
        <v>1.5174000000000001</v>
      </c>
      <c r="I33" s="12">
        <v>37435</v>
      </c>
      <c r="J33" s="13">
        <v>1.4810000000000001</v>
      </c>
      <c r="K33" s="15">
        <f t="shared" si="0"/>
        <v>37435</v>
      </c>
      <c r="L33" s="16">
        <v>1</v>
      </c>
      <c r="M33" s="12">
        <v>37435</v>
      </c>
      <c r="N33" s="13">
        <v>0.65210000000000001</v>
      </c>
      <c r="O33" s="12">
        <v>37435</v>
      </c>
      <c r="P33" s="13">
        <v>7.7994000000000003</v>
      </c>
      <c r="Q33" s="12">
        <v>37435</v>
      </c>
      <c r="R33" s="13">
        <v>1.0085999999999999</v>
      </c>
      <c r="S33" s="15">
        <f t="shared" si="1"/>
        <v>37435</v>
      </c>
      <c r="T33" s="17">
        <f t="shared" si="4"/>
        <v>1.0085999999999999</v>
      </c>
      <c r="U33" s="12">
        <v>37435</v>
      </c>
      <c r="V33" s="14">
        <v>1201.25</v>
      </c>
      <c r="W33" s="12">
        <v>37435</v>
      </c>
      <c r="X33" s="13">
        <v>2.8174999999999999</v>
      </c>
      <c r="Y33" s="15">
        <f t="shared" si="2"/>
        <v>37435</v>
      </c>
      <c r="Z33" s="17">
        <f t="shared" si="5"/>
        <v>1.0085999999999999</v>
      </c>
      <c r="AA33" s="12">
        <v>37435</v>
      </c>
      <c r="AB33" s="13">
        <v>33.542000000000002</v>
      </c>
      <c r="AC33" s="12">
        <v>37435</v>
      </c>
      <c r="AD33" s="13">
        <v>48.884999999999998</v>
      </c>
      <c r="AE33" s="15">
        <f t="shared" si="3"/>
        <v>37435</v>
      </c>
      <c r="AF33" s="17">
        <f t="shared" si="6"/>
        <v>1.0085999999999999</v>
      </c>
      <c r="AG33" s="12">
        <v>37435</v>
      </c>
      <c r="AH33" s="13">
        <v>31.475000000000001</v>
      </c>
      <c r="AI33" s="12">
        <v>37435</v>
      </c>
      <c r="AJ33" s="13">
        <v>10.295</v>
      </c>
    </row>
    <row r="34" spans="1:36" x14ac:dyDescent="0.35">
      <c r="A34" s="12">
        <v>37468</v>
      </c>
      <c r="B34" s="13">
        <v>1.8423</v>
      </c>
      <c r="C34" s="12">
        <v>37468</v>
      </c>
      <c r="D34" s="14">
        <v>119.85</v>
      </c>
      <c r="E34" s="12">
        <v>37468</v>
      </c>
      <c r="F34" s="13">
        <v>8.2766000000000002</v>
      </c>
      <c r="G34" s="12">
        <v>37468</v>
      </c>
      <c r="H34" s="13">
        <v>1.5842000000000001</v>
      </c>
      <c r="I34" s="12">
        <v>37468</v>
      </c>
      <c r="J34" s="13">
        <v>1.4852000000000001</v>
      </c>
      <c r="K34" s="15">
        <f t="shared" si="0"/>
        <v>37468</v>
      </c>
      <c r="L34" s="16">
        <v>1</v>
      </c>
      <c r="M34" s="12">
        <v>37468</v>
      </c>
      <c r="N34" s="13">
        <v>0.63949999999999996</v>
      </c>
      <c r="O34" s="12">
        <v>37468</v>
      </c>
      <c r="P34" s="13">
        <v>7.7999000000000001</v>
      </c>
      <c r="Q34" s="12">
        <v>37468</v>
      </c>
      <c r="R34" s="13">
        <v>1.0228999999999999</v>
      </c>
      <c r="S34" s="15">
        <f t="shared" si="1"/>
        <v>37468</v>
      </c>
      <c r="T34" s="17">
        <f t="shared" si="4"/>
        <v>1.0228999999999999</v>
      </c>
      <c r="U34" s="12">
        <v>37468</v>
      </c>
      <c r="V34" s="14">
        <v>1188</v>
      </c>
      <c r="W34" s="12">
        <v>37468</v>
      </c>
      <c r="X34" s="13">
        <v>3.46</v>
      </c>
      <c r="Y34" s="15">
        <f t="shared" si="2"/>
        <v>37468</v>
      </c>
      <c r="Z34" s="17">
        <f t="shared" si="5"/>
        <v>1.0228999999999999</v>
      </c>
      <c r="AA34" s="12">
        <v>37468</v>
      </c>
      <c r="AB34" s="13">
        <v>33.744999999999997</v>
      </c>
      <c r="AC34" s="12">
        <v>37468</v>
      </c>
      <c r="AD34" s="13">
        <v>48.67</v>
      </c>
      <c r="AE34" s="15">
        <f t="shared" si="3"/>
        <v>37468</v>
      </c>
      <c r="AF34" s="17">
        <f t="shared" si="6"/>
        <v>1.0228999999999999</v>
      </c>
      <c r="AG34" s="12">
        <v>37468</v>
      </c>
      <c r="AH34" s="13">
        <v>31.475000000000001</v>
      </c>
      <c r="AI34" s="12">
        <v>37468</v>
      </c>
      <c r="AJ34" s="13">
        <v>10.210000000000001</v>
      </c>
    </row>
    <row r="35" spans="1:36" x14ac:dyDescent="0.35">
      <c r="A35" s="12">
        <v>37498</v>
      </c>
      <c r="B35" s="13">
        <v>1.8153999999999999</v>
      </c>
      <c r="C35" s="12">
        <v>37498</v>
      </c>
      <c r="D35" s="14">
        <v>118.46</v>
      </c>
      <c r="E35" s="12">
        <v>37498</v>
      </c>
      <c r="F35" s="13">
        <v>8.2767999999999997</v>
      </c>
      <c r="G35" s="12">
        <v>37498</v>
      </c>
      <c r="H35" s="13">
        <v>1.5585</v>
      </c>
      <c r="I35" s="12">
        <v>37498</v>
      </c>
      <c r="J35" s="13">
        <v>1.4987999999999999</v>
      </c>
      <c r="K35" s="15">
        <f t="shared" si="0"/>
        <v>37498</v>
      </c>
      <c r="L35" s="16">
        <v>1</v>
      </c>
      <c r="M35" s="12">
        <v>37498</v>
      </c>
      <c r="N35" s="13">
        <v>0.6452</v>
      </c>
      <c r="O35" s="12">
        <v>37498</v>
      </c>
      <c r="P35" s="13">
        <v>7.8</v>
      </c>
      <c r="Q35" s="12">
        <v>37498</v>
      </c>
      <c r="R35" s="13">
        <v>1.018</v>
      </c>
      <c r="S35" s="15">
        <f t="shared" si="1"/>
        <v>37498</v>
      </c>
      <c r="T35" s="17">
        <f t="shared" si="4"/>
        <v>1.018</v>
      </c>
      <c r="U35" s="12">
        <v>37498</v>
      </c>
      <c r="V35" s="14">
        <v>1201.95</v>
      </c>
      <c r="W35" s="12">
        <v>37498</v>
      </c>
      <c r="X35" s="13">
        <v>3.0059999999999998</v>
      </c>
      <c r="Y35" s="15">
        <f t="shared" si="2"/>
        <v>37498</v>
      </c>
      <c r="Z35" s="17">
        <f t="shared" si="5"/>
        <v>1.018</v>
      </c>
      <c r="AA35" s="12">
        <v>37498</v>
      </c>
      <c r="AB35" s="13">
        <v>34.24</v>
      </c>
      <c r="AC35" s="12">
        <v>37498</v>
      </c>
      <c r="AD35" s="13">
        <v>48.51</v>
      </c>
      <c r="AE35" s="15">
        <f t="shared" si="3"/>
        <v>37498</v>
      </c>
      <c r="AF35" s="17">
        <f t="shared" si="6"/>
        <v>1.018</v>
      </c>
      <c r="AG35" s="12">
        <v>37498</v>
      </c>
      <c r="AH35" s="13">
        <v>31.632999999999999</v>
      </c>
      <c r="AI35" s="12">
        <v>37498</v>
      </c>
      <c r="AJ35" s="13">
        <v>10.56</v>
      </c>
    </row>
    <row r="36" spans="1:36" x14ac:dyDescent="0.35">
      <c r="A36" s="12">
        <v>37529</v>
      </c>
      <c r="B36" s="13">
        <v>1.8428</v>
      </c>
      <c r="C36" s="12">
        <v>37529</v>
      </c>
      <c r="D36" s="14">
        <v>121.81</v>
      </c>
      <c r="E36" s="12">
        <v>37529</v>
      </c>
      <c r="F36" s="13">
        <v>8.2772000000000006</v>
      </c>
      <c r="G36" s="12">
        <v>37529</v>
      </c>
      <c r="H36" s="13">
        <v>1.5868</v>
      </c>
      <c r="I36" s="12">
        <v>37529</v>
      </c>
      <c r="J36" s="13">
        <v>1.4752000000000001</v>
      </c>
      <c r="K36" s="15">
        <f t="shared" si="0"/>
        <v>37529</v>
      </c>
      <c r="L36" s="16">
        <v>1</v>
      </c>
      <c r="M36" s="12">
        <v>37529</v>
      </c>
      <c r="N36" s="13">
        <v>0.63739999999999997</v>
      </c>
      <c r="O36" s="12">
        <v>37529</v>
      </c>
      <c r="P36" s="13">
        <v>7.7996999999999996</v>
      </c>
      <c r="Q36" s="12">
        <v>37529</v>
      </c>
      <c r="R36" s="13">
        <v>1.0136000000000001</v>
      </c>
      <c r="S36" s="15">
        <f t="shared" si="1"/>
        <v>37529</v>
      </c>
      <c r="T36" s="17">
        <f t="shared" si="4"/>
        <v>1.0136000000000001</v>
      </c>
      <c r="U36" s="12">
        <v>37529</v>
      </c>
      <c r="V36" s="14">
        <v>1222.5</v>
      </c>
      <c r="W36" s="12">
        <v>37529</v>
      </c>
      <c r="X36" s="13">
        <v>3.7395</v>
      </c>
      <c r="Y36" s="15">
        <f t="shared" si="2"/>
        <v>37529</v>
      </c>
      <c r="Z36" s="17">
        <f t="shared" si="5"/>
        <v>1.0136000000000001</v>
      </c>
      <c r="AA36" s="12">
        <v>37529</v>
      </c>
      <c r="AB36" s="13">
        <v>34.856000000000002</v>
      </c>
      <c r="AC36" s="12">
        <v>37529</v>
      </c>
      <c r="AD36" s="13">
        <v>48.375</v>
      </c>
      <c r="AE36" s="15">
        <f t="shared" si="3"/>
        <v>37529</v>
      </c>
      <c r="AF36" s="17">
        <f t="shared" si="6"/>
        <v>1.0136000000000001</v>
      </c>
      <c r="AG36" s="12">
        <v>37529</v>
      </c>
      <c r="AH36" s="13">
        <v>31.69</v>
      </c>
      <c r="AI36" s="12">
        <v>37529</v>
      </c>
      <c r="AJ36" s="13">
        <v>10.54</v>
      </c>
    </row>
    <row r="37" spans="1:36" x14ac:dyDescent="0.35">
      <c r="A37" s="12">
        <v>37560</v>
      </c>
      <c r="B37" s="13">
        <v>1.8028999999999999</v>
      </c>
      <c r="C37" s="12">
        <v>37560</v>
      </c>
      <c r="D37" s="14">
        <v>122.48</v>
      </c>
      <c r="E37" s="12">
        <v>37560</v>
      </c>
      <c r="F37" s="13">
        <v>8.2772000000000006</v>
      </c>
      <c r="G37" s="12">
        <v>37560</v>
      </c>
      <c r="H37" s="13">
        <v>1.5584</v>
      </c>
      <c r="I37" s="12">
        <v>37560</v>
      </c>
      <c r="J37" s="13">
        <v>1.4766999999999999</v>
      </c>
      <c r="K37" s="15">
        <f t="shared" si="0"/>
        <v>37560</v>
      </c>
      <c r="L37" s="16">
        <v>1</v>
      </c>
      <c r="M37" s="12">
        <v>37560</v>
      </c>
      <c r="N37" s="13">
        <v>0.6391</v>
      </c>
      <c r="O37" s="12">
        <v>37560</v>
      </c>
      <c r="P37" s="13">
        <v>7.7995999999999999</v>
      </c>
      <c r="Q37" s="12">
        <v>37560</v>
      </c>
      <c r="R37" s="13">
        <v>1.0098</v>
      </c>
      <c r="S37" s="15">
        <f t="shared" si="1"/>
        <v>37560</v>
      </c>
      <c r="T37" s="17">
        <f t="shared" si="4"/>
        <v>1.0098</v>
      </c>
      <c r="U37" s="12">
        <v>37560</v>
      </c>
      <c r="V37" s="14">
        <v>1220</v>
      </c>
      <c r="W37" s="12">
        <v>37560</v>
      </c>
      <c r="X37" s="13">
        <v>3.63</v>
      </c>
      <c r="Y37" s="15">
        <f t="shared" si="2"/>
        <v>37560</v>
      </c>
      <c r="Z37" s="17">
        <f t="shared" si="5"/>
        <v>1.0098</v>
      </c>
      <c r="AA37" s="12">
        <v>37560</v>
      </c>
      <c r="AB37" s="13">
        <v>34.656999999999996</v>
      </c>
      <c r="AC37" s="12">
        <v>37560</v>
      </c>
      <c r="AD37" s="13">
        <v>48.36</v>
      </c>
      <c r="AE37" s="15">
        <f t="shared" si="3"/>
        <v>37560</v>
      </c>
      <c r="AF37" s="17">
        <f t="shared" si="6"/>
        <v>1.0098</v>
      </c>
      <c r="AG37" s="12">
        <v>37560</v>
      </c>
      <c r="AH37" s="13">
        <v>31.785</v>
      </c>
      <c r="AI37" s="12">
        <v>37560</v>
      </c>
      <c r="AJ37" s="13">
        <v>10.005000000000001</v>
      </c>
    </row>
    <row r="38" spans="1:36" x14ac:dyDescent="0.35">
      <c r="A38" s="12">
        <v>37589</v>
      </c>
      <c r="B38" s="13">
        <v>1.7827</v>
      </c>
      <c r="C38" s="12">
        <v>37589</v>
      </c>
      <c r="D38" s="14">
        <v>122.55</v>
      </c>
      <c r="E38" s="12">
        <v>37589</v>
      </c>
      <c r="F38" s="13">
        <v>8.2772000000000006</v>
      </c>
      <c r="G38" s="12">
        <v>37589</v>
      </c>
      <c r="H38" s="13">
        <v>1.5652999999999999</v>
      </c>
      <c r="I38" s="12">
        <v>37589</v>
      </c>
      <c r="J38" s="13">
        <v>1.4832000000000001</v>
      </c>
      <c r="K38" s="15">
        <f t="shared" si="0"/>
        <v>37589</v>
      </c>
      <c r="L38" s="16">
        <v>1</v>
      </c>
      <c r="M38" s="12">
        <v>37589</v>
      </c>
      <c r="N38" s="13">
        <v>0.64200000000000002</v>
      </c>
      <c r="O38" s="12">
        <v>37589</v>
      </c>
      <c r="P38" s="13">
        <v>7.7988999999999997</v>
      </c>
      <c r="Q38" s="12">
        <v>37589</v>
      </c>
      <c r="R38" s="13">
        <v>1.0057</v>
      </c>
      <c r="S38" s="15">
        <f t="shared" si="1"/>
        <v>37589</v>
      </c>
      <c r="T38" s="17">
        <f t="shared" si="4"/>
        <v>1.0057</v>
      </c>
      <c r="U38" s="12">
        <v>37589</v>
      </c>
      <c r="V38" s="14">
        <v>1208.75</v>
      </c>
      <c r="W38" s="12">
        <v>37589</v>
      </c>
      <c r="X38" s="13">
        <v>3.653</v>
      </c>
      <c r="Y38" s="15">
        <f t="shared" si="2"/>
        <v>37589</v>
      </c>
      <c r="Z38" s="17">
        <f t="shared" si="5"/>
        <v>1.0057</v>
      </c>
      <c r="AA38" s="12">
        <v>37589</v>
      </c>
      <c r="AB38" s="13">
        <v>34.811</v>
      </c>
      <c r="AC38" s="12">
        <v>37589</v>
      </c>
      <c r="AD38" s="13">
        <v>48.32</v>
      </c>
      <c r="AE38" s="15">
        <f t="shared" si="3"/>
        <v>37589</v>
      </c>
      <c r="AF38" s="17">
        <f t="shared" si="6"/>
        <v>1.0057</v>
      </c>
      <c r="AG38" s="12">
        <v>37589</v>
      </c>
      <c r="AH38" s="13">
        <v>31.864999999999998</v>
      </c>
      <c r="AI38" s="12">
        <v>37589</v>
      </c>
      <c r="AJ38" s="13">
        <v>9.26</v>
      </c>
    </row>
    <row r="39" spans="1:36" x14ac:dyDescent="0.35">
      <c r="A39" s="12">
        <v>37621</v>
      </c>
      <c r="B39" s="13">
        <v>1.7801</v>
      </c>
      <c r="C39" s="12">
        <v>37621</v>
      </c>
      <c r="D39" s="14">
        <v>118.79</v>
      </c>
      <c r="E39" s="12">
        <v>37621</v>
      </c>
      <c r="F39" s="13">
        <v>8.2769999999999992</v>
      </c>
      <c r="G39" s="12">
        <v>37621</v>
      </c>
      <c r="H39" s="13">
        <v>1.5718000000000001</v>
      </c>
      <c r="I39" s="12">
        <v>37621</v>
      </c>
      <c r="J39" s="13">
        <v>1.3835999999999999</v>
      </c>
      <c r="K39" s="15">
        <f t="shared" si="0"/>
        <v>37621</v>
      </c>
      <c r="L39" s="16">
        <v>1</v>
      </c>
      <c r="M39" s="12">
        <v>37621</v>
      </c>
      <c r="N39" s="13">
        <v>0.62109999999999999</v>
      </c>
      <c r="O39" s="12">
        <v>37621</v>
      </c>
      <c r="P39" s="13">
        <v>7.7987000000000002</v>
      </c>
      <c r="Q39" s="12">
        <v>37621</v>
      </c>
      <c r="R39" s="13">
        <v>0.95289999999999997</v>
      </c>
      <c r="S39" s="15">
        <f t="shared" si="1"/>
        <v>37621</v>
      </c>
      <c r="T39" s="17">
        <f t="shared" si="4"/>
        <v>0.95289999999999997</v>
      </c>
      <c r="U39" s="12">
        <v>37621</v>
      </c>
      <c r="V39" s="14">
        <v>1185.7</v>
      </c>
      <c r="W39" s="12">
        <v>37621</v>
      </c>
      <c r="X39" s="13">
        <v>3.54</v>
      </c>
      <c r="Y39" s="15">
        <f t="shared" si="2"/>
        <v>37621</v>
      </c>
      <c r="Z39" s="17">
        <f t="shared" si="5"/>
        <v>0.95289999999999997</v>
      </c>
      <c r="AA39" s="12">
        <v>37621</v>
      </c>
      <c r="AB39" s="13">
        <v>34.634999999999998</v>
      </c>
      <c r="AC39" s="12">
        <v>37621</v>
      </c>
      <c r="AD39" s="13">
        <v>47.975000000000001</v>
      </c>
      <c r="AE39" s="15">
        <f t="shared" si="3"/>
        <v>37621</v>
      </c>
      <c r="AF39" s="17">
        <f t="shared" si="6"/>
        <v>0.95289999999999997</v>
      </c>
      <c r="AG39" s="12">
        <v>37621</v>
      </c>
      <c r="AH39" s="13">
        <v>31.954999999999998</v>
      </c>
      <c r="AI39" s="12">
        <v>37621</v>
      </c>
      <c r="AJ39" s="13">
        <v>8.5701999999999998</v>
      </c>
    </row>
    <row r="40" spans="1:36" x14ac:dyDescent="0.35">
      <c r="A40" s="12">
        <v>37652</v>
      </c>
      <c r="B40" s="13">
        <v>1.7031000000000001</v>
      </c>
      <c r="C40" s="12">
        <v>37652</v>
      </c>
      <c r="D40" s="14">
        <v>119.87</v>
      </c>
      <c r="E40" s="12">
        <v>37652</v>
      </c>
      <c r="F40" s="13">
        <v>8.2768999999999995</v>
      </c>
      <c r="G40" s="12">
        <v>37652</v>
      </c>
      <c r="H40" s="13">
        <v>1.5195000000000001</v>
      </c>
      <c r="I40" s="12">
        <v>37652</v>
      </c>
      <c r="J40" s="13">
        <v>1.3638999999999999</v>
      </c>
      <c r="K40" s="15">
        <f t="shared" si="0"/>
        <v>37652</v>
      </c>
      <c r="L40" s="16">
        <v>1</v>
      </c>
      <c r="M40" s="12">
        <v>37652</v>
      </c>
      <c r="N40" s="13">
        <v>0.60709999999999997</v>
      </c>
      <c r="O40" s="12">
        <v>37652</v>
      </c>
      <c r="P40" s="13">
        <v>7.8</v>
      </c>
      <c r="Q40" s="12">
        <v>37652</v>
      </c>
      <c r="R40" s="13">
        <v>0.92869999999999997</v>
      </c>
      <c r="S40" s="15">
        <f t="shared" si="1"/>
        <v>37652</v>
      </c>
      <c r="T40" s="17">
        <f t="shared" si="4"/>
        <v>0.92869999999999997</v>
      </c>
      <c r="U40" s="12">
        <v>37652</v>
      </c>
      <c r="V40" s="14">
        <v>1174</v>
      </c>
      <c r="W40" s="12">
        <v>37652</v>
      </c>
      <c r="X40" s="13">
        <v>3.4975000000000001</v>
      </c>
      <c r="Y40" s="15">
        <f t="shared" si="2"/>
        <v>37652</v>
      </c>
      <c r="Z40" s="17">
        <f t="shared" si="5"/>
        <v>0.92869999999999997</v>
      </c>
      <c r="AA40" s="12">
        <v>37652</v>
      </c>
      <c r="AB40" s="13">
        <v>34.731000000000002</v>
      </c>
      <c r="AC40" s="12">
        <v>37652</v>
      </c>
      <c r="AD40" s="13">
        <v>47.795000000000002</v>
      </c>
      <c r="AE40" s="15">
        <f t="shared" si="3"/>
        <v>37652</v>
      </c>
      <c r="AF40" s="17">
        <f t="shared" si="6"/>
        <v>0.92869999999999997</v>
      </c>
      <c r="AG40" s="12">
        <v>37652</v>
      </c>
      <c r="AH40" s="13">
        <v>31.849</v>
      </c>
      <c r="AI40" s="12">
        <v>37652</v>
      </c>
      <c r="AJ40" s="13">
        <v>8.5152000000000001</v>
      </c>
    </row>
    <row r="41" spans="1:36" x14ac:dyDescent="0.35">
      <c r="A41" s="12">
        <v>37680</v>
      </c>
      <c r="B41" s="13">
        <v>1.6432</v>
      </c>
      <c r="C41" s="12">
        <v>37680</v>
      </c>
      <c r="D41" s="14">
        <v>118.1</v>
      </c>
      <c r="E41" s="12">
        <v>37680</v>
      </c>
      <c r="F41" s="13">
        <v>8.2774999999999999</v>
      </c>
      <c r="G41" s="12">
        <v>37680</v>
      </c>
      <c r="H41" s="13">
        <v>1.4845999999999999</v>
      </c>
      <c r="I41" s="12">
        <v>37680</v>
      </c>
      <c r="J41" s="13">
        <v>1.3520000000000001</v>
      </c>
      <c r="K41" s="15">
        <f t="shared" si="0"/>
        <v>37680</v>
      </c>
      <c r="L41" s="16">
        <v>1</v>
      </c>
      <c r="M41" s="12">
        <v>37680</v>
      </c>
      <c r="N41" s="13">
        <v>0.63590000000000002</v>
      </c>
      <c r="O41" s="12">
        <v>37680</v>
      </c>
      <c r="P41" s="13">
        <v>7.7994000000000003</v>
      </c>
      <c r="Q41" s="12">
        <v>37680</v>
      </c>
      <c r="R41" s="13">
        <v>0.92530000000000001</v>
      </c>
      <c r="S41" s="15">
        <f t="shared" si="1"/>
        <v>37680</v>
      </c>
      <c r="T41" s="17">
        <f t="shared" si="4"/>
        <v>0.92530000000000001</v>
      </c>
      <c r="U41" s="12">
        <v>37680</v>
      </c>
      <c r="V41" s="14">
        <v>1193.6500000000001</v>
      </c>
      <c r="W41" s="12">
        <v>37680</v>
      </c>
      <c r="X41" s="13">
        <v>3.5684999999999998</v>
      </c>
      <c r="Y41" s="15">
        <f t="shared" si="2"/>
        <v>37680</v>
      </c>
      <c r="Z41" s="17">
        <f t="shared" si="5"/>
        <v>0.92530000000000001</v>
      </c>
      <c r="AA41" s="12">
        <v>37680</v>
      </c>
      <c r="AB41" s="13">
        <v>34.747</v>
      </c>
      <c r="AC41" s="12">
        <v>37680</v>
      </c>
      <c r="AD41" s="13">
        <v>47.67</v>
      </c>
      <c r="AE41" s="15">
        <f t="shared" si="3"/>
        <v>37680</v>
      </c>
      <c r="AF41" s="17">
        <f t="shared" si="6"/>
        <v>0.92530000000000001</v>
      </c>
      <c r="AG41" s="12">
        <v>37680</v>
      </c>
      <c r="AH41" s="13">
        <v>31.584499999999998</v>
      </c>
      <c r="AI41" s="12">
        <v>37680</v>
      </c>
      <c r="AJ41" s="13">
        <v>8.08</v>
      </c>
    </row>
    <row r="42" spans="1:36" x14ac:dyDescent="0.35">
      <c r="A42" s="12">
        <v>37711</v>
      </c>
      <c r="B42" s="13">
        <v>1.6538999999999999</v>
      </c>
      <c r="C42" s="12">
        <v>37711</v>
      </c>
      <c r="D42" s="14">
        <v>118.09</v>
      </c>
      <c r="E42" s="12">
        <v>37711</v>
      </c>
      <c r="F42" s="13">
        <v>8.2774000000000001</v>
      </c>
      <c r="G42" s="12">
        <v>37711</v>
      </c>
      <c r="H42" s="13">
        <v>1.4673</v>
      </c>
      <c r="I42" s="12">
        <v>37711</v>
      </c>
      <c r="J42" s="13">
        <v>1.3513999999999999</v>
      </c>
      <c r="K42" s="15">
        <f t="shared" si="0"/>
        <v>37711</v>
      </c>
      <c r="L42" s="16">
        <v>1</v>
      </c>
      <c r="M42" s="12">
        <v>37711</v>
      </c>
      <c r="N42" s="13">
        <v>0.63180000000000003</v>
      </c>
      <c r="O42" s="12">
        <v>37711</v>
      </c>
      <c r="P42" s="13">
        <v>7.7991999999999999</v>
      </c>
      <c r="Q42" s="12">
        <v>37711</v>
      </c>
      <c r="R42" s="13">
        <v>0.91610000000000003</v>
      </c>
      <c r="S42" s="15">
        <f t="shared" si="1"/>
        <v>37711</v>
      </c>
      <c r="T42" s="17">
        <f t="shared" si="4"/>
        <v>0.91610000000000003</v>
      </c>
      <c r="U42" s="12">
        <v>37711</v>
      </c>
      <c r="V42" s="14">
        <v>1254.45</v>
      </c>
      <c r="W42" s="12">
        <v>37711</v>
      </c>
      <c r="X42" s="13">
        <v>3.3525</v>
      </c>
      <c r="Y42" s="15">
        <f t="shared" si="2"/>
        <v>37711</v>
      </c>
      <c r="Z42" s="17">
        <f t="shared" si="5"/>
        <v>0.91610000000000003</v>
      </c>
      <c r="AA42" s="12">
        <v>37711</v>
      </c>
      <c r="AB42" s="13">
        <v>34.749000000000002</v>
      </c>
      <c r="AC42" s="12">
        <v>37711</v>
      </c>
      <c r="AD42" s="13">
        <v>47.47</v>
      </c>
      <c r="AE42" s="15">
        <f t="shared" si="3"/>
        <v>37711</v>
      </c>
      <c r="AF42" s="17">
        <f t="shared" si="6"/>
        <v>0.91610000000000003</v>
      </c>
      <c r="AG42" s="12">
        <v>37711</v>
      </c>
      <c r="AH42" s="13">
        <v>31.386299999999999</v>
      </c>
      <c r="AI42" s="12">
        <v>37711</v>
      </c>
      <c r="AJ42" s="13">
        <v>7.8651</v>
      </c>
    </row>
    <row r="43" spans="1:36" x14ac:dyDescent="0.35">
      <c r="A43" s="12">
        <v>37741</v>
      </c>
      <c r="B43" s="13">
        <v>1.5955999999999999</v>
      </c>
      <c r="C43" s="12">
        <v>37741</v>
      </c>
      <c r="D43" s="14">
        <v>118.88</v>
      </c>
      <c r="E43" s="12">
        <v>37741</v>
      </c>
      <c r="F43" s="13">
        <v>8.2769999999999992</v>
      </c>
      <c r="G43" s="12">
        <v>37741</v>
      </c>
      <c r="H43" s="13">
        <v>1.4300999999999999</v>
      </c>
      <c r="I43" s="12">
        <v>37741</v>
      </c>
      <c r="J43" s="13">
        <v>1.3547</v>
      </c>
      <c r="K43" s="15">
        <f t="shared" si="0"/>
        <v>37741</v>
      </c>
      <c r="L43" s="16">
        <v>1</v>
      </c>
      <c r="M43" s="12">
        <v>37741</v>
      </c>
      <c r="N43" s="13">
        <v>0.62570000000000003</v>
      </c>
      <c r="O43" s="12">
        <v>37741</v>
      </c>
      <c r="P43" s="13">
        <v>7.7994000000000003</v>
      </c>
      <c r="Q43" s="12">
        <v>37741</v>
      </c>
      <c r="R43" s="13">
        <v>0.89419999999999999</v>
      </c>
      <c r="S43" s="15">
        <f t="shared" si="1"/>
        <v>37741</v>
      </c>
      <c r="T43" s="17">
        <f t="shared" si="4"/>
        <v>0.89419999999999999</v>
      </c>
      <c r="U43" s="12">
        <v>37741</v>
      </c>
      <c r="V43" s="14">
        <v>1215.25</v>
      </c>
      <c r="W43" s="12">
        <v>37741</v>
      </c>
      <c r="X43" s="13">
        <v>2.9104999999999999</v>
      </c>
      <c r="Y43" s="15">
        <f t="shared" si="2"/>
        <v>37741</v>
      </c>
      <c r="Z43" s="17">
        <f t="shared" si="5"/>
        <v>0.89419999999999999</v>
      </c>
      <c r="AA43" s="12">
        <v>37741</v>
      </c>
      <c r="AB43" s="13">
        <v>34.847999999999999</v>
      </c>
      <c r="AC43" s="12">
        <v>37741</v>
      </c>
      <c r="AD43" s="13">
        <v>47.325000000000003</v>
      </c>
      <c r="AE43" s="15">
        <f t="shared" si="3"/>
        <v>37741</v>
      </c>
      <c r="AF43" s="17">
        <f t="shared" si="6"/>
        <v>0.89419999999999999</v>
      </c>
      <c r="AG43" s="12">
        <v>37741</v>
      </c>
      <c r="AH43" s="13">
        <v>31.11</v>
      </c>
      <c r="AI43" s="12">
        <v>37741</v>
      </c>
      <c r="AJ43" s="13">
        <v>7.2480000000000002</v>
      </c>
    </row>
    <row r="44" spans="1:36" x14ac:dyDescent="0.35">
      <c r="A44" s="12">
        <v>37771</v>
      </c>
      <c r="B44" s="13">
        <v>1.5306</v>
      </c>
      <c r="C44" s="12">
        <v>37771</v>
      </c>
      <c r="D44" s="14">
        <v>119.3</v>
      </c>
      <c r="E44" s="12">
        <v>37771</v>
      </c>
      <c r="F44" s="13">
        <v>8.2767999999999997</v>
      </c>
      <c r="G44" s="12">
        <v>37771</v>
      </c>
      <c r="H44" s="13">
        <v>1.3666</v>
      </c>
      <c r="I44" s="12">
        <v>37771</v>
      </c>
      <c r="J44" s="13">
        <v>1.2979000000000001</v>
      </c>
      <c r="K44" s="15">
        <f t="shared" si="0"/>
        <v>37771</v>
      </c>
      <c r="L44" s="16">
        <v>1</v>
      </c>
      <c r="M44" s="12">
        <v>37771</v>
      </c>
      <c r="N44" s="13">
        <v>0.61119999999999997</v>
      </c>
      <c r="O44" s="12">
        <v>37771</v>
      </c>
      <c r="P44" s="13">
        <v>7.7988</v>
      </c>
      <c r="Q44" s="12">
        <v>37771</v>
      </c>
      <c r="R44" s="13">
        <v>0.84819999999999995</v>
      </c>
      <c r="S44" s="15">
        <f t="shared" si="1"/>
        <v>37771</v>
      </c>
      <c r="T44" s="17">
        <f t="shared" si="4"/>
        <v>0.84819999999999995</v>
      </c>
      <c r="U44" s="12">
        <v>37771</v>
      </c>
      <c r="V44" s="14">
        <v>1206</v>
      </c>
      <c r="W44" s="12">
        <v>37771</v>
      </c>
      <c r="X44" s="13">
        <v>2.9674999999999998</v>
      </c>
      <c r="Y44" s="15">
        <f t="shared" si="2"/>
        <v>37771</v>
      </c>
      <c r="Z44" s="17">
        <f t="shared" si="5"/>
        <v>0.84819999999999995</v>
      </c>
      <c r="AA44" s="12">
        <v>37771</v>
      </c>
      <c r="AB44" s="13">
        <v>34.709000000000003</v>
      </c>
      <c r="AC44" s="12">
        <v>37771</v>
      </c>
      <c r="AD44" s="13">
        <v>47.08</v>
      </c>
      <c r="AE44" s="15">
        <f t="shared" si="3"/>
        <v>37771</v>
      </c>
      <c r="AF44" s="17">
        <f t="shared" si="6"/>
        <v>0.84819999999999995</v>
      </c>
      <c r="AG44" s="12">
        <v>37771</v>
      </c>
      <c r="AH44" s="13">
        <v>30.725000000000001</v>
      </c>
      <c r="AI44" s="12">
        <v>37771</v>
      </c>
      <c r="AJ44" s="13">
        <v>8.0830000000000002</v>
      </c>
    </row>
    <row r="45" spans="1:36" x14ac:dyDescent="0.35">
      <c r="A45" s="12">
        <v>37802</v>
      </c>
      <c r="B45" s="13">
        <v>1.4846999999999999</v>
      </c>
      <c r="C45" s="12">
        <v>37802</v>
      </c>
      <c r="D45" s="14">
        <v>119.8</v>
      </c>
      <c r="E45" s="12">
        <v>37802</v>
      </c>
      <c r="F45" s="13">
        <v>8.2774999999999999</v>
      </c>
      <c r="G45" s="12">
        <v>37802</v>
      </c>
      <c r="H45" s="13">
        <v>1.3467</v>
      </c>
      <c r="I45" s="12">
        <v>37802</v>
      </c>
      <c r="J45" s="13">
        <v>1.3509</v>
      </c>
      <c r="K45" s="15">
        <f t="shared" si="0"/>
        <v>37802</v>
      </c>
      <c r="L45" s="16">
        <v>1</v>
      </c>
      <c r="M45" s="12">
        <v>37802</v>
      </c>
      <c r="N45" s="13">
        <v>0.60429999999999995</v>
      </c>
      <c r="O45" s="12">
        <v>37802</v>
      </c>
      <c r="P45" s="13">
        <v>7.7986000000000004</v>
      </c>
      <c r="Q45" s="12">
        <v>37802</v>
      </c>
      <c r="R45" s="13">
        <v>0.86870000000000003</v>
      </c>
      <c r="S45" s="15">
        <f t="shared" si="1"/>
        <v>37802</v>
      </c>
      <c r="T45" s="17">
        <f t="shared" si="4"/>
        <v>0.86870000000000003</v>
      </c>
      <c r="U45" s="12">
        <v>37802</v>
      </c>
      <c r="V45" s="14">
        <v>1193.05</v>
      </c>
      <c r="W45" s="12">
        <v>37802</v>
      </c>
      <c r="X45" s="13">
        <v>2.8439999999999999</v>
      </c>
      <c r="Y45" s="15">
        <f t="shared" si="2"/>
        <v>37802</v>
      </c>
      <c r="Z45" s="17">
        <f t="shared" si="5"/>
        <v>0.86870000000000003</v>
      </c>
      <c r="AA45" s="12">
        <v>37802</v>
      </c>
      <c r="AB45" s="13">
        <v>34.642000000000003</v>
      </c>
      <c r="AC45" s="12">
        <v>37802</v>
      </c>
      <c r="AD45" s="13">
        <v>46.487499999999997</v>
      </c>
      <c r="AE45" s="15">
        <f t="shared" si="3"/>
        <v>37802</v>
      </c>
      <c r="AF45" s="17">
        <f t="shared" si="6"/>
        <v>0.86870000000000003</v>
      </c>
      <c r="AG45" s="12">
        <v>37802</v>
      </c>
      <c r="AH45" s="13">
        <v>30.365500000000001</v>
      </c>
      <c r="AI45" s="12">
        <v>37802</v>
      </c>
      <c r="AJ45" s="13">
        <v>7.4703999999999997</v>
      </c>
    </row>
    <row r="46" spans="1:36" x14ac:dyDescent="0.35">
      <c r="A46" s="12">
        <v>37833</v>
      </c>
      <c r="B46" s="13">
        <v>1.5412999999999999</v>
      </c>
      <c r="C46" s="12">
        <v>37833</v>
      </c>
      <c r="D46" s="14">
        <v>120.55</v>
      </c>
      <c r="E46" s="12">
        <v>37833</v>
      </c>
      <c r="F46" s="13">
        <v>8.2773000000000003</v>
      </c>
      <c r="G46" s="12">
        <v>37833</v>
      </c>
      <c r="H46" s="13">
        <v>1.4043000000000001</v>
      </c>
      <c r="I46" s="12">
        <v>37833</v>
      </c>
      <c r="J46" s="13">
        <v>1.3709</v>
      </c>
      <c r="K46" s="15">
        <f t="shared" si="0"/>
        <v>37833</v>
      </c>
      <c r="L46" s="16">
        <v>1</v>
      </c>
      <c r="M46" s="12">
        <v>37833</v>
      </c>
      <c r="N46" s="13">
        <v>0.62090000000000001</v>
      </c>
      <c r="O46" s="12">
        <v>37833</v>
      </c>
      <c r="P46" s="13">
        <v>7.7992999999999997</v>
      </c>
      <c r="Q46" s="12">
        <v>37833</v>
      </c>
      <c r="R46" s="13">
        <v>0.89039999999999997</v>
      </c>
      <c r="S46" s="15">
        <f t="shared" si="1"/>
        <v>37833</v>
      </c>
      <c r="T46" s="17">
        <f t="shared" si="4"/>
        <v>0.89039999999999997</v>
      </c>
      <c r="U46" s="12">
        <v>37833</v>
      </c>
      <c r="V46" s="14">
        <v>1180</v>
      </c>
      <c r="W46" s="12">
        <v>37833</v>
      </c>
      <c r="X46" s="13">
        <v>2.9660000000000002</v>
      </c>
      <c r="Y46" s="15">
        <f t="shared" si="2"/>
        <v>37833</v>
      </c>
      <c r="Z46" s="17">
        <f t="shared" si="5"/>
        <v>0.89039999999999997</v>
      </c>
      <c r="AA46" s="12">
        <v>37833</v>
      </c>
      <c r="AB46" s="13">
        <v>34.414999999999999</v>
      </c>
      <c r="AC46" s="12">
        <v>37833</v>
      </c>
      <c r="AD46" s="13">
        <v>46.142000000000003</v>
      </c>
      <c r="AE46" s="15">
        <f t="shared" si="3"/>
        <v>37833</v>
      </c>
      <c r="AF46" s="17">
        <f t="shared" si="6"/>
        <v>0.89039999999999997</v>
      </c>
      <c r="AG46" s="12">
        <v>37833</v>
      </c>
      <c r="AH46" s="13">
        <v>30.2591</v>
      </c>
      <c r="AI46" s="12">
        <v>37833</v>
      </c>
      <c r="AJ46" s="13">
        <v>7.3715000000000002</v>
      </c>
    </row>
    <row r="47" spans="1:36" x14ac:dyDescent="0.35">
      <c r="A47" s="12">
        <v>37862</v>
      </c>
      <c r="B47" s="13">
        <v>1.5442</v>
      </c>
      <c r="C47" s="12">
        <v>37862</v>
      </c>
      <c r="D47" s="14">
        <v>116.92</v>
      </c>
      <c r="E47" s="12">
        <v>37862</v>
      </c>
      <c r="F47" s="13">
        <v>8.2771000000000008</v>
      </c>
      <c r="G47" s="12">
        <v>37862</v>
      </c>
      <c r="H47" s="13">
        <v>1.3865000000000001</v>
      </c>
      <c r="I47" s="12">
        <v>37862</v>
      </c>
      <c r="J47" s="13">
        <v>1.3998999999999999</v>
      </c>
      <c r="K47" s="15">
        <f t="shared" si="0"/>
        <v>37862</v>
      </c>
      <c r="L47" s="16">
        <v>1</v>
      </c>
      <c r="M47" s="12">
        <v>37862</v>
      </c>
      <c r="N47" s="13">
        <v>0.63300000000000001</v>
      </c>
      <c r="O47" s="12">
        <v>37862</v>
      </c>
      <c r="P47" s="13">
        <v>7.7994000000000003</v>
      </c>
      <c r="Q47" s="12">
        <v>37862</v>
      </c>
      <c r="R47" s="13">
        <v>0.91010000000000002</v>
      </c>
      <c r="S47" s="15">
        <f t="shared" si="1"/>
        <v>37862</v>
      </c>
      <c r="T47" s="17">
        <f t="shared" si="4"/>
        <v>0.91010000000000002</v>
      </c>
      <c r="U47" s="12">
        <v>37862</v>
      </c>
      <c r="V47" s="14">
        <v>1178.3499999999999</v>
      </c>
      <c r="W47" s="12">
        <v>37862</v>
      </c>
      <c r="X47" s="13">
        <v>2.976</v>
      </c>
      <c r="Y47" s="15">
        <f t="shared" si="2"/>
        <v>37862</v>
      </c>
      <c r="Z47" s="17">
        <f t="shared" si="5"/>
        <v>0.91010000000000002</v>
      </c>
      <c r="AA47" s="12">
        <v>37862</v>
      </c>
      <c r="AB47" s="13">
        <v>34.066000000000003</v>
      </c>
      <c r="AC47" s="12">
        <v>37862</v>
      </c>
      <c r="AD47" s="13">
        <v>45.84</v>
      </c>
      <c r="AE47" s="15">
        <f t="shared" si="3"/>
        <v>37862</v>
      </c>
      <c r="AF47" s="17">
        <f t="shared" si="6"/>
        <v>0.91010000000000002</v>
      </c>
      <c r="AG47" s="12">
        <v>37862</v>
      </c>
      <c r="AH47" s="13">
        <v>30.512</v>
      </c>
      <c r="AI47" s="12">
        <v>37862</v>
      </c>
      <c r="AJ47" s="13">
        <v>7.3769999999999998</v>
      </c>
    </row>
    <row r="48" spans="1:36" x14ac:dyDescent="0.35">
      <c r="A48" s="12">
        <v>37894</v>
      </c>
      <c r="B48" s="13">
        <v>1.4696</v>
      </c>
      <c r="C48" s="12">
        <v>37894</v>
      </c>
      <c r="D48" s="14">
        <v>111.5</v>
      </c>
      <c r="E48" s="12">
        <v>37894</v>
      </c>
      <c r="F48" s="13">
        <v>8.2769999999999992</v>
      </c>
      <c r="G48" s="12">
        <v>37894</v>
      </c>
      <c r="H48" s="13">
        <v>1.3521000000000001</v>
      </c>
      <c r="I48" s="12">
        <v>37894</v>
      </c>
      <c r="J48" s="13">
        <v>1.3191999999999999</v>
      </c>
      <c r="K48" s="15">
        <f t="shared" si="0"/>
        <v>37894</v>
      </c>
      <c r="L48" s="16">
        <v>1</v>
      </c>
      <c r="M48" s="12">
        <v>37894</v>
      </c>
      <c r="N48" s="13">
        <v>0.6018</v>
      </c>
      <c r="O48" s="12">
        <v>37894</v>
      </c>
      <c r="P48" s="13">
        <v>7.7417999999999996</v>
      </c>
      <c r="Q48" s="12">
        <v>37894</v>
      </c>
      <c r="R48" s="13">
        <v>0.8579</v>
      </c>
      <c r="S48" s="15">
        <f t="shared" si="1"/>
        <v>37894</v>
      </c>
      <c r="T48" s="17">
        <f t="shared" si="4"/>
        <v>0.8579</v>
      </c>
      <c r="U48" s="12">
        <v>37894</v>
      </c>
      <c r="V48" s="14">
        <v>1150.0999999999999</v>
      </c>
      <c r="W48" s="12">
        <v>37894</v>
      </c>
      <c r="X48" s="13">
        <v>2.9</v>
      </c>
      <c r="Y48" s="15">
        <f t="shared" si="2"/>
        <v>37894</v>
      </c>
      <c r="Z48" s="17">
        <f t="shared" si="5"/>
        <v>0.8579</v>
      </c>
      <c r="AA48" s="12">
        <v>37894</v>
      </c>
      <c r="AB48" s="13">
        <v>33.734999999999999</v>
      </c>
      <c r="AC48" s="12">
        <v>37894</v>
      </c>
      <c r="AD48" s="13">
        <v>45.76</v>
      </c>
      <c r="AE48" s="15">
        <f t="shared" si="3"/>
        <v>37894</v>
      </c>
      <c r="AF48" s="17">
        <f t="shared" si="6"/>
        <v>0.8579</v>
      </c>
      <c r="AG48" s="12">
        <v>37894</v>
      </c>
      <c r="AH48" s="13">
        <v>30.587</v>
      </c>
      <c r="AI48" s="12">
        <v>37894</v>
      </c>
      <c r="AJ48" s="13">
        <v>6.9309000000000003</v>
      </c>
    </row>
    <row r="49" spans="1:36" x14ac:dyDescent="0.35">
      <c r="A49" s="12">
        <v>37925</v>
      </c>
      <c r="B49" s="13">
        <v>1.4111</v>
      </c>
      <c r="C49" s="12">
        <v>37925</v>
      </c>
      <c r="D49" s="14">
        <v>109.94</v>
      </c>
      <c r="E49" s="12">
        <v>37925</v>
      </c>
      <c r="F49" s="13">
        <v>8.2766000000000002</v>
      </c>
      <c r="G49" s="12">
        <v>37925</v>
      </c>
      <c r="H49" s="13">
        <v>1.3198000000000001</v>
      </c>
      <c r="I49" s="12">
        <v>37925</v>
      </c>
      <c r="J49" s="13">
        <v>1.3394999999999999</v>
      </c>
      <c r="K49" s="15">
        <f t="shared" si="0"/>
        <v>37925</v>
      </c>
      <c r="L49" s="16">
        <v>1</v>
      </c>
      <c r="M49" s="12">
        <v>37925</v>
      </c>
      <c r="N49" s="13">
        <v>0.5897</v>
      </c>
      <c r="O49" s="12">
        <v>37925</v>
      </c>
      <c r="P49" s="13">
        <v>7.7641999999999998</v>
      </c>
      <c r="Q49" s="12">
        <v>37925</v>
      </c>
      <c r="R49" s="13">
        <v>0.86250000000000004</v>
      </c>
      <c r="S49" s="15">
        <f t="shared" si="1"/>
        <v>37925</v>
      </c>
      <c r="T49" s="17">
        <f t="shared" si="4"/>
        <v>0.86250000000000004</v>
      </c>
      <c r="U49" s="12">
        <v>37925</v>
      </c>
      <c r="V49" s="14">
        <v>1183.6300000000001</v>
      </c>
      <c r="W49" s="12">
        <v>37925</v>
      </c>
      <c r="X49" s="13">
        <v>2.8675000000000002</v>
      </c>
      <c r="Y49" s="15">
        <f t="shared" si="2"/>
        <v>37925</v>
      </c>
      <c r="Z49" s="17">
        <f t="shared" si="5"/>
        <v>0.86250000000000004</v>
      </c>
      <c r="AA49" s="12">
        <v>37925</v>
      </c>
      <c r="AB49" s="13">
        <v>33.978000000000002</v>
      </c>
      <c r="AC49" s="12">
        <v>37925</v>
      </c>
      <c r="AD49" s="13">
        <v>45.32</v>
      </c>
      <c r="AE49" s="15">
        <f t="shared" si="3"/>
        <v>37925</v>
      </c>
      <c r="AF49" s="17">
        <f t="shared" si="6"/>
        <v>0.86250000000000004</v>
      </c>
      <c r="AG49" s="12">
        <v>37925</v>
      </c>
      <c r="AH49" s="13">
        <v>29.945</v>
      </c>
      <c r="AI49" s="12">
        <v>37925</v>
      </c>
      <c r="AJ49" s="13">
        <v>6.8959999999999999</v>
      </c>
    </row>
    <row r="50" spans="1:36" x14ac:dyDescent="0.35">
      <c r="A50" s="12">
        <v>37953</v>
      </c>
      <c r="B50" s="13">
        <v>1.3808</v>
      </c>
      <c r="C50" s="12">
        <v>37953</v>
      </c>
      <c r="D50" s="14">
        <v>109.63</v>
      </c>
      <c r="E50" s="12">
        <v>37953</v>
      </c>
      <c r="F50" s="13">
        <v>8.2769999999999992</v>
      </c>
      <c r="G50" s="12">
        <v>37953</v>
      </c>
      <c r="H50" s="13">
        <v>1.3008</v>
      </c>
      <c r="I50" s="12">
        <v>37953</v>
      </c>
      <c r="J50" s="13">
        <v>1.2909999999999999</v>
      </c>
      <c r="K50" s="15">
        <f t="shared" si="0"/>
        <v>37953</v>
      </c>
      <c r="L50" s="16">
        <v>1</v>
      </c>
      <c r="M50" s="12">
        <v>37953</v>
      </c>
      <c r="N50" s="13">
        <v>0.58079999999999998</v>
      </c>
      <c r="O50" s="12">
        <v>37953</v>
      </c>
      <c r="P50" s="13">
        <v>7.7649999999999997</v>
      </c>
      <c r="Q50" s="12">
        <v>37953</v>
      </c>
      <c r="R50" s="13">
        <v>0.83379999999999999</v>
      </c>
      <c r="S50" s="15">
        <f t="shared" si="1"/>
        <v>37953</v>
      </c>
      <c r="T50" s="17">
        <f t="shared" si="4"/>
        <v>0.83379999999999999</v>
      </c>
      <c r="U50" s="12">
        <v>37953</v>
      </c>
      <c r="V50" s="14">
        <v>1202.05</v>
      </c>
      <c r="W50" s="12">
        <v>37953</v>
      </c>
      <c r="X50" s="13">
        <v>2.9460000000000002</v>
      </c>
      <c r="Y50" s="15">
        <f t="shared" si="2"/>
        <v>37953</v>
      </c>
      <c r="Z50" s="17">
        <f t="shared" si="5"/>
        <v>0.83379999999999999</v>
      </c>
      <c r="AA50" s="12">
        <v>37953</v>
      </c>
      <c r="AB50" s="13">
        <v>34.207999999999998</v>
      </c>
      <c r="AC50" s="12">
        <v>37953</v>
      </c>
      <c r="AD50" s="13">
        <v>45.77</v>
      </c>
      <c r="AE50" s="15">
        <f t="shared" si="3"/>
        <v>37953</v>
      </c>
      <c r="AF50" s="17">
        <f t="shared" si="6"/>
        <v>0.83379999999999999</v>
      </c>
      <c r="AG50" s="12">
        <v>37953</v>
      </c>
      <c r="AH50" s="13">
        <v>29.740500000000001</v>
      </c>
      <c r="AI50" s="12">
        <v>37953</v>
      </c>
      <c r="AJ50" s="13">
        <v>6.3925999999999998</v>
      </c>
    </row>
    <row r="51" spans="1:36" x14ac:dyDescent="0.35">
      <c r="A51" s="12">
        <v>37986</v>
      </c>
      <c r="B51" s="13">
        <v>1.3298000000000001</v>
      </c>
      <c r="C51" s="12">
        <v>37986</v>
      </c>
      <c r="D51" s="14">
        <v>107.22</v>
      </c>
      <c r="E51" s="12">
        <v>37986</v>
      </c>
      <c r="F51" s="13">
        <v>8.2766999999999999</v>
      </c>
      <c r="G51" s="12">
        <v>37986</v>
      </c>
      <c r="H51" s="13">
        <v>1.2969999999999999</v>
      </c>
      <c r="I51" s="12">
        <v>37986</v>
      </c>
      <c r="J51" s="13">
        <v>1.2391000000000001</v>
      </c>
      <c r="K51" s="15">
        <f t="shared" si="0"/>
        <v>37986</v>
      </c>
      <c r="L51" s="16">
        <v>1</v>
      </c>
      <c r="M51" s="12">
        <v>37986</v>
      </c>
      <c r="N51" s="13">
        <v>0.56000000000000005</v>
      </c>
      <c r="O51" s="12">
        <v>37986</v>
      </c>
      <c r="P51" s="13">
        <v>7.7637999999999998</v>
      </c>
      <c r="Q51" s="12">
        <v>37986</v>
      </c>
      <c r="R51" s="13">
        <v>0.79400000000000004</v>
      </c>
      <c r="S51" s="15">
        <f t="shared" si="1"/>
        <v>37986</v>
      </c>
      <c r="T51" s="17">
        <f t="shared" si="4"/>
        <v>0.79400000000000004</v>
      </c>
      <c r="U51" s="12">
        <v>37986</v>
      </c>
      <c r="V51" s="14">
        <v>1192.0999999999999</v>
      </c>
      <c r="W51" s="12">
        <v>37986</v>
      </c>
      <c r="X51" s="13">
        <v>2.8915000000000002</v>
      </c>
      <c r="Y51" s="15">
        <f t="shared" si="2"/>
        <v>37986</v>
      </c>
      <c r="Z51" s="17">
        <f t="shared" si="5"/>
        <v>0.79400000000000004</v>
      </c>
      <c r="AA51" s="12">
        <v>37986</v>
      </c>
      <c r="AB51" s="13">
        <v>33.96</v>
      </c>
      <c r="AC51" s="12">
        <v>37986</v>
      </c>
      <c r="AD51" s="13">
        <v>45.625</v>
      </c>
      <c r="AE51" s="15">
        <f t="shared" si="3"/>
        <v>37986</v>
      </c>
      <c r="AF51" s="17">
        <f t="shared" si="6"/>
        <v>0.79400000000000004</v>
      </c>
      <c r="AG51" s="12">
        <v>37986</v>
      </c>
      <c r="AH51" s="13">
        <v>29.2425</v>
      </c>
      <c r="AI51" s="12">
        <v>37986</v>
      </c>
      <c r="AJ51" s="13">
        <v>6.6843000000000004</v>
      </c>
    </row>
    <row r="52" spans="1:36" x14ac:dyDescent="0.35">
      <c r="A52" s="12">
        <v>38016</v>
      </c>
      <c r="B52" s="13">
        <v>1.3088</v>
      </c>
      <c r="C52" s="12">
        <v>38016</v>
      </c>
      <c r="D52" s="14">
        <v>105.71</v>
      </c>
      <c r="E52" s="12">
        <v>38016</v>
      </c>
      <c r="F52" s="13">
        <v>8.2767999999999997</v>
      </c>
      <c r="G52" s="12">
        <v>38016</v>
      </c>
      <c r="H52" s="13">
        <v>1.3251999999999999</v>
      </c>
      <c r="I52" s="12">
        <v>38016</v>
      </c>
      <c r="J52" s="13">
        <v>1.2565</v>
      </c>
      <c r="K52" s="15">
        <f t="shared" si="0"/>
        <v>38016</v>
      </c>
      <c r="L52" s="16">
        <v>1</v>
      </c>
      <c r="M52" s="12">
        <v>38016</v>
      </c>
      <c r="N52" s="13">
        <v>0.54830000000000001</v>
      </c>
      <c r="O52" s="12">
        <v>38016</v>
      </c>
      <c r="P52" s="13">
        <v>7.7770999999999999</v>
      </c>
      <c r="Q52" s="12">
        <v>38016</v>
      </c>
      <c r="R52" s="13">
        <v>0.80149999999999999</v>
      </c>
      <c r="S52" s="15">
        <f t="shared" si="1"/>
        <v>38016</v>
      </c>
      <c r="T52" s="17">
        <f t="shared" si="4"/>
        <v>0.80149999999999999</v>
      </c>
      <c r="U52" s="12">
        <v>38016</v>
      </c>
      <c r="V52" s="14">
        <v>1173.5</v>
      </c>
      <c r="W52" s="12">
        <v>38016</v>
      </c>
      <c r="X52" s="13">
        <v>2.9344999999999999</v>
      </c>
      <c r="Y52" s="15">
        <f t="shared" si="2"/>
        <v>38016</v>
      </c>
      <c r="Z52" s="17">
        <f t="shared" si="5"/>
        <v>0.80149999999999999</v>
      </c>
      <c r="AA52" s="12">
        <v>38016</v>
      </c>
      <c r="AB52" s="13">
        <v>33.39</v>
      </c>
      <c r="AC52" s="12">
        <v>38016</v>
      </c>
      <c r="AD52" s="13">
        <v>45.265000000000001</v>
      </c>
      <c r="AE52" s="15">
        <f t="shared" si="3"/>
        <v>38016</v>
      </c>
      <c r="AF52" s="17">
        <f t="shared" si="6"/>
        <v>0.80149999999999999</v>
      </c>
      <c r="AG52" s="12">
        <v>38016</v>
      </c>
      <c r="AH52" s="13">
        <v>28.53</v>
      </c>
      <c r="AI52" s="12">
        <v>38016</v>
      </c>
      <c r="AJ52" s="13">
        <v>7.0712999999999999</v>
      </c>
    </row>
    <row r="53" spans="1:36" x14ac:dyDescent="0.35">
      <c r="A53" s="12">
        <v>38044</v>
      </c>
      <c r="B53" s="13">
        <v>1.2925</v>
      </c>
      <c r="C53" s="12">
        <v>38044</v>
      </c>
      <c r="D53" s="14">
        <v>109.11</v>
      </c>
      <c r="E53" s="12">
        <v>38044</v>
      </c>
      <c r="F53" s="13">
        <v>8.2768999999999995</v>
      </c>
      <c r="G53" s="12">
        <v>38044</v>
      </c>
      <c r="H53" s="13">
        <v>1.3343</v>
      </c>
      <c r="I53" s="12">
        <v>38044</v>
      </c>
      <c r="J53" s="13">
        <v>1.2623</v>
      </c>
      <c r="K53" s="15">
        <f t="shared" si="0"/>
        <v>38044</v>
      </c>
      <c r="L53" s="16">
        <v>1</v>
      </c>
      <c r="M53" s="12">
        <v>38044</v>
      </c>
      <c r="N53" s="13">
        <v>0.53520000000000001</v>
      </c>
      <c r="O53" s="12">
        <v>38044</v>
      </c>
      <c r="P53" s="13">
        <v>7.7838000000000003</v>
      </c>
      <c r="Q53" s="12">
        <v>38044</v>
      </c>
      <c r="R53" s="13">
        <v>0.80049999999999999</v>
      </c>
      <c r="S53" s="15">
        <f t="shared" si="1"/>
        <v>38044</v>
      </c>
      <c r="T53" s="17">
        <f t="shared" si="4"/>
        <v>0.80049999999999999</v>
      </c>
      <c r="U53" s="12">
        <v>38044</v>
      </c>
      <c r="V53" s="14">
        <v>1176.53</v>
      </c>
      <c r="W53" s="12">
        <v>38044</v>
      </c>
      <c r="X53" s="13">
        <v>2.9058999999999999</v>
      </c>
      <c r="Y53" s="15">
        <f t="shared" si="2"/>
        <v>38044</v>
      </c>
      <c r="Z53" s="17">
        <f t="shared" si="5"/>
        <v>0.80049999999999999</v>
      </c>
      <c r="AA53" s="12">
        <v>38044</v>
      </c>
      <c r="AB53" s="13">
        <v>33.365000000000002</v>
      </c>
      <c r="AC53" s="12">
        <v>38044</v>
      </c>
      <c r="AD53" s="13">
        <v>45.234999999999999</v>
      </c>
      <c r="AE53" s="15">
        <f t="shared" si="3"/>
        <v>38044</v>
      </c>
      <c r="AF53" s="17">
        <f t="shared" si="6"/>
        <v>0.80049999999999999</v>
      </c>
      <c r="AG53" s="12">
        <v>38044</v>
      </c>
      <c r="AH53" s="13">
        <v>28.5105</v>
      </c>
      <c r="AI53" s="12">
        <v>38044</v>
      </c>
      <c r="AJ53" s="13">
        <v>6.6327999999999996</v>
      </c>
    </row>
    <row r="54" spans="1:36" x14ac:dyDescent="0.35">
      <c r="A54" s="12">
        <v>38077</v>
      </c>
      <c r="B54" s="13">
        <v>1.3042</v>
      </c>
      <c r="C54" s="12">
        <v>38077</v>
      </c>
      <c r="D54" s="14">
        <v>104.23</v>
      </c>
      <c r="E54" s="12">
        <v>38077</v>
      </c>
      <c r="F54" s="13">
        <v>8.2769999999999992</v>
      </c>
      <c r="G54" s="12">
        <v>38077</v>
      </c>
      <c r="H54" s="13">
        <v>1.3092999999999999</v>
      </c>
      <c r="I54" s="12">
        <v>38077</v>
      </c>
      <c r="J54" s="13">
        <v>1.2659</v>
      </c>
      <c r="K54" s="15">
        <f t="shared" si="0"/>
        <v>38077</v>
      </c>
      <c r="L54" s="16">
        <v>1</v>
      </c>
      <c r="M54" s="12">
        <v>38077</v>
      </c>
      <c r="N54" s="13">
        <v>0.54169999999999996</v>
      </c>
      <c r="O54" s="12">
        <v>38077</v>
      </c>
      <c r="P54" s="13">
        <v>7.7919999999999998</v>
      </c>
      <c r="Q54" s="12">
        <v>38077</v>
      </c>
      <c r="R54" s="13">
        <v>0.81200000000000006</v>
      </c>
      <c r="S54" s="15">
        <f t="shared" si="1"/>
        <v>38077</v>
      </c>
      <c r="T54" s="17">
        <f t="shared" si="4"/>
        <v>0.81200000000000006</v>
      </c>
      <c r="U54" s="12">
        <v>38077</v>
      </c>
      <c r="V54" s="14">
        <v>1147.28</v>
      </c>
      <c r="W54" s="12">
        <v>38077</v>
      </c>
      <c r="X54" s="13">
        <v>2.8953000000000002</v>
      </c>
      <c r="Y54" s="15">
        <f t="shared" si="2"/>
        <v>38077</v>
      </c>
      <c r="Z54" s="17">
        <f t="shared" si="5"/>
        <v>0.81200000000000006</v>
      </c>
      <c r="AA54" s="12">
        <v>38077</v>
      </c>
      <c r="AB54" s="13">
        <v>33.020000000000003</v>
      </c>
      <c r="AC54" s="12">
        <v>38077</v>
      </c>
      <c r="AD54" s="13">
        <v>43.6</v>
      </c>
      <c r="AE54" s="15">
        <f t="shared" si="3"/>
        <v>38077</v>
      </c>
      <c r="AF54" s="17">
        <f t="shared" si="6"/>
        <v>0.81200000000000006</v>
      </c>
      <c r="AG54" s="12">
        <v>38077</v>
      </c>
      <c r="AH54" s="13">
        <v>28.518999999999998</v>
      </c>
      <c r="AI54" s="12">
        <v>38077</v>
      </c>
      <c r="AJ54" s="13">
        <v>6.2925000000000004</v>
      </c>
    </row>
    <row r="55" spans="1:36" x14ac:dyDescent="0.35">
      <c r="A55" s="12">
        <v>38107</v>
      </c>
      <c r="B55" s="13">
        <v>1.3874</v>
      </c>
      <c r="C55" s="12">
        <v>38107</v>
      </c>
      <c r="D55" s="14">
        <v>110.52</v>
      </c>
      <c r="E55" s="12">
        <v>38107</v>
      </c>
      <c r="F55" s="13">
        <v>8.2771000000000008</v>
      </c>
      <c r="G55" s="12">
        <v>38107</v>
      </c>
      <c r="H55" s="13">
        <v>1.3722000000000001</v>
      </c>
      <c r="I55" s="12">
        <v>38107</v>
      </c>
      <c r="J55" s="13">
        <v>1.2956000000000001</v>
      </c>
      <c r="K55" s="15">
        <f t="shared" si="0"/>
        <v>38107</v>
      </c>
      <c r="L55" s="16">
        <v>1</v>
      </c>
      <c r="M55" s="12">
        <v>38107</v>
      </c>
      <c r="N55" s="13">
        <v>0.56240000000000001</v>
      </c>
      <c r="O55" s="12">
        <v>38107</v>
      </c>
      <c r="P55" s="13">
        <v>7.7995000000000001</v>
      </c>
      <c r="Q55" s="12">
        <v>38107</v>
      </c>
      <c r="R55" s="13">
        <v>0.83499999999999996</v>
      </c>
      <c r="S55" s="15">
        <f t="shared" si="1"/>
        <v>38107</v>
      </c>
      <c r="T55" s="17">
        <f t="shared" si="4"/>
        <v>0.83499999999999996</v>
      </c>
      <c r="U55" s="12">
        <v>38107</v>
      </c>
      <c r="V55" s="14">
        <v>1173.3499999999999</v>
      </c>
      <c r="W55" s="12">
        <v>38107</v>
      </c>
      <c r="X55" s="13">
        <v>2.9329999999999998</v>
      </c>
      <c r="Y55" s="15">
        <f t="shared" si="2"/>
        <v>38107</v>
      </c>
      <c r="Z55" s="17">
        <f t="shared" si="5"/>
        <v>0.83499999999999996</v>
      </c>
      <c r="AA55" s="12">
        <v>38107</v>
      </c>
      <c r="AB55" s="13">
        <v>33.369</v>
      </c>
      <c r="AC55" s="12">
        <v>38107</v>
      </c>
      <c r="AD55" s="13">
        <v>44.5</v>
      </c>
      <c r="AE55" s="15">
        <f t="shared" si="3"/>
        <v>38107</v>
      </c>
      <c r="AF55" s="17">
        <f t="shared" si="6"/>
        <v>0.83499999999999996</v>
      </c>
      <c r="AG55" s="12">
        <v>38107</v>
      </c>
      <c r="AH55" s="13">
        <v>29.006</v>
      </c>
      <c r="AI55" s="12">
        <v>38107</v>
      </c>
      <c r="AJ55" s="13">
        <v>6.9901</v>
      </c>
    </row>
    <row r="56" spans="1:36" x14ac:dyDescent="0.35">
      <c r="A56" s="12">
        <v>38138</v>
      </c>
      <c r="B56" s="13">
        <v>1.3984000000000001</v>
      </c>
      <c r="C56" s="12">
        <v>38138</v>
      </c>
      <c r="D56" s="14">
        <v>109.52</v>
      </c>
      <c r="E56" s="12">
        <v>38138</v>
      </c>
      <c r="F56" s="13">
        <v>8.2767999999999997</v>
      </c>
      <c r="G56" s="12">
        <v>38138</v>
      </c>
      <c r="H56" s="13">
        <v>1.3624000000000001</v>
      </c>
      <c r="I56" s="12">
        <v>38138</v>
      </c>
      <c r="J56" s="13">
        <v>1.2541</v>
      </c>
      <c r="K56" s="15">
        <f t="shared" si="0"/>
        <v>38138</v>
      </c>
      <c r="L56" s="16">
        <v>1</v>
      </c>
      <c r="M56" s="12">
        <v>38138</v>
      </c>
      <c r="N56" s="13">
        <v>0.54579999999999995</v>
      </c>
      <c r="O56" s="12">
        <v>38138</v>
      </c>
      <c r="P56" s="13">
        <v>7.7938999999999998</v>
      </c>
      <c r="Q56" s="12">
        <v>38138</v>
      </c>
      <c r="R56" s="13">
        <v>0.82050000000000001</v>
      </c>
      <c r="S56" s="15">
        <f t="shared" si="1"/>
        <v>38138</v>
      </c>
      <c r="T56" s="17">
        <f t="shared" si="4"/>
        <v>0.82050000000000001</v>
      </c>
      <c r="U56" s="12">
        <v>38138</v>
      </c>
      <c r="V56" s="14">
        <v>1160.0999999999999</v>
      </c>
      <c r="W56" s="12">
        <v>38138</v>
      </c>
      <c r="X56" s="13">
        <v>3.1890000000000001</v>
      </c>
      <c r="Y56" s="15">
        <f t="shared" si="2"/>
        <v>38138</v>
      </c>
      <c r="Z56" s="17">
        <f t="shared" si="5"/>
        <v>0.82050000000000001</v>
      </c>
      <c r="AA56" s="12">
        <v>38138</v>
      </c>
      <c r="AB56" s="13">
        <v>33.375999999999998</v>
      </c>
      <c r="AC56" s="12">
        <v>38138</v>
      </c>
      <c r="AD56" s="13">
        <v>45.465000000000003</v>
      </c>
      <c r="AE56" s="15">
        <f t="shared" si="3"/>
        <v>38138</v>
      </c>
      <c r="AF56" s="17">
        <f t="shared" si="6"/>
        <v>0.82050000000000001</v>
      </c>
      <c r="AG56" s="12">
        <v>38138</v>
      </c>
      <c r="AH56" s="13">
        <v>28.994</v>
      </c>
      <c r="AI56" s="12">
        <v>38138</v>
      </c>
      <c r="AJ56" s="13">
        <v>6.5149999999999997</v>
      </c>
    </row>
    <row r="57" spans="1:36" x14ac:dyDescent="0.35">
      <c r="A57" s="12">
        <v>38168</v>
      </c>
      <c r="B57" s="13">
        <v>1.4306000000000001</v>
      </c>
      <c r="C57" s="12">
        <v>38168</v>
      </c>
      <c r="D57" s="14">
        <v>108.77</v>
      </c>
      <c r="E57" s="12">
        <v>38168</v>
      </c>
      <c r="F57" s="13">
        <v>8.2766000000000002</v>
      </c>
      <c r="G57" s="12">
        <v>38168</v>
      </c>
      <c r="H57" s="13">
        <v>1.3328</v>
      </c>
      <c r="I57" s="12">
        <v>38168</v>
      </c>
      <c r="J57" s="13">
        <v>1.2486999999999999</v>
      </c>
      <c r="K57" s="15">
        <f t="shared" si="0"/>
        <v>38168</v>
      </c>
      <c r="L57" s="16">
        <v>1</v>
      </c>
      <c r="M57" s="12">
        <v>38168</v>
      </c>
      <c r="N57" s="13">
        <v>0.5494</v>
      </c>
      <c r="O57" s="12">
        <v>38168</v>
      </c>
      <c r="P57" s="13">
        <v>7.7996999999999996</v>
      </c>
      <c r="Q57" s="12">
        <v>38168</v>
      </c>
      <c r="R57" s="13">
        <v>0.8196</v>
      </c>
      <c r="S57" s="15">
        <f t="shared" si="1"/>
        <v>38168</v>
      </c>
      <c r="T57" s="17">
        <f t="shared" si="4"/>
        <v>0.8196</v>
      </c>
      <c r="U57" s="12">
        <v>38168</v>
      </c>
      <c r="V57" s="14">
        <v>1155.45</v>
      </c>
      <c r="W57" s="12">
        <v>38168</v>
      </c>
      <c r="X57" s="13">
        <v>3.085</v>
      </c>
      <c r="Y57" s="15">
        <f t="shared" si="2"/>
        <v>38168</v>
      </c>
      <c r="Z57" s="17">
        <f t="shared" si="5"/>
        <v>0.8196</v>
      </c>
      <c r="AA57" s="12">
        <v>38168</v>
      </c>
      <c r="AB57" s="13">
        <v>33.774999999999999</v>
      </c>
      <c r="AC57" s="12">
        <v>38168</v>
      </c>
      <c r="AD57" s="13">
        <v>46.06</v>
      </c>
      <c r="AE57" s="15">
        <f t="shared" si="3"/>
        <v>38168</v>
      </c>
      <c r="AF57" s="17">
        <f t="shared" si="6"/>
        <v>0.8196</v>
      </c>
      <c r="AG57" s="12">
        <v>38168</v>
      </c>
      <c r="AH57" s="13">
        <v>29.069800000000001</v>
      </c>
      <c r="AI57" s="12">
        <v>38168</v>
      </c>
      <c r="AJ57" s="13">
        <v>6.1361999999999997</v>
      </c>
    </row>
    <row r="58" spans="1:36" x14ac:dyDescent="0.35">
      <c r="A58" s="12">
        <v>38198</v>
      </c>
      <c r="B58" s="13">
        <v>1.423</v>
      </c>
      <c r="C58" s="12">
        <v>38198</v>
      </c>
      <c r="D58" s="14">
        <v>111.36</v>
      </c>
      <c r="E58" s="12">
        <v>38198</v>
      </c>
      <c r="F58" s="13">
        <v>8.2769999999999992</v>
      </c>
      <c r="G58" s="12">
        <v>38198</v>
      </c>
      <c r="H58" s="13">
        <v>1.3313999999999999</v>
      </c>
      <c r="I58" s="12">
        <v>38198</v>
      </c>
      <c r="J58" s="13">
        <v>1.2815000000000001</v>
      </c>
      <c r="K58" s="15">
        <f t="shared" si="0"/>
        <v>38198</v>
      </c>
      <c r="L58" s="16">
        <v>1</v>
      </c>
      <c r="M58" s="12">
        <v>38198</v>
      </c>
      <c r="N58" s="13">
        <v>0.54949999999999999</v>
      </c>
      <c r="O58" s="12">
        <v>38198</v>
      </c>
      <c r="P58" s="13">
        <v>7.7998000000000003</v>
      </c>
      <c r="Q58" s="12">
        <v>38198</v>
      </c>
      <c r="R58" s="13">
        <v>0.83209999999999995</v>
      </c>
      <c r="S58" s="15">
        <f t="shared" si="1"/>
        <v>38198</v>
      </c>
      <c r="T58" s="17">
        <f t="shared" si="4"/>
        <v>0.83209999999999995</v>
      </c>
      <c r="U58" s="12">
        <v>38198</v>
      </c>
      <c r="V58" s="14">
        <v>1170.0999999999999</v>
      </c>
      <c r="W58" s="12">
        <v>38198</v>
      </c>
      <c r="X58" s="13">
        <v>3.0365000000000002</v>
      </c>
      <c r="Y58" s="15">
        <f t="shared" si="2"/>
        <v>38198</v>
      </c>
      <c r="Z58" s="17">
        <f t="shared" si="5"/>
        <v>0.83209999999999995</v>
      </c>
      <c r="AA58" s="12">
        <v>38198</v>
      </c>
      <c r="AB58" s="13">
        <v>34.136000000000003</v>
      </c>
      <c r="AC58" s="12">
        <v>38198</v>
      </c>
      <c r="AD58" s="13">
        <v>46.47</v>
      </c>
      <c r="AE58" s="15">
        <f t="shared" si="3"/>
        <v>38198</v>
      </c>
      <c r="AF58" s="17">
        <f t="shared" si="6"/>
        <v>0.83209999999999995</v>
      </c>
      <c r="AG58" s="12">
        <v>38198</v>
      </c>
      <c r="AH58" s="13">
        <v>29.106000000000002</v>
      </c>
      <c r="AI58" s="12">
        <v>38198</v>
      </c>
      <c r="AJ58" s="13">
        <v>6.2675000000000001</v>
      </c>
    </row>
    <row r="59" spans="1:36" x14ac:dyDescent="0.35">
      <c r="A59" s="12">
        <v>38230</v>
      </c>
      <c r="B59" s="13">
        <v>1.4204000000000001</v>
      </c>
      <c r="C59" s="12">
        <v>38230</v>
      </c>
      <c r="D59" s="14">
        <v>109.17</v>
      </c>
      <c r="E59" s="12">
        <v>38230</v>
      </c>
      <c r="F59" s="13">
        <v>8.2765000000000004</v>
      </c>
      <c r="G59" s="12">
        <v>38230</v>
      </c>
      <c r="H59" s="13">
        <v>1.3127</v>
      </c>
      <c r="I59" s="12">
        <v>38230</v>
      </c>
      <c r="J59" s="13">
        <v>1.2664</v>
      </c>
      <c r="K59" s="15">
        <f t="shared" si="0"/>
        <v>38230</v>
      </c>
      <c r="L59" s="16">
        <v>1</v>
      </c>
      <c r="M59" s="12">
        <v>38230</v>
      </c>
      <c r="N59" s="13">
        <v>0.55479999999999996</v>
      </c>
      <c r="O59" s="12">
        <v>38230</v>
      </c>
      <c r="P59" s="13">
        <v>7.8</v>
      </c>
      <c r="Q59" s="12">
        <v>38230</v>
      </c>
      <c r="R59" s="13">
        <v>0.82079999999999997</v>
      </c>
      <c r="S59" s="15">
        <f t="shared" si="1"/>
        <v>38230</v>
      </c>
      <c r="T59" s="17">
        <f t="shared" si="4"/>
        <v>0.82079999999999997</v>
      </c>
      <c r="U59" s="12">
        <v>38230</v>
      </c>
      <c r="V59" s="14">
        <v>1152.45</v>
      </c>
      <c r="W59" s="12">
        <v>38230</v>
      </c>
      <c r="X59" s="13">
        <v>2.927</v>
      </c>
      <c r="Y59" s="15">
        <f t="shared" si="2"/>
        <v>38230</v>
      </c>
      <c r="Z59" s="17">
        <f t="shared" si="5"/>
        <v>0.82079999999999997</v>
      </c>
      <c r="AA59" s="12">
        <v>38230</v>
      </c>
      <c r="AB59" s="13">
        <v>34.052999999999997</v>
      </c>
      <c r="AC59" s="12">
        <v>38230</v>
      </c>
      <c r="AD59" s="13">
        <v>46.3538</v>
      </c>
      <c r="AE59" s="15">
        <f t="shared" si="3"/>
        <v>38230</v>
      </c>
      <c r="AF59" s="17">
        <f t="shared" si="6"/>
        <v>0.82079999999999997</v>
      </c>
      <c r="AG59" s="12">
        <v>38230</v>
      </c>
      <c r="AH59" s="13">
        <v>29.262</v>
      </c>
      <c r="AI59" s="12">
        <v>38230</v>
      </c>
      <c r="AJ59" s="13">
        <v>6.6313000000000004</v>
      </c>
    </row>
    <row r="60" spans="1:36" x14ac:dyDescent="0.35">
      <c r="A60" s="12">
        <v>38260</v>
      </c>
      <c r="B60" s="13">
        <v>1.3744000000000001</v>
      </c>
      <c r="C60" s="12">
        <v>38260</v>
      </c>
      <c r="D60" s="14">
        <v>110.05</v>
      </c>
      <c r="E60" s="12">
        <v>38260</v>
      </c>
      <c r="F60" s="13">
        <v>8.2765000000000004</v>
      </c>
      <c r="G60" s="12">
        <v>38260</v>
      </c>
      <c r="H60" s="13">
        <v>1.2613000000000001</v>
      </c>
      <c r="I60" s="12">
        <v>38260</v>
      </c>
      <c r="J60" s="13">
        <v>1.2461</v>
      </c>
      <c r="K60" s="15">
        <f t="shared" si="0"/>
        <v>38260</v>
      </c>
      <c r="L60" s="16">
        <v>1</v>
      </c>
      <c r="M60" s="12">
        <v>38260</v>
      </c>
      <c r="N60" s="13">
        <v>0.55189999999999995</v>
      </c>
      <c r="O60" s="12">
        <v>38260</v>
      </c>
      <c r="P60" s="13">
        <v>7.7960000000000003</v>
      </c>
      <c r="Q60" s="12">
        <v>38260</v>
      </c>
      <c r="R60" s="13">
        <v>0.80410000000000004</v>
      </c>
      <c r="S60" s="15">
        <f t="shared" si="1"/>
        <v>38260</v>
      </c>
      <c r="T60" s="17">
        <f t="shared" si="4"/>
        <v>0.80410000000000004</v>
      </c>
      <c r="U60" s="12">
        <v>38260</v>
      </c>
      <c r="V60" s="14">
        <v>1151.8499999999999</v>
      </c>
      <c r="W60" s="12">
        <v>38260</v>
      </c>
      <c r="X60" s="13">
        <v>2.8607999999999998</v>
      </c>
      <c r="Y60" s="15">
        <f t="shared" si="2"/>
        <v>38260</v>
      </c>
      <c r="Z60" s="17">
        <f t="shared" si="5"/>
        <v>0.80410000000000004</v>
      </c>
      <c r="AA60" s="12">
        <v>38260</v>
      </c>
      <c r="AB60" s="13">
        <v>33.984000000000002</v>
      </c>
      <c r="AC60" s="12">
        <v>38260</v>
      </c>
      <c r="AD60" s="13">
        <v>45.95</v>
      </c>
      <c r="AE60" s="15">
        <f t="shared" si="3"/>
        <v>38260</v>
      </c>
      <c r="AF60" s="17">
        <f t="shared" si="6"/>
        <v>0.80410000000000004</v>
      </c>
      <c r="AG60" s="12">
        <v>38260</v>
      </c>
      <c r="AH60" s="13">
        <v>29.222899999999999</v>
      </c>
      <c r="AI60" s="12">
        <v>38260</v>
      </c>
      <c r="AJ60" s="13">
        <v>6.4535</v>
      </c>
    </row>
    <row r="61" spans="1:36" x14ac:dyDescent="0.35">
      <c r="A61" s="12">
        <v>38289</v>
      </c>
      <c r="B61" s="13">
        <v>1.3363</v>
      </c>
      <c r="C61" s="12">
        <v>38289</v>
      </c>
      <c r="D61" s="14">
        <v>105.81</v>
      </c>
      <c r="E61" s="12">
        <v>38289</v>
      </c>
      <c r="F61" s="13">
        <v>8.2766000000000002</v>
      </c>
      <c r="G61" s="12">
        <v>38289</v>
      </c>
      <c r="H61" s="13">
        <v>1.2177</v>
      </c>
      <c r="I61" s="12">
        <v>38289</v>
      </c>
      <c r="J61" s="13">
        <v>1.1942999999999999</v>
      </c>
      <c r="K61" s="15">
        <f t="shared" si="0"/>
        <v>38289</v>
      </c>
      <c r="L61" s="16">
        <v>1</v>
      </c>
      <c r="M61" s="12">
        <v>38289</v>
      </c>
      <c r="N61" s="13">
        <v>0.54449999999999998</v>
      </c>
      <c r="O61" s="12">
        <v>38289</v>
      </c>
      <c r="P61" s="13">
        <v>7.7836999999999996</v>
      </c>
      <c r="Q61" s="12">
        <v>38289</v>
      </c>
      <c r="R61" s="13">
        <v>0.78139999999999998</v>
      </c>
      <c r="S61" s="15">
        <f t="shared" si="1"/>
        <v>38289</v>
      </c>
      <c r="T61" s="17">
        <f t="shared" si="4"/>
        <v>0.78139999999999998</v>
      </c>
      <c r="U61" s="12">
        <v>38289</v>
      </c>
      <c r="V61" s="14">
        <v>1119.3499999999999</v>
      </c>
      <c r="W61" s="12">
        <v>38289</v>
      </c>
      <c r="X61" s="13">
        <v>2.8570000000000002</v>
      </c>
      <c r="Y61" s="15">
        <f t="shared" si="2"/>
        <v>38289</v>
      </c>
      <c r="Z61" s="17">
        <f t="shared" si="5"/>
        <v>0.78139999999999998</v>
      </c>
      <c r="AA61" s="12">
        <v>38289</v>
      </c>
      <c r="AB61" s="13">
        <v>33.435000000000002</v>
      </c>
      <c r="AC61" s="12">
        <v>38289</v>
      </c>
      <c r="AD61" s="13">
        <v>45.387500000000003</v>
      </c>
      <c r="AE61" s="15">
        <f t="shared" si="3"/>
        <v>38289</v>
      </c>
      <c r="AF61" s="17">
        <f t="shared" si="6"/>
        <v>0.78139999999999998</v>
      </c>
      <c r="AG61" s="12">
        <v>38289</v>
      </c>
      <c r="AH61" s="13">
        <v>28.7455</v>
      </c>
      <c r="AI61" s="12">
        <v>38289</v>
      </c>
      <c r="AJ61" s="13">
        <v>6.1</v>
      </c>
    </row>
    <row r="62" spans="1:36" x14ac:dyDescent="0.35">
      <c r="A62" s="12">
        <v>38321</v>
      </c>
      <c r="B62" s="13">
        <v>1.2939000000000001</v>
      </c>
      <c r="C62" s="12">
        <v>38321</v>
      </c>
      <c r="D62" s="14">
        <v>103.07</v>
      </c>
      <c r="E62" s="12">
        <v>38321</v>
      </c>
      <c r="F62" s="13">
        <v>8.2765000000000004</v>
      </c>
      <c r="G62" s="12">
        <v>38321</v>
      </c>
      <c r="H62" s="13">
        <v>1.1874</v>
      </c>
      <c r="I62" s="12">
        <v>38321</v>
      </c>
      <c r="J62" s="13">
        <v>1.1413</v>
      </c>
      <c r="K62" s="15">
        <f t="shared" si="0"/>
        <v>38321</v>
      </c>
      <c r="L62" s="16">
        <v>1</v>
      </c>
      <c r="M62" s="12">
        <v>38321</v>
      </c>
      <c r="N62" s="13">
        <v>0.52370000000000005</v>
      </c>
      <c r="O62" s="12">
        <v>38321</v>
      </c>
      <c r="P62" s="13">
        <v>7.7750000000000004</v>
      </c>
      <c r="Q62" s="12">
        <v>38321</v>
      </c>
      <c r="R62" s="13">
        <v>0.75319999999999998</v>
      </c>
      <c r="S62" s="15">
        <f t="shared" si="1"/>
        <v>38321</v>
      </c>
      <c r="T62" s="17">
        <f t="shared" si="4"/>
        <v>0.75319999999999998</v>
      </c>
      <c r="U62" s="12">
        <v>38321</v>
      </c>
      <c r="V62" s="14">
        <v>1048.5</v>
      </c>
      <c r="W62" s="12">
        <v>38321</v>
      </c>
      <c r="X62" s="13">
        <v>2.72</v>
      </c>
      <c r="Y62" s="15">
        <f t="shared" si="2"/>
        <v>38321</v>
      </c>
      <c r="Z62" s="17">
        <f t="shared" si="5"/>
        <v>0.75319999999999998</v>
      </c>
      <c r="AA62" s="12">
        <v>38321</v>
      </c>
      <c r="AB62" s="13">
        <v>32.21</v>
      </c>
      <c r="AC62" s="12">
        <v>38321</v>
      </c>
      <c r="AD62" s="13">
        <v>44.634999999999998</v>
      </c>
      <c r="AE62" s="15">
        <f t="shared" si="3"/>
        <v>38321</v>
      </c>
      <c r="AF62" s="17">
        <f t="shared" si="6"/>
        <v>0.75319999999999998</v>
      </c>
      <c r="AG62" s="12">
        <v>38321</v>
      </c>
      <c r="AH62" s="13">
        <v>28.13</v>
      </c>
      <c r="AI62" s="12">
        <v>38321</v>
      </c>
      <c r="AJ62" s="13">
        <v>5.8033000000000001</v>
      </c>
    </row>
    <row r="63" spans="1:36" x14ac:dyDescent="0.35">
      <c r="A63" s="12">
        <v>38352</v>
      </c>
      <c r="B63" s="13">
        <v>1.2817000000000001</v>
      </c>
      <c r="C63" s="12">
        <v>38352</v>
      </c>
      <c r="D63" s="14">
        <v>102.63</v>
      </c>
      <c r="E63" s="12">
        <v>38352</v>
      </c>
      <c r="F63" s="13">
        <v>8.2765000000000004</v>
      </c>
      <c r="G63" s="12">
        <v>38352</v>
      </c>
      <c r="H63" s="13">
        <v>1.2019</v>
      </c>
      <c r="I63" s="12">
        <v>38352</v>
      </c>
      <c r="J63" s="13">
        <v>1.1404000000000001</v>
      </c>
      <c r="K63" s="15">
        <f t="shared" si="0"/>
        <v>38352</v>
      </c>
      <c r="L63" s="16">
        <v>1</v>
      </c>
      <c r="M63" s="12">
        <v>38352</v>
      </c>
      <c r="N63" s="13">
        <v>0.52129999999999999</v>
      </c>
      <c r="O63" s="12">
        <v>38352</v>
      </c>
      <c r="P63" s="13">
        <v>7.7725999999999997</v>
      </c>
      <c r="Q63" s="12">
        <v>38352</v>
      </c>
      <c r="R63" s="13">
        <v>0.73780000000000001</v>
      </c>
      <c r="S63" s="15">
        <f t="shared" si="1"/>
        <v>38352</v>
      </c>
      <c r="T63" s="17">
        <f t="shared" si="4"/>
        <v>0.73780000000000001</v>
      </c>
      <c r="U63" s="12">
        <v>38352</v>
      </c>
      <c r="V63" s="14">
        <v>1035.0999999999999</v>
      </c>
      <c r="W63" s="12">
        <v>38352</v>
      </c>
      <c r="X63" s="13">
        <v>2.6560000000000001</v>
      </c>
      <c r="Y63" s="15">
        <f t="shared" si="2"/>
        <v>38352</v>
      </c>
      <c r="Z63" s="17">
        <f t="shared" si="5"/>
        <v>0.73780000000000001</v>
      </c>
      <c r="AA63" s="12">
        <v>38352</v>
      </c>
      <c r="AB63" s="13">
        <v>31.74</v>
      </c>
      <c r="AC63" s="12">
        <v>38352</v>
      </c>
      <c r="AD63" s="13">
        <v>43.46</v>
      </c>
      <c r="AE63" s="15">
        <f t="shared" si="3"/>
        <v>38352</v>
      </c>
      <c r="AF63" s="17">
        <f t="shared" si="6"/>
        <v>0.73780000000000001</v>
      </c>
      <c r="AG63" s="12">
        <v>38352</v>
      </c>
      <c r="AH63" s="13">
        <v>27.72</v>
      </c>
      <c r="AI63" s="12">
        <v>38352</v>
      </c>
      <c r="AJ63" s="13">
        <v>5.665</v>
      </c>
    </row>
    <row r="64" spans="1:36" x14ac:dyDescent="0.35">
      <c r="A64" s="12">
        <v>38383</v>
      </c>
      <c r="B64" s="13">
        <v>1.2891999999999999</v>
      </c>
      <c r="C64" s="12">
        <v>38383</v>
      </c>
      <c r="D64" s="14">
        <v>103.7</v>
      </c>
      <c r="E64" s="12">
        <v>38383</v>
      </c>
      <c r="F64" s="13">
        <v>8.2764000000000006</v>
      </c>
      <c r="G64" s="12">
        <v>38383</v>
      </c>
      <c r="H64" s="13">
        <v>1.2398</v>
      </c>
      <c r="I64" s="12">
        <v>38383</v>
      </c>
      <c r="J64" s="13">
        <v>1.1889000000000001</v>
      </c>
      <c r="K64" s="15">
        <f t="shared" si="0"/>
        <v>38383</v>
      </c>
      <c r="L64" s="16">
        <v>1</v>
      </c>
      <c r="M64" s="12">
        <v>38383</v>
      </c>
      <c r="N64" s="13">
        <v>0.53110000000000002</v>
      </c>
      <c r="O64" s="12">
        <v>38383</v>
      </c>
      <c r="P64" s="13">
        <v>7.7995999999999999</v>
      </c>
      <c r="Q64" s="12">
        <v>38383</v>
      </c>
      <c r="R64" s="13">
        <v>0.76700000000000002</v>
      </c>
      <c r="S64" s="15">
        <f t="shared" si="1"/>
        <v>38383</v>
      </c>
      <c r="T64" s="17">
        <f t="shared" si="4"/>
        <v>0.76700000000000002</v>
      </c>
      <c r="U64" s="12">
        <v>38383</v>
      </c>
      <c r="V64" s="14">
        <v>1026</v>
      </c>
      <c r="W64" s="12">
        <v>38383</v>
      </c>
      <c r="X64" s="13">
        <v>2.6088</v>
      </c>
      <c r="Y64" s="15">
        <f t="shared" si="2"/>
        <v>38383</v>
      </c>
      <c r="Z64" s="17">
        <f t="shared" si="5"/>
        <v>0.76700000000000002</v>
      </c>
      <c r="AA64" s="12">
        <v>38383</v>
      </c>
      <c r="AB64" s="13">
        <v>31.745000000000001</v>
      </c>
      <c r="AC64" s="12">
        <v>38383</v>
      </c>
      <c r="AD64" s="13">
        <v>43.72</v>
      </c>
      <c r="AE64" s="15">
        <f t="shared" si="3"/>
        <v>38383</v>
      </c>
      <c r="AF64" s="17">
        <f t="shared" si="6"/>
        <v>0.76700000000000002</v>
      </c>
      <c r="AG64" s="12">
        <v>38383</v>
      </c>
      <c r="AH64" s="13">
        <v>28.02</v>
      </c>
      <c r="AI64" s="12">
        <v>38383</v>
      </c>
      <c r="AJ64" s="13">
        <v>5.9850000000000003</v>
      </c>
    </row>
    <row r="65" spans="1:36" x14ac:dyDescent="0.35">
      <c r="A65" s="12">
        <v>38411</v>
      </c>
      <c r="B65" s="13">
        <v>1.2629999999999999</v>
      </c>
      <c r="C65" s="12">
        <v>38411</v>
      </c>
      <c r="D65" s="14">
        <v>104.63</v>
      </c>
      <c r="E65" s="12">
        <v>38411</v>
      </c>
      <c r="F65" s="13">
        <v>8.2765000000000004</v>
      </c>
      <c r="G65" s="12">
        <v>38411</v>
      </c>
      <c r="H65" s="13">
        <v>1.2339</v>
      </c>
      <c r="I65" s="12">
        <v>38411</v>
      </c>
      <c r="J65" s="13">
        <v>1.1631</v>
      </c>
      <c r="K65" s="15">
        <f t="shared" si="0"/>
        <v>38411</v>
      </c>
      <c r="L65" s="16">
        <v>1</v>
      </c>
      <c r="M65" s="12">
        <v>38411</v>
      </c>
      <c r="N65" s="13">
        <v>0.52049999999999996</v>
      </c>
      <c r="O65" s="12">
        <v>38411</v>
      </c>
      <c r="P65" s="13">
        <v>7.7988999999999997</v>
      </c>
      <c r="Q65" s="12">
        <v>38411</v>
      </c>
      <c r="R65" s="13">
        <v>0.75609999999999999</v>
      </c>
      <c r="S65" s="15">
        <f t="shared" si="1"/>
        <v>38411</v>
      </c>
      <c r="T65" s="17">
        <f t="shared" si="4"/>
        <v>0.75609999999999999</v>
      </c>
      <c r="U65" s="12">
        <v>38411</v>
      </c>
      <c r="V65" s="14">
        <v>1004.03</v>
      </c>
      <c r="W65" s="12">
        <v>38411</v>
      </c>
      <c r="X65" s="13">
        <v>2.5874999999999999</v>
      </c>
      <c r="Y65" s="15">
        <f t="shared" si="2"/>
        <v>38411</v>
      </c>
      <c r="Z65" s="17">
        <f t="shared" si="5"/>
        <v>0.75609999999999999</v>
      </c>
      <c r="AA65" s="12">
        <v>38411</v>
      </c>
      <c r="AB65" s="13">
        <v>31.08</v>
      </c>
      <c r="AC65" s="12">
        <v>38411</v>
      </c>
      <c r="AD65" s="13">
        <v>43.674999999999997</v>
      </c>
      <c r="AE65" s="15">
        <f t="shared" si="3"/>
        <v>38411</v>
      </c>
      <c r="AF65" s="17">
        <f t="shared" si="6"/>
        <v>0.75609999999999999</v>
      </c>
      <c r="AG65" s="12">
        <v>38411</v>
      </c>
      <c r="AH65" s="13">
        <v>27.675000000000001</v>
      </c>
      <c r="AI65" s="12">
        <v>38411</v>
      </c>
      <c r="AJ65" s="13">
        <v>5.8174999999999999</v>
      </c>
    </row>
    <row r="66" spans="1:36" x14ac:dyDescent="0.35">
      <c r="A66" s="12">
        <v>38442</v>
      </c>
      <c r="B66" s="13">
        <v>1.2938000000000001</v>
      </c>
      <c r="C66" s="12">
        <v>38442</v>
      </c>
      <c r="D66" s="14">
        <v>107.15</v>
      </c>
      <c r="E66" s="12">
        <v>38442</v>
      </c>
      <c r="F66" s="13">
        <v>8.2764000000000006</v>
      </c>
      <c r="G66" s="12">
        <v>38442</v>
      </c>
      <c r="H66" s="13">
        <v>1.2103999999999999</v>
      </c>
      <c r="I66" s="12">
        <v>38442</v>
      </c>
      <c r="J66" s="13">
        <v>1.1964999999999999</v>
      </c>
      <c r="K66" s="15">
        <f t="shared" si="0"/>
        <v>38442</v>
      </c>
      <c r="L66" s="16">
        <v>1</v>
      </c>
      <c r="M66" s="12">
        <v>38442</v>
      </c>
      <c r="N66" s="13">
        <v>0.52900000000000003</v>
      </c>
      <c r="O66" s="12">
        <v>38442</v>
      </c>
      <c r="P66" s="13">
        <v>7.7991999999999999</v>
      </c>
      <c r="Q66" s="12">
        <v>38442</v>
      </c>
      <c r="R66" s="13">
        <v>0.77129999999999999</v>
      </c>
      <c r="S66" s="15">
        <f t="shared" si="1"/>
        <v>38442</v>
      </c>
      <c r="T66" s="17">
        <f t="shared" si="4"/>
        <v>0.77129999999999999</v>
      </c>
      <c r="U66" s="12">
        <v>38442</v>
      </c>
      <c r="V66" s="14">
        <v>1015.45</v>
      </c>
      <c r="W66" s="12">
        <v>38442</v>
      </c>
      <c r="X66" s="13">
        <v>2.6789999999999998</v>
      </c>
      <c r="Y66" s="15">
        <f t="shared" si="2"/>
        <v>38442</v>
      </c>
      <c r="Z66" s="17">
        <f t="shared" si="5"/>
        <v>0.77129999999999999</v>
      </c>
      <c r="AA66" s="12">
        <v>38442</v>
      </c>
      <c r="AB66" s="13">
        <v>31.53</v>
      </c>
      <c r="AC66" s="12">
        <v>38442</v>
      </c>
      <c r="AD66" s="13">
        <v>43.744999999999997</v>
      </c>
      <c r="AE66" s="15">
        <f t="shared" si="3"/>
        <v>38442</v>
      </c>
      <c r="AF66" s="17">
        <f t="shared" si="6"/>
        <v>0.77129999999999999</v>
      </c>
      <c r="AG66" s="12">
        <v>38442</v>
      </c>
      <c r="AH66" s="13">
        <v>27.862100000000002</v>
      </c>
      <c r="AI66" s="12">
        <v>38442</v>
      </c>
      <c r="AJ66" s="13">
        <v>6.2394999999999996</v>
      </c>
    </row>
    <row r="67" spans="1:36" x14ac:dyDescent="0.35">
      <c r="A67" s="12">
        <v>38471</v>
      </c>
      <c r="B67" s="13">
        <v>1.2798</v>
      </c>
      <c r="C67" s="12">
        <v>38471</v>
      </c>
      <c r="D67" s="14">
        <v>104.75</v>
      </c>
      <c r="E67" s="12">
        <v>38471</v>
      </c>
      <c r="F67" s="13">
        <v>8.2764000000000006</v>
      </c>
      <c r="G67" s="12">
        <v>38471</v>
      </c>
      <c r="H67" s="13">
        <v>1.2583</v>
      </c>
      <c r="I67" s="12">
        <v>38471</v>
      </c>
      <c r="J67" s="13">
        <v>1.1951000000000001</v>
      </c>
      <c r="K67" s="15">
        <f t="shared" ref="K67:K130" si="7">$Q67</f>
        <v>38471</v>
      </c>
      <c r="L67" s="16">
        <v>1</v>
      </c>
      <c r="M67" s="12">
        <v>38471</v>
      </c>
      <c r="N67" s="13">
        <v>0.52390000000000003</v>
      </c>
      <c r="O67" s="12">
        <v>38471</v>
      </c>
      <c r="P67" s="13">
        <v>7.7937000000000003</v>
      </c>
      <c r="Q67" s="12">
        <v>38471</v>
      </c>
      <c r="R67" s="13">
        <v>0.77690000000000003</v>
      </c>
      <c r="S67" s="15">
        <f t="shared" ref="S67:S130" si="8">$Q67</f>
        <v>38471</v>
      </c>
      <c r="T67" s="17">
        <f t="shared" si="4"/>
        <v>0.77690000000000003</v>
      </c>
      <c r="U67" s="12">
        <v>38471</v>
      </c>
      <c r="V67" s="14">
        <v>997.1</v>
      </c>
      <c r="W67" s="12">
        <v>38471</v>
      </c>
      <c r="X67" s="13">
        <v>2.528</v>
      </c>
      <c r="Y67" s="15">
        <f t="shared" ref="Y67:Y130" si="9">$Q67</f>
        <v>38471</v>
      </c>
      <c r="Z67" s="17">
        <f t="shared" si="5"/>
        <v>0.77690000000000003</v>
      </c>
      <c r="AA67" s="12">
        <v>38471</v>
      </c>
      <c r="AB67" s="13">
        <v>31.271000000000001</v>
      </c>
      <c r="AC67" s="12">
        <v>38471</v>
      </c>
      <c r="AD67" s="13">
        <v>43.534999999999997</v>
      </c>
      <c r="AE67" s="15">
        <f t="shared" ref="AE67:AE130" si="10">$Q67</f>
        <v>38471</v>
      </c>
      <c r="AF67" s="17">
        <f t="shared" si="6"/>
        <v>0.77690000000000003</v>
      </c>
      <c r="AG67" s="12">
        <v>38471</v>
      </c>
      <c r="AH67" s="13">
        <v>27.780999999999999</v>
      </c>
      <c r="AI67" s="12">
        <v>38471</v>
      </c>
      <c r="AJ67" s="13">
        <v>6.0857999999999999</v>
      </c>
    </row>
    <row r="68" spans="1:36" x14ac:dyDescent="0.35">
      <c r="A68" s="12">
        <v>38503</v>
      </c>
      <c r="B68" s="13">
        <v>1.3229</v>
      </c>
      <c r="C68" s="12">
        <v>38503</v>
      </c>
      <c r="D68" s="14">
        <v>108.57</v>
      </c>
      <c r="E68" s="12">
        <v>38503</v>
      </c>
      <c r="F68" s="13">
        <v>8.2766999999999999</v>
      </c>
      <c r="G68" s="12">
        <v>38503</v>
      </c>
      <c r="H68" s="13">
        <v>1.2548999999999999</v>
      </c>
      <c r="I68" s="12">
        <v>38503</v>
      </c>
      <c r="J68" s="13">
        <v>1.2483</v>
      </c>
      <c r="K68" s="15">
        <f t="shared" si="7"/>
        <v>38503</v>
      </c>
      <c r="L68" s="16">
        <v>1</v>
      </c>
      <c r="M68" s="12">
        <v>38503</v>
      </c>
      <c r="N68" s="13">
        <v>0.55030000000000001</v>
      </c>
      <c r="O68" s="12">
        <v>38503</v>
      </c>
      <c r="P68" s="13">
        <v>7.7801</v>
      </c>
      <c r="Q68" s="12">
        <v>38503</v>
      </c>
      <c r="R68" s="13">
        <v>0.81269999999999998</v>
      </c>
      <c r="S68" s="15">
        <f t="shared" si="8"/>
        <v>38503</v>
      </c>
      <c r="T68" s="17">
        <f t="shared" ref="T68:T131" si="11">$R68</f>
        <v>0.81269999999999998</v>
      </c>
      <c r="U68" s="12">
        <v>38503</v>
      </c>
      <c r="V68" s="14">
        <v>1008</v>
      </c>
      <c r="W68" s="12">
        <v>38503</v>
      </c>
      <c r="X68" s="13">
        <v>2.4076</v>
      </c>
      <c r="Y68" s="15">
        <f t="shared" si="9"/>
        <v>38503</v>
      </c>
      <c r="Z68" s="17">
        <f t="shared" ref="Z68:Z131" si="12">$R68</f>
        <v>0.81269999999999998</v>
      </c>
      <c r="AA68" s="12">
        <v>38503</v>
      </c>
      <c r="AB68" s="13">
        <v>31.359000000000002</v>
      </c>
      <c r="AC68" s="12">
        <v>38503</v>
      </c>
      <c r="AD68" s="13">
        <v>43.7</v>
      </c>
      <c r="AE68" s="15">
        <f t="shared" si="10"/>
        <v>38503</v>
      </c>
      <c r="AF68" s="17">
        <f t="shared" ref="AF68:AF131" si="13">$R68</f>
        <v>0.81269999999999998</v>
      </c>
      <c r="AG68" s="12">
        <v>38503</v>
      </c>
      <c r="AH68" s="13">
        <v>28.240500000000001</v>
      </c>
      <c r="AI68" s="12">
        <v>38503</v>
      </c>
      <c r="AJ68" s="13">
        <v>6.8120000000000003</v>
      </c>
    </row>
    <row r="69" spans="1:36" x14ac:dyDescent="0.35">
      <c r="A69" s="12">
        <v>38533</v>
      </c>
      <c r="B69" s="13">
        <v>1.3115000000000001</v>
      </c>
      <c r="C69" s="12">
        <v>38533</v>
      </c>
      <c r="D69" s="14">
        <v>110.92</v>
      </c>
      <c r="E69" s="12">
        <v>38533</v>
      </c>
      <c r="F69" s="13">
        <v>8.2764000000000006</v>
      </c>
      <c r="G69" s="12">
        <v>38533</v>
      </c>
      <c r="H69" s="13">
        <v>1.2251000000000001</v>
      </c>
      <c r="I69" s="12">
        <v>38533</v>
      </c>
      <c r="J69" s="13">
        <v>1.2814000000000001</v>
      </c>
      <c r="K69" s="15">
        <f t="shared" si="7"/>
        <v>38533</v>
      </c>
      <c r="L69" s="16">
        <v>1</v>
      </c>
      <c r="M69" s="12">
        <v>38533</v>
      </c>
      <c r="N69" s="13">
        <v>0.55820000000000003</v>
      </c>
      <c r="O69" s="12">
        <v>38533</v>
      </c>
      <c r="P69" s="13">
        <v>7.7709999999999999</v>
      </c>
      <c r="Q69" s="12">
        <v>38533</v>
      </c>
      <c r="R69" s="13">
        <v>0.82599999999999996</v>
      </c>
      <c r="S69" s="15">
        <f t="shared" si="8"/>
        <v>38533</v>
      </c>
      <c r="T69" s="17">
        <f t="shared" si="11"/>
        <v>0.82599999999999996</v>
      </c>
      <c r="U69" s="12">
        <v>38533</v>
      </c>
      <c r="V69" s="14">
        <v>1034.5</v>
      </c>
      <c r="W69" s="12">
        <v>38533</v>
      </c>
      <c r="X69" s="13">
        <v>2.3325</v>
      </c>
      <c r="Y69" s="15">
        <f t="shared" si="9"/>
        <v>38533</v>
      </c>
      <c r="Z69" s="17">
        <f t="shared" si="12"/>
        <v>0.82599999999999996</v>
      </c>
      <c r="AA69" s="12">
        <v>38533</v>
      </c>
      <c r="AB69" s="13">
        <v>31.614999999999998</v>
      </c>
      <c r="AC69" s="12">
        <v>38533</v>
      </c>
      <c r="AD69" s="13">
        <v>43.484999999999999</v>
      </c>
      <c r="AE69" s="15">
        <f t="shared" si="10"/>
        <v>38533</v>
      </c>
      <c r="AF69" s="17">
        <f t="shared" si="13"/>
        <v>0.82599999999999996</v>
      </c>
      <c r="AG69" s="12">
        <v>38533</v>
      </c>
      <c r="AH69" s="13">
        <v>28.63</v>
      </c>
      <c r="AI69" s="12">
        <v>38533</v>
      </c>
      <c r="AJ69" s="13">
        <v>6.6494999999999997</v>
      </c>
    </row>
    <row r="70" spans="1:36" x14ac:dyDescent="0.35">
      <c r="A70" s="12">
        <v>38562</v>
      </c>
      <c r="B70" s="13">
        <v>1.3217000000000001</v>
      </c>
      <c r="C70" s="12">
        <v>38562</v>
      </c>
      <c r="D70" s="14">
        <v>112.5</v>
      </c>
      <c r="E70" s="12">
        <v>38562</v>
      </c>
      <c r="F70" s="13">
        <v>8.1056000000000008</v>
      </c>
      <c r="G70" s="12">
        <v>38562</v>
      </c>
      <c r="H70" s="13">
        <v>1.2233000000000001</v>
      </c>
      <c r="I70" s="12">
        <v>38562</v>
      </c>
      <c r="J70" s="13">
        <v>1.2894000000000001</v>
      </c>
      <c r="K70" s="15">
        <f t="shared" si="7"/>
        <v>38562</v>
      </c>
      <c r="L70" s="16">
        <v>1</v>
      </c>
      <c r="M70" s="12">
        <v>38562</v>
      </c>
      <c r="N70" s="13">
        <v>0.56889999999999996</v>
      </c>
      <c r="O70" s="12">
        <v>38562</v>
      </c>
      <c r="P70" s="13">
        <v>7.7737999999999996</v>
      </c>
      <c r="Q70" s="12">
        <v>38562</v>
      </c>
      <c r="R70" s="13">
        <v>0.82499999999999996</v>
      </c>
      <c r="S70" s="15">
        <f t="shared" si="8"/>
        <v>38562</v>
      </c>
      <c r="T70" s="17">
        <f t="shared" si="11"/>
        <v>0.82499999999999996</v>
      </c>
      <c r="U70" s="12">
        <v>38562</v>
      </c>
      <c r="V70" s="14">
        <v>1026.95</v>
      </c>
      <c r="W70" s="12">
        <v>38562</v>
      </c>
      <c r="X70" s="13">
        <v>2.3786999999999998</v>
      </c>
      <c r="Y70" s="15">
        <f t="shared" si="9"/>
        <v>38562</v>
      </c>
      <c r="Z70" s="17">
        <f t="shared" si="12"/>
        <v>0.82499999999999996</v>
      </c>
      <c r="AA70" s="12">
        <v>38562</v>
      </c>
      <c r="AB70" s="13">
        <v>31.84</v>
      </c>
      <c r="AC70" s="12">
        <v>38562</v>
      </c>
      <c r="AD70" s="13">
        <v>43.48</v>
      </c>
      <c r="AE70" s="15">
        <f t="shared" si="10"/>
        <v>38562</v>
      </c>
      <c r="AF70" s="17">
        <f t="shared" si="13"/>
        <v>0.82499999999999996</v>
      </c>
      <c r="AG70" s="12">
        <v>38562</v>
      </c>
      <c r="AH70" s="13">
        <v>28.63</v>
      </c>
      <c r="AI70" s="12">
        <v>38562</v>
      </c>
      <c r="AJ70" s="13">
        <v>6.5811000000000002</v>
      </c>
    </row>
    <row r="71" spans="1:36" x14ac:dyDescent="0.35">
      <c r="A71" s="12">
        <v>38595</v>
      </c>
      <c r="B71" s="13">
        <v>1.3241000000000001</v>
      </c>
      <c r="C71" s="12">
        <v>38595</v>
      </c>
      <c r="D71" s="14">
        <v>110.61</v>
      </c>
      <c r="E71" s="12">
        <v>38595</v>
      </c>
      <c r="F71" s="13">
        <v>8.0998000000000001</v>
      </c>
      <c r="G71" s="12">
        <v>38595</v>
      </c>
      <c r="H71" s="13">
        <v>1.1878</v>
      </c>
      <c r="I71" s="12">
        <v>38595</v>
      </c>
      <c r="J71" s="13">
        <v>1.2529999999999999</v>
      </c>
      <c r="K71" s="15">
        <f t="shared" si="7"/>
        <v>38595</v>
      </c>
      <c r="L71" s="16">
        <v>1</v>
      </c>
      <c r="M71" s="12">
        <v>38595</v>
      </c>
      <c r="N71" s="13">
        <v>0.55430000000000001</v>
      </c>
      <c r="O71" s="12">
        <v>38595</v>
      </c>
      <c r="P71" s="13">
        <v>7.7717999999999998</v>
      </c>
      <c r="Q71" s="12">
        <v>38595</v>
      </c>
      <c r="R71" s="13">
        <v>0.80989999999999995</v>
      </c>
      <c r="S71" s="15">
        <f t="shared" si="8"/>
        <v>38595</v>
      </c>
      <c r="T71" s="17">
        <f t="shared" si="11"/>
        <v>0.80989999999999995</v>
      </c>
      <c r="U71" s="12">
        <v>38595</v>
      </c>
      <c r="V71" s="14">
        <v>1034.5</v>
      </c>
      <c r="W71" s="12">
        <v>38595</v>
      </c>
      <c r="X71" s="13">
        <v>2.3570000000000002</v>
      </c>
      <c r="Y71" s="15">
        <f t="shared" si="9"/>
        <v>38595</v>
      </c>
      <c r="Z71" s="17">
        <f t="shared" si="12"/>
        <v>0.80989999999999995</v>
      </c>
      <c r="AA71" s="12">
        <v>38595</v>
      </c>
      <c r="AB71" s="13">
        <v>32.75</v>
      </c>
      <c r="AC71" s="12">
        <v>38595</v>
      </c>
      <c r="AD71" s="13">
        <v>44.15</v>
      </c>
      <c r="AE71" s="15">
        <f t="shared" si="10"/>
        <v>38595</v>
      </c>
      <c r="AF71" s="17">
        <f t="shared" si="13"/>
        <v>0.80989999999999995</v>
      </c>
      <c r="AG71" s="12">
        <v>38595</v>
      </c>
      <c r="AH71" s="13">
        <v>28.48</v>
      </c>
      <c r="AI71" s="12">
        <v>38595</v>
      </c>
      <c r="AJ71" s="13">
        <v>6.3659999999999997</v>
      </c>
    </row>
    <row r="72" spans="1:36" x14ac:dyDescent="0.35">
      <c r="A72" s="12">
        <v>38625</v>
      </c>
      <c r="B72" s="13">
        <v>1.3122</v>
      </c>
      <c r="C72" s="12">
        <v>38625</v>
      </c>
      <c r="D72" s="14">
        <v>113.51</v>
      </c>
      <c r="E72" s="12">
        <v>38625</v>
      </c>
      <c r="F72" s="13">
        <v>8.0920000000000005</v>
      </c>
      <c r="G72" s="12">
        <v>38625</v>
      </c>
      <c r="H72" s="13">
        <v>1.163</v>
      </c>
      <c r="I72" s="12">
        <v>38625</v>
      </c>
      <c r="J72" s="13">
        <v>1.2939000000000001</v>
      </c>
      <c r="K72" s="15">
        <f t="shared" si="7"/>
        <v>38625</v>
      </c>
      <c r="L72" s="16">
        <v>1</v>
      </c>
      <c r="M72" s="12">
        <v>38625</v>
      </c>
      <c r="N72" s="13">
        <v>0.5665</v>
      </c>
      <c r="O72" s="12">
        <v>38625</v>
      </c>
      <c r="P72" s="13">
        <v>7.7575000000000003</v>
      </c>
      <c r="Q72" s="12">
        <v>38625</v>
      </c>
      <c r="R72" s="13">
        <v>0.83150000000000002</v>
      </c>
      <c r="S72" s="15">
        <f t="shared" si="8"/>
        <v>38625</v>
      </c>
      <c r="T72" s="17">
        <f t="shared" si="11"/>
        <v>0.83150000000000002</v>
      </c>
      <c r="U72" s="12">
        <v>38625</v>
      </c>
      <c r="V72" s="14">
        <v>1042.4000000000001</v>
      </c>
      <c r="W72" s="12">
        <v>38625</v>
      </c>
      <c r="X72" s="13">
        <v>2.2275</v>
      </c>
      <c r="Y72" s="15">
        <f t="shared" si="9"/>
        <v>38625</v>
      </c>
      <c r="Z72" s="17">
        <f t="shared" si="12"/>
        <v>0.83150000000000002</v>
      </c>
      <c r="AA72" s="12">
        <v>38625</v>
      </c>
      <c r="AB72" s="13">
        <v>33.188000000000002</v>
      </c>
      <c r="AC72" s="12">
        <v>38625</v>
      </c>
      <c r="AD72" s="13">
        <v>44.015000000000001</v>
      </c>
      <c r="AE72" s="15">
        <f t="shared" si="10"/>
        <v>38625</v>
      </c>
      <c r="AF72" s="17">
        <f t="shared" si="13"/>
        <v>0.83150000000000002</v>
      </c>
      <c r="AG72" s="12">
        <v>38625</v>
      </c>
      <c r="AH72" s="13">
        <v>28.497699999999998</v>
      </c>
      <c r="AI72" s="12">
        <v>38625</v>
      </c>
      <c r="AJ72" s="13">
        <v>6.3700999999999999</v>
      </c>
    </row>
    <row r="73" spans="1:36" x14ac:dyDescent="0.35">
      <c r="A73" s="12">
        <v>38656</v>
      </c>
      <c r="B73" s="13">
        <v>1.3365</v>
      </c>
      <c r="C73" s="12">
        <v>38656</v>
      </c>
      <c r="D73" s="14">
        <v>116.4</v>
      </c>
      <c r="E73" s="12">
        <v>38656</v>
      </c>
      <c r="F73" s="13">
        <v>8.0845000000000002</v>
      </c>
      <c r="G73" s="12">
        <v>38656</v>
      </c>
      <c r="H73" s="13">
        <v>1.1821999999999999</v>
      </c>
      <c r="I73" s="12">
        <v>38656</v>
      </c>
      <c r="J73" s="13">
        <v>1.2886</v>
      </c>
      <c r="K73" s="15">
        <f t="shared" si="7"/>
        <v>38656</v>
      </c>
      <c r="L73" s="16">
        <v>1</v>
      </c>
      <c r="M73" s="12">
        <v>38656</v>
      </c>
      <c r="N73" s="13">
        <v>0.56510000000000005</v>
      </c>
      <c r="O73" s="12">
        <v>38656</v>
      </c>
      <c r="P73" s="13">
        <v>7.7523</v>
      </c>
      <c r="Q73" s="12">
        <v>38656</v>
      </c>
      <c r="R73" s="13">
        <v>0.83389999999999997</v>
      </c>
      <c r="S73" s="15">
        <f t="shared" si="8"/>
        <v>38656</v>
      </c>
      <c r="T73" s="17">
        <f t="shared" si="11"/>
        <v>0.83389999999999997</v>
      </c>
      <c r="U73" s="12">
        <v>38656</v>
      </c>
      <c r="V73" s="14">
        <v>1040.5</v>
      </c>
      <c r="W73" s="12">
        <v>38656</v>
      </c>
      <c r="X73" s="13">
        <v>2.2517999999999998</v>
      </c>
      <c r="Y73" s="15">
        <f t="shared" si="9"/>
        <v>38656</v>
      </c>
      <c r="Z73" s="17">
        <f t="shared" si="12"/>
        <v>0.83389999999999997</v>
      </c>
      <c r="AA73" s="12">
        <v>38656</v>
      </c>
      <c r="AB73" s="13">
        <v>33.549999999999997</v>
      </c>
      <c r="AC73" s="12">
        <v>38656</v>
      </c>
      <c r="AD73" s="13">
        <v>45.163699999999999</v>
      </c>
      <c r="AE73" s="15">
        <f t="shared" si="10"/>
        <v>38656</v>
      </c>
      <c r="AF73" s="17">
        <f t="shared" si="13"/>
        <v>0.83389999999999997</v>
      </c>
      <c r="AG73" s="12">
        <v>38656</v>
      </c>
      <c r="AH73" s="13">
        <v>28.585000000000001</v>
      </c>
      <c r="AI73" s="12">
        <v>38656</v>
      </c>
      <c r="AJ73" s="13">
        <v>6.7024999999999997</v>
      </c>
    </row>
    <row r="74" spans="1:36" x14ac:dyDescent="0.35">
      <c r="A74" s="12">
        <v>38686</v>
      </c>
      <c r="B74" s="13">
        <v>1.3559000000000001</v>
      </c>
      <c r="C74" s="12">
        <v>38686</v>
      </c>
      <c r="D74" s="14">
        <v>119.81</v>
      </c>
      <c r="E74" s="12">
        <v>38686</v>
      </c>
      <c r="F74" s="13">
        <v>8.0803999999999991</v>
      </c>
      <c r="G74" s="12">
        <v>38686</v>
      </c>
      <c r="H74" s="13">
        <v>1.1657</v>
      </c>
      <c r="I74" s="12">
        <v>38686</v>
      </c>
      <c r="J74" s="13">
        <v>1.3151999999999999</v>
      </c>
      <c r="K74" s="15">
        <f t="shared" si="7"/>
        <v>38686</v>
      </c>
      <c r="L74" s="16">
        <v>1</v>
      </c>
      <c r="M74" s="12">
        <v>38686</v>
      </c>
      <c r="N74" s="13">
        <v>0.57830000000000004</v>
      </c>
      <c r="O74" s="12">
        <v>38686</v>
      </c>
      <c r="P74" s="13">
        <v>7.7546999999999997</v>
      </c>
      <c r="Q74" s="12">
        <v>38686</v>
      </c>
      <c r="R74" s="13">
        <v>0.84840000000000004</v>
      </c>
      <c r="S74" s="15">
        <f t="shared" si="8"/>
        <v>38686</v>
      </c>
      <c r="T74" s="17">
        <f t="shared" si="11"/>
        <v>0.84840000000000004</v>
      </c>
      <c r="U74" s="12">
        <v>38686</v>
      </c>
      <c r="V74" s="14">
        <v>1033.7</v>
      </c>
      <c r="W74" s="12">
        <v>38686</v>
      </c>
      <c r="X74" s="13">
        <v>2.2035</v>
      </c>
      <c r="Y74" s="15">
        <f t="shared" si="9"/>
        <v>38686</v>
      </c>
      <c r="Z74" s="17">
        <f t="shared" si="12"/>
        <v>0.84840000000000004</v>
      </c>
      <c r="AA74" s="12">
        <v>38686</v>
      </c>
      <c r="AB74" s="13">
        <v>33.514000000000003</v>
      </c>
      <c r="AC74" s="12">
        <v>38686</v>
      </c>
      <c r="AD74" s="13">
        <v>45.928800000000003</v>
      </c>
      <c r="AE74" s="15">
        <f t="shared" si="10"/>
        <v>38686</v>
      </c>
      <c r="AF74" s="17">
        <f t="shared" si="13"/>
        <v>0.84840000000000004</v>
      </c>
      <c r="AG74" s="12">
        <v>38686</v>
      </c>
      <c r="AH74" s="13">
        <v>28.807200000000002</v>
      </c>
      <c r="AI74" s="12">
        <v>38686</v>
      </c>
      <c r="AJ74" s="13">
        <v>6.4625000000000004</v>
      </c>
    </row>
    <row r="75" spans="1:36" x14ac:dyDescent="0.35">
      <c r="A75" s="12">
        <v>38716</v>
      </c>
      <c r="B75" s="13">
        <v>1.3616999999999999</v>
      </c>
      <c r="C75" s="12">
        <v>38716</v>
      </c>
      <c r="D75" s="14">
        <v>117.75</v>
      </c>
      <c r="E75" s="12">
        <v>38716</v>
      </c>
      <c r="F75" s="13">
        <v>8.0701999999999998</v>
      </c>
      <c r="G75" s="12">
        <v>38716</v>
      </c>
      <c r="H75" s="13">
        <v>1.1619999999999999</v>
      </c>
      <c r="I75" s="12">
        <v>38716</v>
      </c>
      <c r="J75" s="13">
        <v>1.3133999999999999</v>
      </c>
      <c r="K75" s="15">
        <f t="shared" si="7"/>
        <v>38716</v>
      </c>
      <c r="L75" s="16">
        <v>1</v>
      </c>
      <c r="M75" s="12">
        <v>38716</v>
      </c>
      <c r="N75" s="13">
        <v>0.58040000000000003</v>
      </c>
      <c r="O75" s="12">
        <v>38716</v>
      </c>
      <c r="P75" s="13">
        <v>7.7545000000000002</v>
      </c>
      <c r="Q75" s="12">
        <v>38716</v>
      </c>
      <c r="R75" s="13">
        <v>0.84399999999999997</v>
      </c>
      <c r="S75" s="15">
        <f t="shared" si="8"/>
        <v>38716</v>
      </c>
      <c r="T75" s="17">
        <f t="shared" si="11"/>
        <v>0.84399999999999997</v>
      </c>
      <c r="U75" s="12">
        <v>38716</v>
      </c>
      <c r="V75" s="14">
        <v>1010</v>
      </c>
      <c r="W75" s="12">
        <v>38716</v>
      </c>
      <c r="X75" s="13">
        <v>2.3355000000000001</v>
      </c>
      <c r="Y75" s="15">
        <f t="shared" si="9"/>
        <v>38716</v>
      </c>
      <c r="Z75" s="17">
        <f t="shared" si="12"/>
        <v>0.84399999999999997</v>
      </c>
      <c r="AA75" s="12">
        <v>38716</v>
      </c>
      <c r="AB75" s="13">
        <v>32.825000000000003</v>
      </c>
      <c r="AC75" s="12">
        <v>38716</v>
      </c>
      <c r="AD75" s="13">
        <v>45.05</v>
      </c>
      <c r="AE75" s="15">
        <f t="shared" si="10"/>
        <v>38716</v>
      </c>
      <c r="AF75" s="17">
        <f t="shared" si="13"/>
        <v>0.84399999999999997</v>
      </c>
      <c r="AG75" s="12">
        <v>38716</v>
      </c>
      <c r="AH75" s="13">
        <v>28.741399999999999</v>
      </c>
      <c r="AI75" s="12">
        <v>38716</v>
      </c>
      <c r="AJ75" s="13">
        <v>6.3288000000000002</v>
      </c>
    </row>
    <row r="76" spans="1:36" x14ac:dyDescent="0.35">
      <c r="A76" s="12">
        <v>38748</v>
      </c>
      <c r="B76" s="13">
        <v>1.3187</v>
      </c>
      <c r="C76" s="12">
        <v>38748</v>
      </c>
      <c r="D76" s="14">
        <v>117.2</v>
      </c>
      <c r="E76" s="12">
        <v>38748</v>
      </c>
      <c r="F76" s="13">
        <v>8.0608000000000004</v>
      </c>
      <c r="G76" s="12">
        <v>38748</v>
      </c>
      <c r="H76" s="13">
        <v>1.139</v>
      </c>
      <c r="I76" s="12">
        <v>38748</v>
      </c>
      <c r="J76" s="13">
        <v>1.2779</v>
      </c>
      <c r="K76" s="15">
        <f t="shared" si="7"/>
        <v>38748</v>
      </c>
      <c r="L76" s="16">
        <v>1</v>
      </c>
      <c r="M76" s="12">
        <v>38748</v>
      </c>
      <c r="N76" s="13">
        <v>0.56200000000000006</v>
      </c>
      <c r="O76" s="12">
        <v>38748</v>
      </c>
      <c r="P76" s="13">
        <v>7.7573999999999996</v>
      </c>
      <c r="Q76" s="12">
        <v>38748</v>
      </c>
      <c r="R76" s="13">
        <v>0.8226</v>
      </c>
      <c r="S76" s="15">
        <f t="shared" si="8"/>
        <v>38748</v>
      </c>
      <c r="T76" s="17">
        <f t="shared" si="11"/>
        <v>0.8226</v>
      </c>
      <c r="U76" s="12">
        <v>38748</v>
      </c>
      <c r="V76" s="14">
        <v>964.65</v>
      </c>
      <c r="W76" s="12">
        <v>38748</v>
      </c>
      <c r="X76" s="13">
        <v>2.2120000000000002</v>
      </c>
      <c r="Y76" s="15">
        <f t="shared" si="9"/>
        <v>38748</v>
      </c>
      <c r="Z76" s="17">
        <f t="shared" si="12"/>
        <v>0.8226</v>
      </c>
      <c r="AA76" s="12">
        <v>38748</v>
      </c>
      <c r="AB76" s="13">
        <v>31.984000000000002</v>
      </c>
      <c r="AC76" s="12">
        <v>38748</v>
      </c>
      <c r="AD76" s="13">
        <v>44.1175</v>
      </c>
      <c r="AE76" s="15">
        <f t="shared" si="10"/>
        <v>38748</v>
      </c>
      <c r="AF76" s="17">
        <f t="shared" si="13"/>
        <v>0.8226</v>
      </c>
      <c r="AG76" s="12">
        <v>38748</v>
      </c>
      <c r="AH76" s="13">
        <v>28.078800000000001</v>
      </c>
      <c r="AI76" s="12">
        <v>38748</v>
      </c>
      <c r="AJ76" s="13">
        <v>6.0579000000000001</v>
      </c>
    </row>
    <row r="77" spans="1:36" x14ac:dyDescent="0.35">
      <c r="A77" s="12">
        <v>38776</v>
      </c>
      <c r="B77" s="13">
        <v>1.3468</v>
      </c>
      <c r="C77" s="12">
        <v>38776</v>
      </c>
      <c r="D77" s="14">
        <v>115.77</v>
      </c>
      <c r="E77" s="12">
        <v>38776</v>
      </c>
      <c r="F77" s="13">
        <v>8.0402000000000005</v>
      </c>
      <c r="G77" s="12">
        <v>38776</v>
      </c>
      <c r="H77" s="13">
        <v>1.1369</v>
      </c>
      <c r="I77" s="12">
        <v>38776</v>
      </c>
      <c r="J77" s="13">
        <v>1.3117000000000001</v>
      </c>
      <c r="K77" s="15">
        <f t="shared" si="7"/>
        <v>38776</v>
      </c>
      <c r="L77" s="16">
        <v>1</v>
      </c>
      <c r="M77" s="12">
        <v>38776</v>
      </c>
      <c r="N77" s="13">
        <v>0.57030000000000003</v>
      </c>
      <c r="O77" s="12">
        <v>38776</v>
      </c>
      <c r="P77" s="13">
        <v>7.758</v>
      </c>
      <c r="Q77" s="12">
        <v>38776</v>
      </c>
      <c r="R77" s="13">
        <v>0.83879999999999999</v>
      </c>
      <c r="S77" s="15">
        <f t="shared" si="8"/>
        <v>38776</v>
      </c>
      <c r="T77" s="17">
        <f t="shared" si="11"/>
        <v>0.83879999999999999</v>
      </c>
      <c r="U77" s="12">
        <v>38776</v>
      </c>
      <c r="V77" s="14">
        <v>971</v>
      </c>
      <c r="W77" s="12">
        <v>38776</v>
      </c>
      <c r="X77" s="13">
        <v>2.1234999999999999</v>
      </c>
      <c r="Y77" s="15">
        <f t="shared" si="9"/>
        <v>38776</v>
      </c>
      <c r="Z77" s="17">
        <f t="shared" si="12"/>
        <v>0.83879999999999999</v>
      </c>
      <c r="AA77" s="12">
        <v>38776</v>
      </c>
      <c r="AB77" s="13">
        <v>32.450000000000003</v>
      </c>
      <c r="AC77" s="12">
        <v>38776</v>
      </c>
      <c r="AD77" s="13">
        <v>44.39</v>
      </c>
      <c r="AE77" s="15">
        <f t="shared" si="10"/>
        <v>38776</v>
      </c>
      <c r="AF77" s="17">
        <f t="shared" si="13"/>
        <v>0.83879999999999999</v>
      </c>
      <c r="AG77" s="12">
        <v>38776</v>
      </c>
      <c r="AH77" s="13">
        <v>28.035900000000002</v>
      </c>
      <c r="AI77" s="12">
        <v>38776</v>
      </c>
      <c r="AJ77" s="13">
        <v>6.165</v>
      </c>
    </row>
    <row r="78" spans="1:36" x14ac:dyDescent="0.35">
      <c r="A78" s="12">
        <v>38807</v>
      </c>
      <c r="B78" s="13">
        <v>1.3957999999999999</v>
      </c>
      <c r="C78" s="12">
        <v>38807</v>
      </c>
      <c r="D78" s="14">
        <v>117.78</v>
      </c>
      <c r="E78" s="12">
        <v>38807</v>
      </c>
      <c r="F78" s="13">
        <v>8.0172000000000008</v>
      </c>
      <c r="G78" s="12">
        <v>38807</v>
      </c>
      <c r="H78" s="13">
        <v>1.1686000000000001</v>
      </c>
      <c r="I78" s="12">
        <v>38807</v>
      </c>
      <c r="J78" s="13">
        <v>1.3042</v>
      </c>
      <c r="K78" s="15">
        <f t="shared" si="7"/>
        <v>38807</v>
      </c>
      <c r="L78" s="16">
        <v>1</v>
      </c>
      <c r="M78" s="12">
        <v>38807</v>
      </c>
      <c r="N78" s="13">
        <v>0.57569999999999999</v>
      </c>
      <c r="O78" s="12">
        <v>38807</v>
      </c>
      <c r="P78" s="13">
        <v>7.7596999999999996</v>
      </c>
      <c r="Q78" s="12">
        <v>38807</v>
      </c>
      <c r="R78" s="13">
        <v>0.82540000000000002</v>
      </c>
      <c r="S78" s="15">
        <f t="shared" si="8"/>
        <v>38807</v>
      </c>
      <c r="T78" s="17">
        <f t="shared" si="11"/>
        <v>0.82540000000000002</v>
      </c>
      <c r="U78" s="12">
        <v>38807</v>
      </c>
      <c r="V78" s="14">
        <v>971.65</v>
      </c>
      <c r="W78" s="12">
        <v>38807</v>
      </c>
      <c r="X78" s="13">
        <v>2.1640000000000001</v>
      </c>
      <c r="Y78" s="15">
        <f t="shared" si="9"/>
        <v>38807</v>
      </c>
      <c r="Z78" s="17">
        <f t="shared" si="12"/>
        <v>0.82540000000000002</v>
      </c>
      <c r="AA78" s="12">
        <v>38807</v>
      </c>
      <c r="AB78" s="13">
        <v>32.457999999999998</v>
      </c>
      <c r="AC78" s="12">
        <v>38807</v>
      </c>
      <c r="AD78" s="13">
        <v>44.622500000000002</v>
      </c>
      <c r="AE78" s="15">
        <f t="shared" si="10"/>
        <v>38807</v>
      </c>
      <c r="AF78" s="17">
        <f t="shared" si="13"/>
        <v>0.82540000000000002</v>
      </c>
      <c r="AG78" s="12">
        <v>38807</v>
      </c>
      <c r="AH78" s="13">
        <v>27.704999999999998</v>
      </c>
      <c r="AI78" s="12">
        <v>38807</v>
      </c>
      <c r="AJ78" s="13">
        <v>6.1764999999999999</v>
      </c>
    </row>
    <row r="79" spans="1:36" x14ac:dyDescent="0.35">
      <c r="A79" s="12">
        <v>38835</v>
      </c>
      <c r="B79" s="13">
        <v>1.3167</v>
      </c>
      <c r="C79" s="12">
        <v>38835</v>
      </c>
      <c r="D79" s="14">
        <v>113.83</v>
      </c>
      <c r="E79" s="12">
        <v>38835</v>
      </c>
      <c r="F79" s="13">
        <v>8.0139999999999993</v>
      </c>
      <c r="G79" s="12">
        <v>38835</v>
      </c>
      <c r="H79" s="13">
        <v>1.117</v>
      </c>
      <c r="I79" s="12">
        <v>38835</v>
      </c>
      <c r="J79" s="13">
        <v>1.2387999999999999</v>
      </c>
      <c r="K79" s="15">
        <f t="shared" si="7"/>
        <v>38835</v>
      </c>
      <c r="L79" s="16">
        <v>1</v>
      </c>
      <c r="M79" s="12">
        <v>38835</v>
      </c>
      <c r="N79" s="13">
        <v>0.54769999999999996</v>
      </c>
      <c r="O79" s="12">
        <v>38835</v>
      </c>
      <c r="P79" s="13">
        <v>7.7534999999999998</v>
      </c>
      <c r="Q79" s="12">
        <v>38835</v>
      </c>
      <c r="R79" s="13">
        <v>0.79149999999999998</v>
      </c>
      <c r="S79" s="15">
        <f t="shared" si="8"/>
        <v>38835</v>
      </c>
      <c r="T79" s="17">
        <f t="shared" si="11"/>
        <v>0.79149999999999998</v>
      </c>
      <c r="U79" s="12">
        <v>38835</v>
      </c>
      <c r="V79" s="14">
        <v>943.2</v>
      </c>
      <c r="W79" s="12">
        <v>38835</v>
      </c>
      <c r="X79" s="13">
        <v>2.0870000000000002</v>
      </c>
      <c r="Y79" s="15">
        <f t="shared" si="9"/>
        <v>38835</v>
      </c>
      <c r="Z79" s="17">
        <f t="shared" si="12"/>
        <v>0.79149999999999998</v>
      </c>
      <c r="AA79" s="12">
        <v>38835</v>
      </c>
      <c r="AB79" s="13">
        <v>31.905000000000001</v>
      </c>
      <c r="AC79" s="12">
        <v>38835</v>
      </c>
      <c r="AD79" s="13">
        <v>44.88</v>
      </c>
      <c r="AE79" s="15">
        <f t="shared" si="10"/>
        <v>38835</v>
      </c>
      <c r="AF79" s="17">
        <f t="shared" si="13"/>
        <v>0.79149999999999998</v>
      </c>
      <c r="AG79" s="12">
        <v>38835</v>
      </c>
      <c r="AH79" s="13">
        <v>27.174600000000002</v>
      </c>
      <c r="AI79" s="12">
        <v>38835</v>
      </c>
      <c r="AJ79" s="13">
        <v>6.0049999999999999</v>
      </c>
    </row>
    <row r="80" spans="1:36" x14ac:dyDescent="0.35">
      <c r="A80" s="12">
        <v>38868</v>
      </c>
      <c r="B80" s="13">
        <v>1.3292999999999999</v>
      </c>
      <c r="C80" s="12">
        <v>38868</v>
      </c>
      <c r="D80" s="14">
        <v>112.64</v>
      </c>
      <c r="E80" s="12">
        <v>38868</v>
      </c>
      <c r="F80" s="13">
        <v>8.0175000000000001</v>
      </c>
      <c r="G80" s="12">
        <v>38868</v>
      </c>
      <c r="H80" s="13">
        <v>1.1015999999999999</v>
      </c>
      <c r="I80" s="12">
        <v>38868</v>
      </c>
      <c r="J80" s="13">
        <v>1.2192000000000001</v>
      </c>
      <c r="K80" s="15">
        <f t="shared" si="7"/>
        <v>38868</v>
      </c>
      <c r="L80" s="16">
        <v>1</v>
      </c>
      <c r="M80" s="12">
        <v>38868</v>
      </c>
      <c r="N80" s="13">
        <v>0.53490000000000004</v>
      </c>
      <c r="O80" s="12">
        <v>38868</v>
      </c>
      <c r="P80" s="13">
        <v>7.7584</v>
      </c>
      <c r="Q80" s="12">
        <v>38868</v>
      </c>
      <c r="R80" s="13">
        <v>0.78080000000000005</v>
      </c>
      <c r="S80" s="15">
        <f t="shared" si="8"/>
        <v>38868</v>
      </c>
      <c r="T80" s="17">
        <f t="shared" si="11"/>
        <v>0.78080000000000005</v>
      </c>
      <c r="U80" s="12">
        <v>38868</v>
      </c>
      <c r="V80" s="14">
        <v>945.7</v>
      </c>
      <c r="W80" s="12">
        <v>38868</v>
      </c>
      <c r="X80" s="13">
        <v>2.3069999999999999</v>
      </c>
      <c r="Y80" s="15">
        <f t="shared" si="9"/>
        <v>38868</v>
      </c>
      <c r="Z80" s="17">
        <f t="shared" si="12"/>
        <v>0.78080000000000005</v>
      </c>
      <c r="AA80" s="12">
        <v>38868</v>
      </c>
      <c r="AB80" s="13">
        <v>32.034999999999997</v>
      </c>
      <c r="AC80" s="12">
        <v>38868</v>
      </c>
      <c r="AD80" s="13">
        <v>46.37</v>
      </c>
      <c r="AE80" s="15">
        <f t="shared" si="10"/>
        <v>38868</v>
      </c>
      <c r="AF80" s="17">
        <f t="shared" si="13"/>
        <v>0.78080000000000005</v>
      </c>
      <c r="AG80" s="12">
        <v>38868</v>
      </c>
      <c r="AH80" s="13">
        <v>27.0136</v>
      </c>
      <c r="AI80" s="12">
        <v>38868</v>
      </c>
      <c r="AJ80" s="13">
        <v>6.7367999999999997</v>
      </c>
    </row>
    <row r="81" spans="1:36" x14ac:dyDescent="0.35">
      <c r="A81" s="12">
        <v>38898</v>
      </c>
      <c r="B81" s="13">
        <v>1.3452999999999999</v>
      </c>
      <c r="C81" s="12">
        <v>38898</v>
      </c>
      <c r="D81" s="14">
        <v>114.44</v>
      </c>
      <c r="E81" s="12">
        <v>38898</v>
      </c>
      <c r="F81" s="13">
        <v>7.9943</v>
      </c>
      <c r="G81" s="12">
        <v>38898</v>
      </c>
      <c r="H81" s="13">
        <v>1.117</v>
      </c>
      <c r="I81" s="12">
        <v>38898</v>
      </c>
      <c r="J81" s="13">
        <v>1.2231000000000001</v>
      </c>
      <c r="K81" s="15">
        <f t="shared" si="7"/>
        <v>38898</v>
      </c>
      <c r="L81" s="16">
        <v>1</v>
      </c>
      <c r="M81" s="12">
        <v>38898</v>
      </c>
      <c r="N81" s="13">
        <v>0.54100000000000004</v>
      </c>
      <c r="O81" s="12">
        <v>38898</v>
      </c>
      <c r="P81" s="13">
        <v>7.7663000000000002</v>
      </c>
      <c r="Q81" s="12">
        <v>38898</v>
      </c>
      <c r="R81" s="13">
        <v>0.78180000000000005</v>
      </c>
      <c r="S81" s="15">
        <f t="shared" si="8"/>
        <v>38898</v>
      </c>
      <c r="T81" s="17">
        <f t="shared" si="11"/>
        <v>0.78180000000000005</v>
      </c>
      <c r="U81" s="12">
        <v>38898</v>
      </c>
      <c r="V81" s="14">
        <v>948.7</v>
      </c>
      <c r="W81" s="12">
        <v>38898</v>
      </c>
      <c r="X81" s="13">
        <v>2.165</v>
      </c>
      <c r="Y81" s="15">
        <f t="shared" si="9"/>
        <v>38898</v>
      </c>
      <c r="Z81" s="17">
        <f t="shared" si="12"/>
        <v>0.78180000000000005</v>
      </c>
      <c r="AA81" s="12">
        <v>38898</v>
      </c>
      <c r="AB81" s="13">
        <v>32.378</v>
      </c>
      <c r="AC81" s="12">
        <v>38898</v>
      </c>
      <c r="AD81" s="13">
        <v>46.04</v>
      </c>
      <c r="AE81" s="15">
        <f t="shared" si="10"/>
        <v>38898</v>
      </c>
      <c r="AF81" s="17">
        <f t="shared" si="13"/>
        <v>0.78180000000000005</v>
      </c>
      <c r="AG81" s="12">
        <v>38898</v>
      </c>
      <c r="AH81" s="13">
        <v>26.845500000000001</v>
      </c>
      <c r="AI81" s="12">
        <v>38898</v>
      </c>
      <c r="AJ81" s="13">
        <v>7.1740000000000004</v>
      </c>
    </row>
    <row r="82" spans="1:36" x14ac:dyDescent="0.35">
      <c r="A82" s="12">
        <v>38929</v>
      </c>
      <c r="B82" s="13">
        <v>1.3047</v>
      </c>
      <c r="C82" s="12">
        <v>38929</v>
      </c>
      <c r="D82" s="14">
        <v>114.68</v>
      </c>
      <c r="E82" s="12">
        <v>38929</v>
      </c>
      <c r="F82" s="13">
        <v>7.9690000000000003</v>
      </c>
      <c r="G82" s="12">
        <v>38929</v>
      </c>
      <c r="H82" s="13">
        <v>1.1313</v>
      </c>
      <c r="I82" s="12">
        <v>38929</v>
      </c>
      <c r="J82" s="13">
        <v>1.2312000000000001</v>
      </c>
      <c r="K82" s="15">
        <f t="shared" si="7"/>
        <v>38929</v>
      </c>
      <c r="L82" s="16">
        <v>1</v>
      </c>
      <c r="M82" s="12">
        <v>38929</v>
      </c>
      <c r="N82" s="13">
        <v>0.53539999999999999</v>
      </c>
      <c r="O82" s="12">
        <v>38929</v>
      </c>
      <c r="P82" s="13">
        <v>7.7709000000000001</v>
      </c>
      <c r="Q82" s="12">
        <v>38929</v>
      </c>
      <c r="R82" s="13">
        <v>0.7833</v>
      </c>
      <c r="S82" s="15">
        <f t="shared" si="8"/>
        <v>38929</v>
      </c>
      <c r="T82" s="17">
        <f t="shared" si="11"/>
        <v>0.7833</v>
      </c>
      <c r="U82" s="12">
        <v>38929</v>
      </c>
      <c r="V82" s="14">
        <v>955.2</v>
      </c>
      <c r="W82" s="12">
        <v>38929</v>
      </c>
      <c r="X82" s="13">
        <v>2.177</v>
      </c>
      <c r="Y82" s="15">
        <f t="shared" si="9"/>
        <v>38929</v>
      </c>
      <c r="Z82" s="17">
        <f t="shared" si="12"/>
        <v>0.7833</v>
      </c>
      <c r="AA82" s="12">
        <v>38929</v>
      </c>
      <c r="AB82" s="13">
        <v>32.728999999999999</v>
      </c>
      <c r="AC82" s="12">
        <v>38929</v>
      </c>
      <c r="AD82" s="13">
        <v>46.5</v>
      </c>
      <c r="AE82" s="15">
        <f t="shared" si="10"/>
        <v>38929</v>
      </c>
      <c r="AF82" s="17">
        <f t="shared" si="13"/>
        <v>0.7833</v>
      </c>
      <c r="AG82" s="12">
        <v>38929</v>
      </c>
      <c r="AH82" s="13">
        <v>26.803999999999998</v>
      </c>
      <c r="AI82" s="12">
        <v>38929</v>
      </c>
      <c r="AJ82" s="13">
        <v>6.9474999999999998</v>
      </c>
    </row>
    <row r="83" spans="1:36" x14ac:dyDescent="0.35">
      <c r="A83" s="12">
        <v>38960</v>
      </c>
      <c r="B83" s="13">
        <v>1.3091999999999999</v>
      </c>
      <c r="C83" s="12">
        <v>38960</v>
      </c>
      <c r="D83" s="14">
        <v>117.4</v>
      </c>
      <c r="E83" s="12">
        <v>38960</v>
      </c>
      <c r="F83" s="13">
        <v>7.9527000000000001</v>
      </c>
      <c r="G83" s="12">
        <v>38960</v>
      </c>
      <c r="H83" s="13">
        <v>1.1036999999999999</v>
      </c>
      <c r="I83" s="12">
        <v>38960</v>
      </c>
      <c r="J83" s="13">
        <v>1.2304999999999999</v>
      </c>
      <c r="K83" s="15">
        <f t="shared" si="7"/>
        <v>38960</v>
      </c>
      <c r="L83" s="16">
        <v>1</v>
      </c>
      <c r="M83" s="12">
        <v>38960</v>
      </c>
      <c r="N83" s="13">
        <v>0.52500000000000002</v>
      </c>
      <c r="O83" s="12">
        <v>38960</v>
      </c>
      <c r="P83" s="13">
        <v>7.7771999999999997</v>
      </c>
      <c r="Q83" s="12">
        <v>38960</v>
      </c>
      <c r="R83" s="13">
        <v>0.78039999999999998</v>
      </c>
      <c r="S83" s="15">
        <f t="shared" si="8"/>
        <v>38960</v>
      </c>
      <c r="T83" s="17">
        <f t="shared" si="11"/>
        <v>0.78039999999999998</v>
      </c>
      <c r="U83" s="12">
        <v>38960</v>
      </c>
      <c r="V83" s="14">
        <v>961.3</v>
      </c>
      <c r="W83" s="12">
        <v>38960</v>
      </c>
      <c r="X83" s="13">
        <v>2.145</v>
      </c>
      <c r="Y83" s="15">
        <f t="shared" si="9"/>
        <v>38960</v>
      </c>
      <c r="Z83" s="17">
        <f t="shared" si="12"/>
        <v>0.78039999999999998</v>
      </c>
      <c r="AA83" s="12">
        <v>38960</v>
      </c>
      <c r="AB83" s="13">
        <v>32.914000000000001</v>
      </c>
      <c r="AC83" s="12">
        <v>38960</v>
      </c>
      <c r="AD83" s="13">
        <v>46.44</v>
      </c>
      <c r="AE83" s="15">
        <f t="shared" si="10"/>
        <v>38960</v>
      </c>
      <c r="AF83" s="17">
        <f t="shared" si="13"/>
        <v>0.78039999999999998</v>
      </c>
      <c r="AG83" s="12">
        <v>38960</v>
      </c>
      <c r="AH83" s="13">
        <v>26.752099999999999</v>
      </c>
      <c r="AI83" s="12">
        <v>38960</v>
      </c>
      <c r="AJ83" s="13">
        <v>7.1993</v>
      </c>
    </row>
    <row r="84" spans="1:36" x14ac:dyDescent="0.35">
      <c r="A84" s="12">
        <v>38989</v>
      </c>
      <c r="B84" s="13">
        <v>1.3403</v>
      </c>
      <c r="C84" s="12">
        <v>38989</v>
      </c>
      <c r="D84" s="14">
        <v>118.18</v>
      </c>
      <c r="E84" s="12">
        <v>38989</v>
      </c>
      <c r="F84" s="13">
        <v>7.9039999999999999</v>
      </c>
      <c r="G84" s="12">
        <v>38989</v>
      </c>
      <c r="H84" s="13">
        <v>1.1180000000000001</v>
      </c>
      <c r="I84" s="12">
        <v>38989</v>
      </c>
      <c r="J84" s="13">
        <v>1.2505999999999999</v>
      </c>
      <c r="K84" s="15">
        <f t="shared" si="7"/>
        <v>38989</v>
      </c>
      <c r="L84" s="16">
        <v>1</v>
      </c>
      <c r="M84" s="12">
        <v>38989</v>
      </c>
      <c r="N84" s="13">
        <v>0.53420000000000001</v>
      </c>
      <c r="O84" s="12">
        <v>38989</v>
      </c>
      <c r="P84" s="13">
        <v>7.7919</v>
      </c>
      <c r="Q84" s="12">
        <v>38989</v>
      </c>
      <c r="R84" s="13">
        <v>0.78900000000000003</v>
      </c>
      <c r="S84" s="15">
        <f t="shared" si="8"/>
        <v>38989</v>
      </c>
      <c r="T84" s="17">
        <f t="shared" si="11"/>
        <v>0.78900000000000003</v>
      </c>
      <c r="U84" s="12">
        <v>38989</v>
      </c>
      <c r="V84" s="14">
        <v>946.25</v>
      </c>
      <c r="W84" s="12">
        <v>38989</v>
      </c>
      <c r="X84" s="13">
        <v>2.169</v>
      </c>
      <c r="Y84" s="15">
        <f t="shared" si="9"/>
        <v>38989</v>
      </c>
      <c r="Z84" s="17">
        <f t="shared" si="12"/>
        <v>0.78900000000000003</v>
      </c>
      <c r="AA84" s="12">
        <v>38989</v>
      </c>
      <c r="AB84" s="13">
        <v>33.097999999999999</v>
      </c>
      <c r="AC84" s="12">
        <v>38989</v>
      </c>
      <c r="AD84" s="13">
        <v>45.8675</v>
      </c>
      <c r="AE84" s="15">
        <f t="shared" si="10"/>
        <v>38989</v>
      </c>
      <c r="AF84" s="17">
        <f t="shared" si="13"/>
        <v>0.78900000000000003</v>
      </c>
      <c r="AG84" s="12">
        <v>38989</v>
      </c>
      <c r="AH84" s="13">
        <v>26.7958</v>
      </c>
      <c r="AI84" s="12">
        <v>38989</v>
      </c>
      <c r="AJ84" s="13">
        <v>7.7838000000000003</v>
      </c>
    </row>
    <row r="85" spans="1:36" x14ac:dyDescent="0.35">
      <c r="A85" s="12">
        <v>39021</v>
      </c>
      <c r="B85" s="13">
        <v>1.2924</v>
      </c>
      <c r="C85" s="12">
        <v>39021</v>
      </c>
      <c r="D85" s="14">
        <v>116.98</v>
      </c>
      <c r="E85" s="12">
        <v>39021</v>
      </c>
      <c r="F85" s="13">
        <v>7.8794000000000004</v>
      </c>
      <c r="G85" s="12">
        <v>39021</v>
      </c>
      <c r="H85" s="13">
        <v>1.1222000000000001</v>
      </c>
      <c r="I85" s="12">
        <v>39021</v>
      </c>
      <c r="J85" s="13">
        <v>1.2442</v>
      </c>
      <c r="K85" s="15">
        <f t="shared" si="7"/>
        <v>39021</v>
      </c>
      <c r="L85" s="16">
        <v>1</v>
      </c>
      <c r="M85" s="12">
        <v>39021</v>
      </c>
      <c r="N85" s="13">
        <v>0.52429999999999999</v>
      </c>
      <c r="O85" s="12">
        <v>39021</v>
      </c>
      <c r="P85" s="13">
        <v>7.7778999999999998</v>
      </c>
      <c r="Q85" s="12">
        <v>39021</v>
      </c>
      <c r="R85" s="13">
        <v>0.78359999999999996</v>
      </c>
      <c r="S85" s="15">
        <f t="shared" si="8"/>
        <v>39021</v>
      </c>
      <c r="T85" s="17">
        <f t="shared" si="11"/>
        <v>0.78359999999999996</v>
      </c>
      <c r="U85" s="12">
        <v>39021</v>
      </c>
      <c r="V85" s="14">
        <v>942.35</v>
      </c>
      <c r="W85" s="12">
        <v>39021</v>
      </c>
      <c r="X85" s="13">
        <v>2.1417999999999999</v>
      </c>
      <c r="Y85" s="15">
        <f t="shared" si="9"/>
        <v>39021</v>
      </c>
      <c r="Z85" s="17">
        <f t="shared" si="12"/>
        <v>0.78359999999999996</v>
      </c>
      <c r="AA85" s="12">
        <v>39021</v>
      </c>
      <c r="AB85" s="13">
        <v>33.262999999999998</v>
      </c>
      <c r="AC85" s="12">
        <v>39021</v>
      </c>
      <c r="AD85" s="13">
        <v>45.032499999999999</v>
      </c>
      <c r="AE85" s="15">
        <f t="shared" si="10"/>
        <v>39021</v>
      </c>
      <c r="AF85" s="17">
        <f t="shared" si="13"/>
        <v>0.78359999999999996</v>
      </c>
      <c r="AG85" s="12">
        <v>39021</v>
      </c>
      <c r="AH85" s="13">
        <v>26.7121</v>
      </c>
      <c r="AI85" s="12">
        <v>39021</v>
      </c>
      <c r="AJ85" s="13">
        <v>7.3710000000000004</v>
      </c>
    </row>
    <row r="86" spans="1:36" x14ac:dyDescent="0.35">
      <c r="A86" s="12">
        <v>39051</v>
      </c>
      <c r="B86" s="13">
        <v>1.2675000000000001</v>
      </c>
      <c r="C86" s="12">
        <v>39051</v>
      </c>
      <c r="D86" s="14">
        <v>115.81</v>
      </c>
      <c r="E86" s="12">
        <v>39051</v>
      </c>
      <c r="F86" s="13">
        <v>7.8331</v>
      </c>
      <c r="G86" s="12">
        <v>39051</v>
      </c>
      <c r="H86" s="13">
        <v>1.1403000000000001</v>
      </c>
      <c r="I86" s="12">
        <v>39051</v>
      </c>
      <c r="J86" s="13">
        <v>1.1978</v>
      </c>
      <c r="K86" s="15">
        <f t="shared" si="7"/>
        <v>39051</v>
      </c>
      <c r="L86" s="16">
        <v>1</v>
      </c>
      <c r="M86" s="12">
        <v>39051</v>
      </c>
      <c r="N86" s="13">
        <v>0.50870000000000004</v>
      </c>
      <c r="O86" s="12">
        <v>39051</v>
      </c>
      <c r="P86" s="13">
        <v>7.7781000000000002</v>
      </c>
      <c r="Q86" s="12">
        <v>39051</v>
      </c>
      <c r="R86" s="13">
        <v>0.75519999999999998</v>
      </c>
      <c r="S86" s="15">
        <f t="shared" si="8"/>
        <v>39051</v>
      </c>
      <c r="T86" s="17">
        <f t="shared" si="11"/>
        <v>0.75519999999999998</v>
      </c>
      <c r="U86" s="12">
        <v>39051</v>
      </c>
      <c r="V86" s="14">
        <v>929.55</v>
      </c>
      <c r="W86" s="12">
        <v>39051</v>
      </c>
      <c r="X86" s="13">
        <v>2.1648999999999998</v>
      </c>
      <c r="Y86" s="15">
        <f t="shared" si="9"/>
        <v>39051</v>
      </c>
      <c r="Z86" s="17">
        <f t="shared" si="12"/>
        <v>0.75519999999999998</v>
      </c>
      <c r="AA86" s="12">
        <v>39051</v>
      </c>
      <c r="AB86" s="13">
        <v>32.421999999999997</v>
      </c>
      <c r="AC86" s="12">
        <v>39051</v>
      </c>
      <c r="AD86" s="13">
        <v>44.747</v>
      </c>
      <c r="AE86" s="15">
        <f t="shared" si="10"/>
        <v>39051</v>
      </c>
      <c r="AF86" s="17">
        <f t="shared" si="13"/>
        <v>0.75519999999999998</v>
      </c>
      <c r="AG86" s="12">
        <v>39051</v>
      </c>
      <c r="AH86" s="13">
        <v>26.259699999999999</v>
      </c>
      <c r="AI86" s="12">
        <v>39051</v>
      </c>
      <c r="AJ86" s="13">
        <v>7.1538000000000004</v>
      </c>
    </row>
    <row r="87" spans="1:36" x14ac:dyDescent="0.35">
      <c r="A87" s="12">
        <v>39080</v>
      </c>
      <c r="B87" s="13">
        <v>1.2682</v>
      </c>
      <c r="C87" s="12">
        <v>39080</v>
      </c>
      <c r="D87" s="14">
        <v>119.06</v>
      </c>
      <c r="E87" s="12">
        <v>39080</v>
      </c>
      <c r="F87" s="13">
        <v>7.8045</v>
      </c>
      <c r="G87" s="12">
        <v>39080</v>
      </c>
      <c r="H87" s="13">
        <v>1.1657</v>
      </c>
      <c r="I87" s="12">
        <v>39080</v>
      </c>
      <c r="J87" s="13">
        <v>1.2201</v>
      </c>
      <c r="K87" s="15">
        <f t="shared" si="7"/>
        <v>39080</v>
      </c>
      <c r="L87" s="16">
        <v>1</v>
      </c>
      <c r="M87" s="12">
        <v>39080</v>
      </c>
      <c r="N87" s="13">
        <v>0.51049999999999995</v>
      </c>
      <c r="O87" s="12">
        <v>39080</v>
      </c>
      <c r="P87" s="13">
        <v>7.7779999999999996</v>
      </c>
      <c r="Q87" s="12">
        <v>39080</v>
      </c>
      <c r="R87" s="13">
        <v>0.75770000000000004</v>
      </c>
      <c r="S87" s="15">
        <f t="shared" si="8"/>
        <v>39080</v>
      </c>
      <c r="T87" s="17">
        <f t="shared" si="11"/>
        <v>0.75770000000000004</v>
      </c>
      <c r="U87" s="12">
        <v>39080</v>
      </c>
      <c r="V87" s="14">
        <v>929.7</v>
      </c>
      <c r="W87" s="12">
        <v>39080</v>
      </c>
      <c r="X87" s="13">
        <v>2.1364000000000001</v>
      </c>
      <c r="Y87" s="15">
        <f t="shared" si="9"/>
        <v>39080</v>
      </c>
      <c r="Z87" s="17">
        <f t="shared" si="12"/>
        <v>0.75770000000000004</v>
      </c>
      <c r="AA87" s="12">
        <v>39080</v>
      </c>
      <c r="AB87" s="13">
        <v>32.588999999999999</v>
      </c>
      <c r="AC87" s="12">
        <v>39080</v>
      </c>
      <c r="AD87" s="13">
        <v>44.27</v>
      </c>
      <c r="AE87" s="15">
        <f t="shared" si="10"/>
        <v>39080</v>
      </c>
      <c r="AF87" s="17">
        <f t="shared" si="13"/>
        <v>0.75770000000000004</v>
      </c>
      <c r="AG87" s="12">
        <v>39080</v>
      </c>
      <c r="AH87" s="13">
        <v>26.325500000000002</v>
      </c>
      <c r="AI87" s="12">
        <v>39080</v>
      </c>
      <c r="AJ87" s="13">
        <v>7.0060000000000002</v>
      </c>
    </row>
    <row r="88" spans="1:36" x14ac:dyDescent="0.35">
      <c r="A88" s="12">
        <v>39113</v>
      </c>
      <c r="B88" s="13">
        <v>1.2870999999999999</v>
      </c>
      <c r="C88" s="12">
        <v>39113</v>
      </c>
      <c r="D88" s="14">
        <v>120.7</v>
      </c>
      <c r="E88" s="12">
        <v>39113</v>
      </c>
      <c r="F88" s="13">
        <v>7.7736999999999998</v>
      </c>
      <c r="G88" s="12">
        <v>39113</v>
      </c>
      <c r="H88" s="13">
        <v>1.1769000000000001</v>
      </c>
      <c r="I88" s="12">
        <v>39113</v>
      </c>
      <c r="J88" s="13">
        <v>1.2441</v>
      </c>
      <c r="K88" s="15">
        <f t="shared" si="7"/>
        <v>39113</v>
      </c>
      <c r="L88" s="16">
        <v>1</v>
      </c>
      <c r="M88" s="12">
        <v>39113</v>
      </c>
      <c r="N88" s="13">
        <v>0.50880000000000003</v>
      </c>
      <c r="O88" s="12">
        <v>39113</v>
      </c>
      <c r="P88" s="13">
        <v>7.8079999999999998</v>
      </c>
      <c r="Q88" s="12">
        <v>39113</v>
      </c>
      <c r="R88" s="13">
        <v>0.76729999999999998</v>
      </c>
      <c r="S88" s="15">
        <f t="shared" si="8"/>
        <v>39113</v>
      </c>
      <c r="T88" s="17">
        <f t="shared" si="11"/>
        <v>0.76729999999999998</v>
      </c>
      <c r="U88" s="12">
        <v>39113</v>
      </c>
      <c r="V88" s="14">
        <v>941.2</v>
      </c>
      <c r="W88" s="12">
        <v>39113</v>
      </c>
      <c r="X88" s="13">
        <v>2.1229</v>
      </c>
      <c r="Y88" s="15">
        <f t="shared" si="9"/>
        <v>39113</v>
      </c>
      <c r="Z88" s="17">
        <f t="shared" si="12"/>
        <v>0.76729999999999998</v>
      </c>
      <c r="AA88" s="12">
        <v>39113</v>
      </c>
      <c r="AB88" s="13">
        <v>32.942</v>
      </c>
      <c r="AC88" s="12">
        <v>39113</v>
      </c>
      <c r="AD88" s="13">
        <v>44.182499999999997</v>
      </c>
      <c r="AE88" s="15">
        <f t="shared" si="10"/>
        <v>39113</v>
      </c>
      <c r="AF88" s="17">
        <f t="shared" si="13"/>
        <v>0.76729999999999998</v>
      </c>
      <c r="AG88" s="12">
        <v>39113</v>
      </c>
      <c r="AH88" s="13">
        <v>26.47</v>
      </c>
      <c r="AI88" s="12">
        <v>39113</v>
      </c>
      <c r="AJ88" s="13">
        <v>7.2164999999999999</v>
      </c>
    </row>
    <row r="89" spans="1:36" x14ac:dyDescent="0.35">
      <c r="A89" s="12">
        <v>39141</v>
      </c>
      <c r="B89" s="13">
        <v>1.2692000000000001</v>
      </c>
      <c r="C89" s="12">
        <v>39141</v>
      </c>
      <c r="D89" s="14">
        <v>118.56</v>
      </c>
      <c r="E89" s="12">
        <v>39141</v>
      </c>
      <c r="F89" s="13">
        <v>7.7416999999999998</v>
      </c>
      <c r="G89" s="12">
        <v>39141</v>
      </c>
      <c r="H89" s="13">
        <v>1.1698999999999999</v>
      </c>
      <c r="I89" s="12">
        <v>39141</v>
      </c>
      <c r="J89" s="13">
        <v>1.2196</v>
      </c>
      <c r="K89" s="15">
        <f t="shared" si="7"/>
        <v>39141</v>
      </c>
      <c r="L89" s="16">
        <v>1</v>
      </c>
      <c r="M89" s="12">
        <v>39141</v>
      </c>
      <c r="N89" s="13">
        <v>0.50919999999999999</v>
      </c>
      <c r="O89" s="12">
        <v>39141</v>
      </c>
      <c r="P89" s="13">
        <v>7.8132000000000001</v>
      </c>
      <c r="Q89" s="12">
        <v>39141</v>
      </c>
      <c r="R89" s="13">
        <v>0.75590000000000002</v>
      </c>
      <c r="S89" s="15">
        <f t="shared" si="8"/>
        <v>39141</v>
      </c>
      <c r="T89" s="17">
        <f t="shared" si="11"/>
        <v>0.75590000000000002</v>
      </c>
      <c r="U89" s="12">
        <v>39141</v>
      </c>
      <c r="V89" s="14">
        <v>941.7</v>
      </c>
      <c r="W89" s="12">
        <v>39141</v>
      </c>
      <c r="X89" s="13">
        <v>2.1204999999999998</v>
      </c>
      <c r="Y89" s="15">
        <f t="shared" si="9"/>
        <v>39141</v>
      </c>
      <c r="Z89" s="17">
        <f t="shared" si="12"/>
        <v>0.75590000000000002</v>
      </c>
      <c r="AA89" s="12">
        <v>39141</v>
      </c>
      <c r="AB89" s="13">
        <v>32.941000000000003</v>
      </c>
      <c r="AC89" s="12">
        <v>39141</v>
      </c>
      <c r="AD89" s="13">
        <v>44.293799999999997</v>
      </c>
      <c r="AE89" s="15">
        <f t="shared" si="10"/>
        <v>39141</v>
      </c>
      <c r="AF89" s="17">
        <f t="shared" si="13"/>
        <v>0.75590000000000002</v>
      </c>
      <c r="AG89" s="12">
        <v>39141</v>
      </c>
      <c r="AH89" s="13">
        <v>26.1157</v>
      </c>
      <c r="AI89" s="12">
        <v>39141</v>
      </c>
      <c r="AJ89" s="13">
        <v>7.2324999999999999</v>
      </c>
    </row>
    <row r="90" spans="1:36" x14ac:dyDescent="0.35">
      <c r="A90" s="12">
        <v>39171</v>
      </c>
      <c r="B90" s="13">
        <v>1.2367999999999999</v>
      </c>
      <c r="C90" s="12">
        <v>39171</v>
      </c>
      <c r="D90" s="14">
        <v>117.83</v>
      </c>
      <c r="E90" s="12">
        <v>39171</v>
      </c>
      <c r="F90" s="13">
        <v>7.7314999999999996</v>
      </c>
      <c r="G90" s="12">
        <v>39171</v>
      </c>
      <c r="H90" s="13">
        <v>1.1539999999999999</v>
      </c>
      <c r="I90" s="12">
        <v>39171</v>
      </c>
      <c r="J90" s="13">
        <v>1.2155</v>
      </c>
      <c r="K90" s="15">
        <f t="shared" si="7"/>
        <v>39171</v>
      </c>
      <c r="L90" s="16">
        <v>1</v>
      </c>
      <c r="M90" s="12">
        <v>39171</v>
      </c>
      <c r="N90" s="13">
        <v>0.50819999999999999</v>
      </c>
      <c r="O90" s="12">
        <v>39171</v>
      </c>
      <c r="P90" s="13">
        <v>7.8137999999999996</v>
      </c>
      <c r="Q90" s="12">
        <v>39171</v>
      </c>
      <c r="R90" s="13">
        <v>0.74880000000000002</v>
      </c>
      <c r="S90" s="15">
        <f t="shared" si="8"/>
        <v>39171</v>
      </c>
      <c r="T90" s="17">
        <f t="shared" si="11"/>
        <v>0.74880000000000002</v>
      </c>
      <c r="U90" s="12">
        <v>39171</v>
      </c>
      <c r="V90" s="14">
        <v>940.8</v>
      </c>
      <c r="W90" s="12">
        <v>39171</v>
      </c>
      <c r="X90" s="13">
        <v>2.0594000000000001</v>
      </c>
      <c r="Y90" s="15">
        <f t="shared" si="9"/>
        <v>39171</v>
      </c>
      <c r="Z90" s="17">
        <f t="shared" si="12"/>
        <v>0.74880000000000002</v>
      </c>
      <c r="AA90" s="12">
        <v>39171</v>
      </c>
      <c r="AB90" s="13">
        <v>33.093000000000004</v>
      </c>
      <c r="AC90" s="12">
        <v>39171</v>
      </c>
      <c r="AD90" s="13">
        <v>43.475000000000001</v>
      </c>
      <c r="AE90" s="15">
        <f t="shared" si="10"/>
        <v>39171</v>
      </c>
      <c r="AF90" s="17">
        <f t="shared" si="13"/>
        <v>0.74880000000000002</v>
      </c>
      <c r="AG90" s="12">
        <v>39171</v>
      </c>
      <c r="AH90" s="13">
        <v>25.986000000000001</v>
      </c>
      <c r="AI90" s="12">
        <v>39171</v>
      </c>
      <c r="AJ90" s="13">
        <v>7.2637999999999998</v>
      </c>
    </row>
    <row r="91" spans="1:36" x14ac:dyDescent="0.35">
      <c r="A91" s="12">
        <v>39202</v>
      </c>
      <c r="B91" s="13">
        <v>1.2047000000000001</v>
      </c>
      <c r="C91" s="12">
        <v>39202</v>
      </c>
      <c r="D91" s="14">
        <v>119.53</v>
      </c>
      <c r="E91" s="12">
        <v>39202</v>
      </c>
      <c r="F91" s="13">
        <v>7.7032999999999996</v>
      </c>
      <c r="G91" s="12">
        <v>39202</v>
      </c>
      <c r="H91" s="13">
        <v>1.1096999999999999</v>
      </c>
      <c r="I91" s="12">
        <v>39202</v>
      </c>
      <c r="J91" s="13">
        <v>1.2073</v>
      </c>
      <c r="K91" s="15">
        <f t="shared" si="7"/>
        <v>39202</v>
      </c>
      <c r="L91" s="16">
        <v>1</v>
      </c>
      <c r="M91" s="12">
        <v>39202</v>
      </c>
      <c r="N91" s="13">
        <v>0.50009999999999999</v>
      </c>
      <c r="O91" s="12">
        <v>39202</v>
      </c>
      <c r="P91" s="13">
        <v>7.8227000000000002</v>
      </c>
      <c r="Q91" s="12">
        <v>39202</v>
      </c>
      <c r="R91" s="13">
        <v>0.73270000000000002</v>
      </c>
      <c r="S91" s="15">
        <f t="shared" si="8"/>
        <v>39202</v>
      </c>
      <c r="T91" s="17">
        <f t="shared" si="11"/>
        <v>0.73270000000000002</v>
      </c>
      <c r="U91" s="12">
        <v>39202</v>
      </c>
      <c r="V91" s="14">
        <v>930.85</v>
      </c>
      <c r="W91" s="12">
        <v>39202</v>
      </c>
      <c r="X91" s="13">
        <v>2.0345</v>
      </c>
      <c r="Y91" s="15">
        <f t="shared" si="9"/>
        <v>39202</v>
      </c>
      <c r="Z91" s="17">
        <f t="shared" si="12"/>
        <v>0.73270000000000002</v>
      </c>
      <c r="AA91" s="12">
        <v>39202</v>
      </c>
      <c r="AB91" s="13">
        <v>33.314999999999998</v>
      </c>
      <c r="AC91" s="12">
        <v>39202</v>
      </c>
      <c r="AD91" s="13">
        <v>41.177500000000002</v>
      </c>
      <c r="AE91" s="15">
        <f t="shared" si="10"/>
        <v>39202</v>
      </c>
      <c r="AF91" s="17">
        <f t="shared" si="13"/>
        <v>0.73270000000000002</v>
      </c>
      <c r="AG91" s="12">
        <v>39202</v>
      </c>
      <c r="AH91" s="13">
        <v>25.690799999999999</v>
      </c>
      <c r="AI91" s="12">
        <v>39202</v>
      </c>
      <c r="AJ91" s="13">
        <v>7.08</v>
      </c>
    </row>
    <row r="92" spans="1:36" x14ac:dyDescent="0.35">
      <c r="A92" s="12">
        <v>39233</v>
      </c>
      <c r="B92" s="13">
        <v>1.2079</v>
      </c>
      <c r="C92" s="12">
        <v>39233</v>
      </c>
      <c r="D92" s="14">
        <v>121.73</v>
      </c>
      <c r="E92" s="12">
        <v>39233</v>
      </c>
      <c r="F92" s="13">
        <v>7.6459999999999999</v>
      </c>
      <c r="G92" s="12">
        <v>39233</v>
      </c>
      <c r="H92" s="13">
        <v>1.0689</v>
      </c>
      <c r="I92" s="12">
        <v>39233</v>
      </c>
      <c r="J92" s="13">
        <v>1.2253000000000001</v>
      </c>
      <c r="K92" s="15">
        <f t="shared" si="7"/>
        <v>39233</v>
      </c>
      <c r="L92" s="16">
        <v>1</v>
      </c>
      <c r="M92" s="12">
        <v>39233</v>
      </c>
      <c r="N92" s="13">
        <v>0.50509999999999999</v>
      </c>
      <c r="O92" s="12">
        <v>39233</v>
      </c>
      <c r="P92" s="13">
        <v>7.8079999999999998</v>
      </c>
      <c r="Q92" s="12">
        <v>39233</v>
      </c>
      <c r="R92" s="13">
        <v>0.74329999999999996</v>
      </c>
      <c r="S92" s="15">
        <f t="shared" si="8"/>
        <v>39233</v>
      </c>
      <c r="T92" s="17">
        <f t="shared" si="11"/>
        <v>0.74329999999999996</v>
      </c>
      <c r="U92" s="12">
        <v>39233</v>
      </c>
      <c r="V92" s="14">
        <v>927.78</v>
      </c>
      <c r="W92" s="12">
        <v>39233</v>
      </c>
      <c r="X92" s="13">
        <v>1.9246000000000001</v>
      </c>
      <c r="Y92" s="15">
        <f t="shared" si="9"/>
        <v>39233</v>
      </c>
      <c r="Z92" s="17">
        <f t="shared" si="12"/>
        <v>0.74329999999999996</v>
      </c>
      <c r="AA92" s="12">
        <v>39233</v>
      </c>
      <c r="AB92" s="13">
        <v>32.945</v>
      </c>
      <c r="AC92" s="12">
        <v>39233</v>
      </c>
      <c r="AD92" s="13">
        <v>40.611499999999999</v>
      </c>
      <c r="AE92" s="15">
        <f t="shared" si="10"/>
        <v>39233</v>
      </c>
      <c r="AF92" s="17">
        <f t="shared" si="13"/>
        <v>0.74329999999999996</v>
      </c>
      <c r="AG92" s="12">
        <v>39233</v>
      </c>
      <c r="AH92" s="13">
        <v>25.883500000000002</v>
      </c>
      <c r="AI92" s="12">
        <v>39233</v>
      </c>
      <c r="AJ92" s="13">
        <v>7.1174999999999997</v>
      </c>
    </row>
    <row r="93" spans="1:36" x14ac:dyDescent="0.35">
      <c r="A93" s="12">
        <v>39262</v>
      </c>
      <c r="B93" s="13">
        <v>1.1774</v>
      </c>
      <c r="C93" s="12">
        <v>39262</v>
      </c>
      <c r="D93" s="14">
        <v>123.17</v>
      </c>
      <c r="E93" s="12">
        <v>39262</v>
      </c>
      <c r="F93" s="13">
        <v>7.6151</v>
      </c>
      <c r="G93" s="12">
        <v>39262</v>
      </c>
      <c r="H93" s="13">
        <v>1.0652999999999999</v>
      </c>
      <c r="I93" s="12">
        <v>39262</v>
      </c>
      <c r="J93" s="13">
        <v>1.2215</v>
      </c>
      <c r="K93" s="15">
        <f t="shared" si="7"/>
        <v>39262</v>
      </c>
      <c r="L93" s="16">
        <v>1</v>
      </c>
      <c r="M93" s="12">
        <v>39262</v>
      </c>
      <c r="N93" s="13">
        <v>0.49780000000000002</v>
      </c>
      <c r="O93" s="12">
        <v>39262</v>
      </c>
      <c r="P93" s="13">
        <v>7.8174999999999999</v>
      </c>
      <c r="Q93" s="12">
        <v>39262</v>
      </c>
      <c r="R93" s="13">
        <v>0.73850000000000005</v>
      </c>
      <c r="S93" s="15">
        <f t="shared" si="8"/>
        <v>39262</v>
      </c>
      <c r="T93" s="17">
        <f t="shared" si="11"/>
        <v>0.73850000000000005</v>
      </c>
      <c r="U93" s="12">
        <v>39262</v>
      </c>
      <c r="V93" s="14">
        <v>923.9</v>
      </c>
      <c r="W93" s="12">
        <v>39262</v>
      </c>
      <c r="X93" s="13">
        <v>1.929</v>
      </c>
      <c r="Y93" s="15">
        <f t="shared" si="9"/>
        <v>39262</v>
      </c>
      <c r="Z93" s="17">
        <f t="shared" si="12"/>
        <v>0.73850000000000005</v>
      </c>
      <c r="AA93" s="12">
        <v>39262</v>
      </c>
      <c r="AB93" s="13">
        <v>32.866</v>
      </c>
      <c r="AC93" s="12">
        <v>39262</v>
      </c>
      <c r="AD93" s="13">
        <v>40.722499999999997</v>
      </c>
      <c r="AE93" s="15">
        <f t="shared" si="10"/>
        <v>39262</v>
      </c>
      <c r="AF93" s="17">
        <f t="shared" si="13"/>
        <v>0.73850000000000005</v>
      </c>
      <c r="AG93" s="12">
        <v>39262</v>
      </c>
      <c r="AH93" s="13">
        <v>25.744900000000001</v>
      </c>
      <c r="AI93" s="12">
        <v>39262</v>
      </c>
      <c r="AJ93" s="13">
        <v>7.0430000000000001</v>
      </c>
    </row>
    <row r="94" spans="1:36" x14ac:dyDescent="0.35">
      <c r="A94" s="12">
        <v>39294</v>
      </c>
      <c r="B94" s="13">
        <v>1.1741999999999999</v>
      </c>
      <c r="C94" s="12">
        <v>39294</v>
      </c>
      <c r="D94" s="14">
        <v>118.62</v>
      </c>
      <c r="E94" s="12">
        <v>39294</v>
      </c>
      <c r="F94" s="13">
        <v>7.5728</v>
      </c>
      <c r="G94" s="12">
        <v>39294</v>
      </c>
      <c r="H94" s="13">
        <v>1.0665</v>
      </c>
      <c r="I94" s="12">
        <v>39294</v>
      </c>
      <c r="J94" s="13">
        <v>1.2011000000000001</v>
      </c>
      <c r="K94" s="15">
        <f t="shared" si="7"/>
        <v>39294</v>
      </c>
      <c r="L94" s="16">
        <v>1</v>
      </c>
      <c r="M94" s="12">
        <v>39294</v>
      </c>
      <c r="N94" s="13">
        <v>0.49230000000000002</v>
      </c>
      <c r="O94" s="12">
        <v>39294</v>
      </c>
      <c r="P94" s="13">
        <v>7.8262999999999998</v>
      </c>
      <c r="Q94" s="12">
        <v>39294</v>
      </c>
      <c r="R94" s="13">
        <v>0.73080000000000001</v>
      </c>
      <c r="S94" s="15">
        <f t="shared" si="8"/>
        <v>39294</v>
      </c>
      <c r="T94" s="17">
        <f t="shared" si="11"/>
        <v>0.73080000000000001</v>
      </c>
      <c r="U94" s="12">
        <v>39294</v>
      </c>
      <c r="V94" s="14">
        <v>919.3</v>
      </c>
      <c r="W94" s="12">
        <v>39294</v>
      </c>
      <c r="X94" s="13">
        <v>1.8825000000000001</v>
      </c>
      <c r="Y94" s="15">
        <f t="shared" si="9"/>
        <v>39294</v>
      </c>
      <c r="Z94" s="17">
        <f t="shared" si="12"/>
        <v>0.73080000000000001</v>
      </c>
      <c r="AA94" s="12">
        <v>39294</v>
      </c>
      <c r="AB94" s="13">
        <v>32.807000000000002</v>
      </c>
      <c r="AC94" s="12">
        <v>39294</v>
      </c>
      <c r="AD94" s="13">
        <v>40.3675</v>
      </c>
      <c r="AE94" s="15">
        <f t="shared" si="10"/>
        <v>39294</v>
      </c>
      <c r="AF94" s="17">
        <f t="shared" si="13"/>
        <v>0.73080000000000001</v>
      </c>
      <c r="AG94" s="12">
        <v>39294</v>
      </c>
      <c r="AH94" s="13">
        <v>25.553699999999999</v>
      </c>
      <c r="AI94" s="12">
        <v>39294</v>
      </c>
      <c r="AJ94" s="13">
        <v>7.1387999999999998</v>
      </c>
    </row>
    <row r="95" spans="1:36" x14ac:dyDescent="0.35">
      <c r="A95" s="12">
        <v>39325</v>
      </c>
      <c r="B95" s="13">
        <v>1.2216</v>
      </c>
      <c r="C95" s="12">
        <v>39325</v>
      </c>
      <c r="D95" s="14">
        <v>115.77</v>
      </c>
      <c r="E95" s="12">
        <v>39325</v>
      </c>
      <c r="F95" s="13">
        <v>7.5449999999999999</v>
      </c>
      <c r="G95" s="12">
        <v>39325</v>
      </c>
      <c r="H95" s="13">
        <v>1.0556000000000001</v>
      </c>
      <c r="I95" s="12">
        <v>39325</v>
      </c>
      <c r="J95" s="13">
        <v>1.2083999999999999</v>
      </c>
      <c r="K95" s="15">
        <f t="shared" si="7"/>
        <v>39325</v>
      </c>
      <c r="L95" s="16">
        <v>1</v>
      </c>
      <c r="M95" s="12">
        <v>39325</v>
      </c>
      <c r="N95" s="13">
        <v>0.49580000000000002</v>
      </c>
      <c r="O95" s="12">
        <v>39325</v>
      </c>
      <c r="P95" s="13">
        <v>7.7977999999999996</v>
      </c>
      <c r="Q95" s="12">
        <v>39325</v>
      </c>
      <c r="R95" s="13">
        <v>0.73370000000000002</v>
      </c>
      <c r="S95" s="15">
        <f t="shared" si="8"/>
        <v>39325</v>
      </c>
      <c r="T95" s="17">
        <f t="shared" si="11"/>
        <v>0.73370000000000002</v>
      </c>
      <c r="U95" s="12">
        <v>39325</v>
      </c>
      <c r="V95" s="14">
        <v>938.3</v>
      </c>
      <c r="W95" s="12">
        <v>39325</v>
      </c>
      <c r="X95" s="13">
        <v>1.9619</v>
      </c>
      <c r="Y95" s="15">
        <f t="shared" si="9"/>
        <v>39325</v>
      </c>
      <c r="Z95" s="17">
        <f t="shared" si="12"/>
        <v>0.73370000000000002</v>
      </c>
      <c r="AA95" s="12">
        <v>39325</v>
      </c>
      <c r="AB95" s="13">
        <v>32.999000000000002</v>
      </c>
      <c r="AC95" s="12">
        <v>39325</v>
      </c>
      <c r="AD95" s="13">
        <v>40.93</v>
      </c>
      <c r="AE95" s="15">
        <f t="shared" si="10"/>
        <v>39325</v>
      </c>
      <c r="AF95" s="17">
        <f t="shared" si="13"/>
        <v>0.73370000000000002</v>
      </c>
      <c r="AG95" s="12">
        <v>39325</v>
      </c>
      <c r="AH95" s="13">
        <v>25.655999999999999</v>
      </c>
      <c r="AI95" s="12">
        <v>39325</v>
      </c>
      <c r="AJ95" s="13">
        <v>7.1475</v>
      </c>
    </row>
    <row r="96" spans="1:36" x14ac:dyDescent="0.35">
      <c r="A96" s="12">
        <v>39353</v>
      </c>
      <c r="B96" s="13">
        <v>1.1263000000000001</v>
      </c>
      <c r="C96" s="12">
        <v>39353</v>
      </c>
      <c r="D96" s="14">
        <v>114.81</v>
      </c>
      <c r="E96" s="12">
        <v>39353</v>
      </c>
      <c r="F96" s="13">
        <v>7.5105000000000004</v>
      </c>
      <c r="G96" s="12">
        <v>39353</v>
      </c>
      <c r="H96" s="13">
        <v>0.99229999999999996</v>
      </c>
      <c r="I96" s="12">
        <v>39353</v>
      </c>
      <c r="J96" s="13">
        <v>1.1637</v>
      </c>
      <c r="K96" s="15">
        <f t="shared" si="7"/>
        <v>39353</v>
      </c>
      <c r="L96" s="16">
        <v>1</v>
      </c>
      <c r="M96" s="12">
        <v>39353</v>
      </c>
      <c r="N96" s="13">
        <v>0.48849999999999999</v>
      </c>
      <c r="O96" s="12">
        <v>39353</v>
      </c>
      <c r="P96" s="13">
        <v>7.7747000000000002</v>
      </c>
      <c r="Q96" s="12">
        <v>39353</v>
      </c>
      <c r="R96" s="13">
        <v>0.70089999999999997</v>
      </c>
      <c r="S96" s="15">
        <f t="shared" si="8"/>
        <v>39353</v>
      </c>
      <c r="T96" s="17">
        <f t="shared" si="11"/>
        <v>0.70089999999999997</v>
      </c>
      <c r="U96" s="12">
        <v>39353</v>
      </c>
      <c r="V96" s="14">
        <v>915.28</v>
      </c>
      <c r="W96" s="12">
        <v>39353</v>
      </c>
      <c r="X96" s="13">
        <v>1.8335999999999999</v>
      </c>
      <c r="Y96" s="15">
        <f t="shared" si="9"/>
        <v>39353</v>
      </c>
      <c r="Z96" s="17">
        <f t="shared" si="12"/>
        <v>0.70089999999999997</v>
      </c>
      <c r="AA96" s="12">
        <v>39353</v>
      </c>
      <c r="AB96" s="13">
        <v>32.668999999999997</v>
      </c>
      <c r="AC96" s="12">
        <v>39353</v>
      </c>
      <c r="AD96" s="13">
        <v>39.844999999999999</v>
      </c>
      <c r="AE96" s="15">
        <f t="shared" si="10"/>
        <v>39353</v>
      </c>
      <c r="AF96" s="17">
        <f t="shared" si="13"/>
        <v>0.70089999999999997</v>
      </c>
      <c r="AG96" s="12">
        <v>39353</v>
      </c>
      <c r="AH96" s="13">
        <v>24.858799999999999</v>
      </c>
      <c r="AI96" s="12">
        <v>39353</v>
      </c>
      <c r="AJ96" s="13">
        <v>6.8697999999999997</v>
      </c>
    </row>
    <row r="97" spans="1:36" x14ac:dyDescent="0.35">
      <c r="A97" s="12">
        <v>39386</v>
      </c>
      <c r="B97" s="13">
        <v>1.0705</v>
      </c>
      <c r="C97" s="12">
        <v>39386</v>
      </c>
      <c r="D97" s="14">
        <v>115.44</v>
      </c>
      <c r="E97" s="12">
        <v>39386</v>
      </c>
      <c r="F97" s="13">
        <v>7.4626999999999999</v>
      </c>
      <c r="G97" s="12">
        <v>39386</v>
      </c>
      <c r="H97" s="13">
        <v>0.94310000000000005</v>
      </c>
      <c r="I97" s="12">
        <v>39386</v>
      </c>
      <c r="J97" s="13">
        <v>1.1580999999999999</v>
      </c>
      <c r="K97" s="15">
        <f t="shared" si="7"/>
        <v>39386</v>
      </c>
      <c r="L97" s="16">
        <v>1</v>
      </c>
      <c r="M97" s="12">
        <v>39386</v>
      </c>
      <c r="N97" s="13">
        <v>0.48080000000000001</v>
      </c>
      <c r="O97" s="12">
        <v>39386</v>
      </c>
      <c r="P97" s="13">
        <v>7.7503000000000002</v>
      </c>
      <c r="Q97" s="12">
        <v>39386</v>
      </c>
      <c r="R97" s="13">
        <v>0.69030000000000002</v>
      </c>
      <c r="S97" s="15">
        <f t="shared" si="8"/>
        <v>39386</v>
      </c>
      <c r="T97" s="17">
        <f t="shared" si="11"/>
        <v>0.69030000000000002</v>
      </c>
      <c r="U97" s="12">
        <v>39386</v>
      </c>
      <c r="V97" s="14">
        <v>900.75</v>
      </c>
      <c r="W97" s="12">
        <v>39386</v>
      </c>
      <c r="X97" s="13">
        <v>1.736</v>
      </c>
      <c r="Y97" s="15">
        <f t="shared" si="9"/>
        <v>39386</v>
      </c>
      <c r="Z97" s="17">
        <f t="shared" si="12"/>
        <v>0.69030000000000002</v>
      </c>
      <c r="AA97" s="12">
        <v>39386</v>
      </c>
      <c r="AB97" s="13">
        <v>32.396999999999998</v>
      </c>
      <c r="AC97" s="12">
        <v>39386</v>
      </c>
      <c r="AD97" s="13">
        <v>39.325600000000001</v>
      </c>
      <c r="AE97" s="15">
        <f t="shared" si="10"/>
        <v>39386</v>
      </c>
      <c r="AF97" s="17">
        <f t="shared" si="13"/>
        <v>0.69030000000000002</v>
      </c>
      <c r="AG97" s="12">
        <v>39386</v>
      </c>
      <c r="AH97" s="13">
        <v>24.6556</v>
      </c>
      <c r="AI97" s="12">
        <v>39386</v>
      </c>
      <c r="AJ97" s="13">
        <v>6.4985999999999997</v>
      </c>
    </row>
    <row r="98" spans="1:36" x14ac:dyDescent="0.35">
      <c r="A98" s="12">
        <v>39416</v>
      </c>
      <c r="B98" s="13">
        <v>1.1308</v>
      </c>
      <c r="C98" s="12">
        <v>39416</v>
      </c>
      <c r="D98" s="14">
        <v>111.24</v>
      </c>
      <c r="E98" s="12">
        <v>39416</v>
      </c>
      <c r="F98" s="13">
        <v>7.3918999999999997</v>
      </c>
      <c r="G98" s="12">
        <v>39416</v>
      </c>
      <c r="H98" s="13">
        <v>0.99870000000000003</v>
      </c>
      <c r="I98" s="12">
        <v>39416</v>
      </c>
      <c r="J98" s="13">
        <v>1.1317999999999999</v>
      </c>
      <c r="K98" s="15">
        <f t="shared" si="7"/>
        <v>39416</v>
      </c>
      <c r="L98" s="16">
        <v>1</v>
      </c>
      <c r="M98" s="12">
        <v>39416</v>
      </c>
      <c r="N98" s="13">
        <v>0.48630000000000001</v>
      </c>
      <c r="O98" s="12">
        <v>39416</v>
      </c>
      <c r="P98" s="13">
        <v>7.7870999999999997</v>
      </c>
      <c r="Q98" s="12">
        <v>39416</v>
      </c>
      <c r="R98" s="13">
        <v>0.68340000000000001</v>
      </c>
      <c r="S98" s="15">
        <f t="shared" si="8"/>
        <v>39416</v>
      </c>
      <c r="T98" s="17">
        <f t="shared" si="11"/>
        <v>0.68340000000000001</v>
      </c>
      <c r="U98" s="12">
        <v>39416</v>
      </c>
      <c r="V98" s="14">
        <v>921.17</v>
      </c>
      <c r="W98" s="12">
        <v>39416</v>
      </c>
      <c r="X98" s="13">
        <v>1.7924</v>
      </c>
      <c r="Y98" s="15">
        <f t="shared" si="9"/>
        <v>39416</v>
      </c>
      <c r="Z98" s="17">
        <f t="shared" si="12"/>
        <v>0.68340000000000001</v>
      </c>
      <c r="AA98" s="12">
        <v>39416</v>
      </c>
      <c r="AB98" s="13">
        <v>32.258000000000003</v>
      </c>
      <c r="AC98" s="12">
        <v>39416</v>
      </c>
      <c r="AD98" s="13">
        <v>39.598700000000001</v>
      </c>
      <c r="AE98" s="15">
        <f t="shared" si="10"/>
        <v>39416</v>
      </c>
      <c r="AF98" s="17">
        <f t="shared" si="13"/>
        <v>0.68340000000000001</v>
      </c>
      <c r="AG98" s="12">
        <v>39416</v>
      </c>
      <c r="AH98" s="13">
        <v>24.501000000000001</v>
      </c>
      <c r="AI98" s="12">
        <v>39416</v>
      </c>
      <c r="AJ98" s="13">
        <v>6.8037999999999998</v>
      </c>
    </row>
    <row r="99" spans="1:36" x14ac:dyDescent="0.35">
      <c r="A99" s="12">
        <v>39447</v>
      </c>
      <c r="B99" s="13">
        <v>1.1427</v>
      </c>
      <c r="C99" s="12">
        <v>39447</v>
      </c>
      <c r="D99" s="14">
        <v>111.75</v>
      </c>
      <c r="E99" s="12">
        <v>39447</v>
      </c>
      <c r="F99" s="13">
        <v>7.3037000000000001</v>
      </c>
      <c r="G99" s="12">
        <v>39447</v>
      </c>
      <c r="H99" s="13">
        <v>0.99839999999999995</v>
      </c>
      <c r="I99" s="12">
        <v>39447</v>
      </c>
      <c r="J99" s="13">
        <v>1.1335</v>
      </c>
      <c r="K99" s="15">
        <f t="shared" si="7"/>
        <v>39447</v>
      </c>
      <c r="L99" s="16">
        <v>1</v>
      </c>
      <c r="M99" s="12">
        <v>39447</v>
      </c>
      <c r="N99" s="13">
        <v>0.50380000000000003</v>
      </c>
      <c r="O99" s="12">
        <v>39447</v>
      </c>
      <c r="P99" s="13">
        <v>7.8000999999999996</v>
      </c>
      <c r="Q99" s="12">
        <v>39447</v>
      </c>
      <c r="R99" s="13">
        <v>0.6855</v>
      </c>
      <c r="S99" s="15">
        <f t="shared" si="8"/>
        <v>39447</v>
      </c>
      <c r="T99" s="17">
        <f t="shared" si="11"/>
        <v>0.6855</v>
      </c>
      <c r="U99" s="12">
        <v>39447</v>
      </c>
      <c r="V99" s="14">
        <v>935.37</v>
      </c>
      <c r="W99" s="12">
        <v>39447</v>
      </c>
      <c r="X99" s="13">
        <v>1.78</v>
      </c>
      <c r="Y99" s="15">
        <f t="shared" si="9"/>
        <v>39447</v>
      </c>
      <c r="Z99" s="17">
        <f t="shared" si="12"/>
        <v>0.6855</v>
      </c>
      <c r="AA99" s="12">
        <v>39447</v>
      </c>
      <c r="AB99" s="13">
        <v>32.432000000000002</v>
      </c>
      <c r="AC99" s="12">
        <v>39447</v>
      </c>
      <c r="AD99" s="13">
        <v>39.412500000000001</v>
      </c>
      <c r="AE99" s="15">
        <f t="shared" si="10"/>
        <v>39447</v>
      </c>
      <c r="AF99" s="17">
        <f t="shared" si="13"/>
        <v>0.6855</v>
      </c>
      <c r="AG99" s="12">
        <v>39447</v>
      </c>
      <c r="AH99" s="13">
        <v>24.6006</v>
      </c>
      <c r="AI99" s="12">
        <v>39447</v>
      </c>
      <c r="AJ99" s="13">
        <v>6.8624999999999998</v>
      </c>
    </row>
    <row r="100" spans="1:36" x14ac:dyDescent="0.35">
      <c r="A100" s="12">
        <v>39478</v>
      </c>
      <c r="B100" s="13">
        <v>1.1165</v>
      </c>
      <c r="C100" s="12">
        <v>39478</v>
      </c>
      <c r="D100" s="14">
        <v>106.45</v>
      </c>
      <c r="E100" s="12">
        <v>39478</v>
      </c>
      <c r="F100" s="13">
        <v>7.1818</v>
      </c>
      <c r="G100" s="12">
        <v>39478</v>
      </c>
      <c r="H100" s="13">
        <v>1.0027999999999999</v>
      </c>
      <c r="I100" s="12">
        <v>39478</v>
      </c>
      <c r="J100" s="13">
        <v>1.0813999999999999</v>
      </c>
      <c r="K100" s="15">
        <f t="shared" si="7"/>
        <v>39478</v>
      </c>
      <c r="L100" s="16">
        <v>1</v>
      </c>
      <c r="M100" s="12">
        <v>39478</v>
      </c>
      <c r="N100" s="13">
        <v>0.50319999999999998</v>
      </c>
      <c r="O100" s="12">
        <v>39478</v>
      </c>
      <c r="P100" s="13">
        <v>7.7971000000000004</v>
      </c>
      <c r="Q100" s="12">
        <v>39478</v>
      </c>
      <c r="R100" s="13">
        <v>0.67290000000000005</v>
      </c>
      <c r="S100" s="15">
        <f t="shared" si="8"/>
        <v>39478</v>
      </c>
      <c r="T100" s="17">
        <f t="shared" si="11"/>
        <v>0.67290000000000005</v>
      </c>
      <c r="U100" s="12">
        <v>39478</v>
      </c>
      <c r="V100" s="14">
        <v>943.95</v>
      </c>
      <c r="W100" s="12">
        <v>39478</v>
      </c>
      <c r="X100" s="13">
        <v>1.7592000000000001</v>
      </c>
      <c r="Y100" s="15">
        <f t="shared" si="9"/>
        <v>39478</v>
      </c>
      <c r="Z100" s="17">
        <f t="shared" si="12"/>
        <v>0.67290000000000005</v>
      </c>
      <c r="AA100" s="12">
        <v>39478</v>
      </c>
      <c r="AB100" s="13">
        <v>32.161000000000001</v>
      </c>
      <c r="AC100" s="12">
        <v>39478</v>
      </c>
      <c r="AD100" s="13">
        <v>39.368499999999997</v>
      </c>
      <c r="AE100" s="15">
        <f t="shared" si="10"/>
        <v>39478</v>
      </c>
      <c r="AF100" s="17">
        <f t="shared" si="13"/>
        <v>0.67290000000000005</v>
      </c>
      <c r="AG100" s="12">
        <v>39478</v>
      </c>
      <c r="AH100" s="13">
        <v>24.435300000000002</v>
      </c>
      <c r="AI100" s="12">
        <v>39478</v>
      </c>
      <c r="AJ100" s="13">
        <v>7.4820000000000002</v>
      </c>
    </row>
    <row r="101" spans="1:36" x14ac:dyDescent="0.35">
      <c r="A101" s="12">
        <v>39507</v>
      </c>
      <c r="B101" s="13">
        <v>1.0743</v>
      </c>
      <c r="C101" s="12">
        <v>39507</v>
      </c>
      <c r="D101" s="14">
        <v>103.74</v>
      </c>
      <c r="E101" s="12">
        <v>39507</v>
      </c>
      <c r="F101" s="13">
        <v>7.1108000000000002</v>
      </c>
      <c r="G101" s="12">
        <v>39507</v>
      </c>
      <c r="H101" s="13">
        <v>0.98780000000000001</v>
      </c>
      <c r="I101" s="12">
        <v>39507</v>
      </c>
      <c r="J101" s="13">
        <v>1.0411999999999999</v>
      </c>
      <c r="K101" s="15">
        <f t="shared" si="7"/>
        <v>39507</v>
      </c>
      <c r="L101" s="16">
        <v>1</v>
      </c>
      <c r="M101" s="12">
        <v>39507</v>
      </c>
      <c r="N101" s="13">
        <v>0.50270000000000004</v>
      </c>
      <c r="O101" s="12">
        <v>39507</v>
      </c>
      <c r="P101" s="13">
        <v>7.7813999999999997</v>
      </c>
      <c r="Q101" s="12">
        <v>39507</v>
      </c>
      <c r="R101" s="13">
        <v>0.65880000000000005</v>
      </c>
      <c r="S101" s="15">
        <f t="shared" si="8"/>
        <v>39507</v>
      </c>
      <c r="T101" s="17">
        <f t="shared" si="11"/>
        <v>0.65880000000000005</v>
      </c>
      <c r="U101" s="12">
        <v>39507</v>
      </c>
      <c r="V101" s="14">
        <v>939</v>
      </c>
      <c r="W101" s="12">
        <v>39507</v>
      </c>
      <c r="X101" s="13">
        <v>1.6907000000000001</v>
      </c>
      <c r="Y101" s="15">
        <f t="shared" si="9"/>
        <v>39507</v>
      </c>
      <c r="Z101" s="17">
        <f t="shared" si="12"/>
        <v>0.65880000000000005</v>
      </c>
      <c r="AA101" s="12">
        <v>39507</v>
      </c>
      <c r="AB101" s="13">
        <v>30.91</v>
      </c>
      <c r="AC101" s="12">
        <v>39507</v>
      </c>
      <c r="AD101" s="13">
        <v>40.014099999999999</v>
      </c>
      <c r="AE101" s="15">
        <f t="shared" si="10"/>
        <v>39507</v>
      </c>
      <c r="AF101" s="17">
        <f t="shared" si="13"/>
        <v>0.65880000000000005</v>
      </c>
      <c r="AG101" s="12">
        <v>39507</v>
      </c>
      <c r="AH101" s="13">
        <v>24.014299999999999</v>
      </c>
      <c r="AI101" s="12">
        <v>39507</v>
      </c>
      <c r="AJ101" s="13">
        <v>7.83</v>
      </c>
    </row>
    <row r="102" spans="1:36" x14ac:dyDescent="0.35">
      <c r="A102" s="12">
        <v>39538</v>
      </c>
      <c r="B102" s="13">
        <v>1.0952</v>
      </c>
      <c r="C102" s="12">
        <v>39538</v>
      </c>
      <c r="D102" s="14">
        <v>99.7</v>
      </c>
      <c r="E102" s="12">
        <v>39538</v>
      </c>
      <c r="F102" s="13">
        <v>7.0119999999999996</v>
      </c>
      <c r="G102" s="12">
        <v>39538</v>
      </c>
      <c r="H102" s="13">
        <v>1.0253000000000001</v>
      </c>
      <c r="I102" s="12">
        <v>39538</v>
      </c>
      <c r="J102" s="13">
        <v>0.99309999999999998</v>
      </c>
      <c r="K102" s="15">
        <f t="shared" si="7"/>
        <v>39538</v>
      </c>
      <c r="L102" s="16">
        <v>1</v>
      </c>
      <c r="M102" s="12">
        <v>39538</v>
      </c>
      <c r="N102" s="13">
        <v>0.50409999999999999</v>
      </c>
      <c r="O102" s="12">
        <v>39538</v>
      </c>
      <c r="P102" s="13">
        <v>7.7830000000000004</v>
      </c>
      <c r="Q102" s="12">
        <v>39538</v>
      </c>
      <c r="R102" s="13">
        <v>0.63339999999999996</v>
      </c>
      <c r="S102" s="15">
        <f t="shared" si="8"/>
        <v>39538</v>
      </c>
      <c r="T102" s="17">
        <f t="shared" si="11"/>
        <v>0.63339999999999996</v>
      </c>
      <c r="U102" s="12">
        <v>39538</v>
      </c>
      <c r="V102" s="14">
        <v>990.3</v>
      </c>
      <c r="W102" s="12">
        <v>39538</v>
      </c>
      <c r="X102" s="13">
        <v>1.7519</v>
      </c>
      <c r="Y102" s="15">
        <f t="shared" si="9"/>
        <v>39538</v>
      </c>
      <c r="Z102" s="17">
        <f t="shared" si="12"/>
        <v>0.63339999999999996</v>
      </c>
      <c r="AA102" s="12">
        <v>39538</v>
      </c>
      <c r="AB102" s="13">
        <v>30.382999999999999</v>
      </c>
      <c r="AC102" s="12">
        <v>39538</v>
      </c>
      <c r="AD102" s="13">
        <v>40.1175</v>
      </c>
      <c r="AE102" s="15">
        <f t="shared" si="10"/>
        <v>39538</v>
      </c>
      <c r="AF102" s="17">
        <f t="shared" si="13"/>
        <v>0.63339999999999996</v>
      </c>
      <c r="AG102" s="12">
        <v>39538</v>
      </c>
      <c r="AH102" s="13">
        <v>23.492899999999999</v>
      </c>
      <c r="AI102" s="12">
        <v>39538</v>
      </c>
      <c r="AJ102" s="13">
        <v>8.0905000000000005</v>
      </c>
    </row>
    <row r="103" spans="1:36" x14ac:dyDescent="0.35">
      <c r="A103" s="12">
        <v>39568</v>
      </c>
      <c r="B103" s="13">
        <v>1.0597000000000001</v>
      </c>
      <c r="C103" s="12">
        <v>39568</v>
      </c>
      <c r="D103" s="14">
        <v>103.92</v>
      </c>
      <c r="E103" s="12">
        <v>39568</v>
      </c>
      <c r="F103" s="13">
        <v>6.9878</v>
      </c>
      <c r="G103" s="12">
        <v>39568</v>
      </c>
      <c r="H103" s="13">
        <v>1.0079</v>
      </c>
      <c r="I103" s="12">
        <v>39568</v>
      </c>
      <c r="J103" s="13">
        <v>1.0345</v>
      </c>
      <c r="K103" s="15">
        <f t="shared" si="7"/>
        <v>39568</v>
      </c>
      <c r="L103" s="16">
        <v>1</v>
      </c>
      <c r="M103" s="12">
        <v>39568</v>
      </c>
      <c r="N103" s="13">
        <v>0.50329999999999997</v>
      </c>
      <c r="O103" s="12">
        <v>39568</v>
      </c>
      <c r="P103" s="13">
        <v>7.7937000000000003</v>
      </c>
      <c r="Q103" s="12">
        <v>39568</v>
      </c>
      <c r="R103" s="13">
        <v>0.6401</v>
      </c>
      <c r="S103" s="15">
        <f t="shared" si="8"/>
        <v>39568</v>
      </c>
      <c r="T103" s="17">
        <f t="shared" si="11"/>
        <v>0.6401</v>
      </c>
      <c r="U103" s="12">
        <v>39568</v>
      </c>
      <c r="V103" s="14">
        <v>1002.4</v>
      </c>
      <c r="W103" s="12">
        <v>39568</v>
      </c>
      <c r="X103" s="13">
        <v>1.6629</v>
      </c>
      <c r="Y103" s="15">
        <f t="shared" si="9"/>
        <v>39568</v>
      </c>
      <c r="Z103" s="17">
        <f t="shared" si="12"/>
        <v>0.6401</v>
      </c>
      <c r="AA103" s="12">
        <v>39568</v>
      </c>
      <c r="AB103" s="13">
        <v>30.446999999999999</v>
      </c>
      <c r="AC103" s="12">
        <v>39568</v>
      </c>
      <c r="AD103" s="13">
        <v>40.494999999999997</v>
      </c>
      <c r="AE103" s="15">
        <f t="shared" si="10"/>
        <v>39568</v>
      </c>
      <c r="AF103" s="17">
        <f t="shared" si="13"/>
        <v>0.6401</v>
      </c>
      <c r="AG103" s="12">
        <v>39568</v>
      </c>
      <c r="AH103" s="13">
        <v>23.637699999999999</v>
      </c>
      <c r="AI103" s="12">
        <v>39568</v>
      </c>
      <c r="AJ103" s="13">
        <v>7.5614999999999997</v>
      </c>
    </row>
    <row r="104" spans="1:36" x14ac:dyDescent="0.35">
      <c r="A104" s="12">
        <v>39598</v>
      </c>
      <c r="B104" s="13">
        <v>1.0461</v>
      </c>
      <c r="C104" s="12">
        <v>39598</v>
      </c>
      <c r="D104" s="14">
        <v>105.52</v>
      </c>
      <c r="E104" s="12">
        <v>39598</v>
      </c>
      <c r="F104" s="13">
        <v>6.9420999999999999</v>
      </c>
      <c r="G104" s="12">
        <v>39598</v>
      </c>
      <c r="H104" s="13">
        <v>0.99339999999999995</v>
      </c>
      <c r="I104" s="12">
        <v>39598</v>
      </c>
      <c r="J104" s="13">
        <v>1.0423</v>
      </c>
      <c r="K104" s="15">
        <f t="shared" si="7"/>
        <v>39598</v>
      </c>
      <c r="L104" s="16">
        <v>1</v>
      </c>
      <c r="M104" s="12">
        <v>39598</v>
      </c>
      <c r="N104" s="13">
        <v>0.50449999999999995</v>
      </c>
      <c r="O104" s="12">
        <v>39598</v>
      </c>
      <c r="P104" s="13">
        <v>7.8042999999999996</v>
      </c>
      <c r="Q104" s="12">
        <v>39598</v>
      </c>
      <c r="R104" s="13">
        <v>0.64290000000000003</v>
      </c>
      <c r="S104" s="15">
        <f t="shared" si="8"/>
        <v>39598</v>
      </c>
      <c r="T104" s="17">
        <f t="shared" si="11"/>
        <v>0.64290000000000003</v>
      </c>
      <c r="U104" s="12">
        <v>39598</v>
      </c>
      <c r="V104" s="14">
        <v>1030.05</v>
      </c>
      <c r="W104" s="12">
        <v>39598</v>
      </c>
      <c r="X104" s="13">
        <v>1.627</v>
      </c>
      <c r="Y104" s="15">
        <f t="shared" si="9"/>
        <v>39598</v>
      </c>
      <c r="Z104" s="17">
        <f t="shared" si="12"/>
        <v>0.64290000000000003</v>
      </c>
      <c r="AA104" s="12">
        <v>39598</v>
      </c>
      <c r="AB104" s="13">
        <v>30.4</v>
      </c>
      <c r="AC104" s="12">
        <v>39598</v>
      </c>
      <c r="AD104" s="13">
        <v>42.457500000000003</v>
      </c>
      <c r="AE104" s="15">
        <f t="shared" si="10"/>
        <v>39598</v>
      </c>
      <c r="AF104" s="17">
        <f t="shared" si="13"/>
        <v>0.64290000000000003</v>
      </c>
      <c r="AG104" s="12">
        <v>39598</v>
      </c>
      <c r="AH104" s="13">
        <v>23.684000000000001</v>
      </c>
      <c r="AI104" s="12">
        <v>39598</v>
      </c>
      <c r="AJ104" s="13">
        <v>7.61</v>
      </c>
    </row>
    <row r="105" spans="1:36" x14ac:dyDescent="0.35">
      <c r="A105" s="12">
        <v>39629</v>
      </c>
      <c r="B105" s="13">
        <v>1.0431999999999999</v>
      </c>
      <c r="C105" s="12">
        <v>39629</v>
      </c>
      <c r="D105" s="14">
        <v>106.21</v>
      </c>
      <c r="E105" s="12">
        <v>39629</v>
      </c>
      <c r="F105" s="13">
        <v>6.8544</v>
      </c>
      <c r="G105" s="12">
        <v>39629</v>
      </c>
      <c r="H105" s="13">
        <v>1.0215000000000001</v>
      </c>
      <c r="I105" s="12">
        <v>39629</v>
      </c>
      <c r="J105" s="13">
        <v>1.0209999999999999</v>
      </c>
      <c r="K105" s="15">
        <f t="shared" si="7"/>
        <v>39629</v>
      </c>
      <c r="L105" s="16">
        <v>1</v>
      </c>
      <c r="M105" s="12">
        <v>39629</v>
      </c>
      <c r="N105" s="13">
        <v>0.50190000000000001</v>
      </c>
      <c r="O105" s="12">
        <v>39629</v>
      </c>
      <c r="P105" s="13">
        <v>7.7967000000000004</v>
      </c>
      <c r="Q105" s="12">
        <v>39629</v>
      </c>
      <c r="R105" s="13">
        <v>0.63470000000000004</v>
      </c>
      <c r="S105" s="15">
        <f t="shared" si="8"/>
        <v>39629</v>
      </c>
      <c r="T105" s="17">
        <f t="shared" si="11"/>
        <v>0.63470000000000004</v>
      </c>
      <c r="U105" s="12">
        <v>39629</v>
      </c>
      <c r="V105" s="14">
        <v>1046.05</v>
      </c>
      <c r="W105" s="12">
        <v>39629</v>
      </c>
      <c r="X105" s="13">
        <v>1.6036999999999999</v>
      </c>
      <c r="Y105" s="15">
        <f t="shared" si="9"/>
        <v>39629</v>
      </c>
      <c r="Z105" s="17">
        <f t="shared" si="12"/>
        <v>0.63470000000000004</v>
      </c>
      <c r="AA105" s="12">
        <v>39629</v>
      </c>
      <c r="AB105" s="13">
        <v>30.353000000000002</v>
      </c>
      <c r="AC105" s="12">
        <v>39629</v>
      </c>
      <c r="AD105" s="13">
        <v>43.04</v>
      </c>
      <c r="AE105" s="15">
        <f t="shared" si="10"/>
        <v>39629</v>
      </c>
      <c r="AF105" s="17">
        <f t="shared" si="13"/>
        <v>0.63470000000000004</v>
      </c>
      <c r="AG105" s="12">
        <v>39629</v>
      </c>
      <c r="AH105" s="13">
        <v>23.444600000000001</v>
      </c>
      <c r="AI105" s="12">
        <v>39629</v>
      </c>
      <c r="AJ105" s="13">
        <v>7.8193999999999999</v>
      </c>
    </row>
    <row r="106" spans="1:36" x14ac:dyDescent="0.35">
      <c r="A106" s="12">
        <v>39660</v>
      </c>
      <c r="B106" s="13">
        <v>1.0612999999999999</v>
      </c>
      <c r="C106" s="12">
        <v>39660</v>
      </c>
      <c r="D106" s="14">
        <v>107.92</v>
      </c>
      <c r="E106" s="12">
        <v>39660</v>
      </c>
      <c r="F106" s="13">
        <v>6.8319000000000001</v>
      </c>
      <c r="G106" s="12">
        <v>39660</v>
      </c>
      <c r="H106" s="13">
        <v>1.0246</v>
      </c>
      <c r="I106" s="12">
        <v>39660</v>
      </c>
      <c r="J106" s="13">
        <v>1.0469999999999999</v>
      </c>
      <c r="K106" s="15">
        <f t="shared" si="7"/>
        <v>39660</v>
      </c>
      <c r="L106" s="16">
        <v>1</v>
      </c>
      <c r="M106" s="12">
        <v>39660</v>
      </c>
      <c r="N106" s="13">
        <v>0.504</v>
      </c>
      <c r="O106" s="12">
        <v>39660</v>
      </c>
      <c r="P106" s="13">
        <v>7.8017000000000003</v>
      </c>
      <c r="Q106" s="12">
        <v>39660</v>
      </c>
      <c r="R106" s="13">
        <v>0.64090000000000003</v>
      </c>
      <c r="S106" s="15">
        <f t="shared" si="8"/>
        <v>39660</v>
      </c>
      <c r="T106" s="17">
        <f t="shared" si="11"/>
        <v>0.64090000000000003</v>
      </c>
      <c r="U106" s="12">
        <v>39660</v>
      </c>
      <c r="V106" s="14">
        <v>1012.15</v>
      </c>
      <c r="W106" s="12">
        <v>39660</v>
      </c>
      <c r="X106" s="13">
        <v>1.5653999999999999</v>
      </c>
      <c r="Y106" s="15">
        <f t="shared" si="9"/>
        <v>39660</v>
      </c>
      <c r="Z106" s="17">
        <f t="shared" si="12"/>
        <v>0.64090000000000003</v>
      </c>
      <c r="AA106" s="12">
        <v>39660</v>
      </c>
      <c r="AB106" s="13">
        <v>30.629000000000001</v>
      </c>
      <c r="AC106" s="12">
        <v>39660</v>
      </c>
      <c r="AD106" s="13">
        <v>42.57</v>
      </c>
      <c r="AE106" s="15">
        <f t="shared" si="10"/>
        <v>39660</v>
      </c>
      <c r="AF106" s="17">
        <f t="shared" si="13"/>
        <v>0.64090000000000003</v>
      </c>
      <c r="AG106" s="12">
        <v>39660</v>
      </c>
      <c r="AH106" s="13">
        <v>23.431799999999999</v>
      </c>
      <c r="AI106" s="12">
        <v>39660</v>
      </c>
      <c r="AJ106" s="13">
        <v>7.3360000000000003</v>
      </c>
    </row>
    <row r="107" spans="1:36" x14ac:dyDescent="0.35">
      <c r="A107" s="12">
        <v>39689</v>
      </c>
      <c r="B107" s="13">
        <v>1.1658999999999999</v>
      </c>
      <c r="C107" s="12">
        <v>39689</v>
      </c>
      <c r="D107" s="14">
        <v>108.8</v>
      </c>
      <c r="E107" s="12">
        <v>39689</v>
      </c>
      <c r="F107" s="13">
        <v>6.8396999999999997</v>
      </c>
      <c r="G107" s="12">
        <v>39689</v>
      </c>
      <c r="H107" s="13">
        <v>1.0637000000000001</v>
      </c>
      <c r="I107" s="12">
        <v>39689</v>
      </c>
      <c r="J107" s="13">
        <v>1.1012</v>
      </c>
      <c r="K107" s="15">
        <f t="shared" si="7"/>
        <v>39689</v>
      </c>
      <c r="L107" s="16">
        <v>1</v>
      </c>
      <c r="M107" s="12">
        <v>39689</v>
      </c>
      <c r="N107" s="13">
        <v>0.54910000000000003</v>
      </c>
      <c r="O107" s="12">
        <v>39689</v>
      </c>
      <c r="P107" s="13">
        <v>7.8038999999999996</v>
      </c>
      <c r="Q107" s="12">
        <v>39689</v>
      </c>
      <c r="R107" s="13">
        <v>0.68149999999999999</v>
      </c>
      <c r="S107" s="15">
        <f t="shared" si="8"/>
        <v>39689</v>
      </c>
      <c r="T107" s="17">
        <f t="shared" si="11"/>
        <v>0.68149999999999999</v>
      </c>
      <c r="U107" s="12">
        <v>39689</v>
      </c>
      <c r="V107" s="14">
        <v>1088.95</v>
      </c>
      <c r="W107" s="12">
        <v>39689</v>
      </c>
      <c r="X107" s="13">
        <v>1.6315</v>
      </c>
      <c r="Y107" s="15">
        <f t="shared" si="9"/>
        <v>39689</v>
      </c>
      <c r="Z107" s="17">
        <f t="shared" si="12"/>
        <v>0.68149999999999999</v>
      </c>
      <c r="AA107" s="12">
        <v>39689</v>
      </c>
      <c r="AB107" s="13">
        <v>31.552</v>
      </c>
      <c r="AC107" s="12">
        <v>39689</v>
      </c>
      <c r="AD107" s="13">
        <v>43.9375</v>
      </c>
      <c r="AE107" s="15">
        <f t="shared" si="10"/>
        <v>39689</v>
      </c>
      <c r="AF107" s="17">
        <f t="shared" si="13"/>
        <v>0.68149999999999999</v>
      </c>
      <c r="AG107" s="12">
        <v>39689</v>
      </c>
      <c r="AH107" s="13">
        <v>24.645</v>
      </c>
      <c r="AI107" s="12">
        <v>39689</v>
      </c>
      <c r="AJ107" s="13">
        <v>7.7045000000000003</v>
      </c>
    </row>
    <row r="108" spans="1:36" x14ac:dyDescent="0.35">
      <c r="A108" s="12">
        <v>39721</v>
      </c>
      <c r="B108" s="13">
        <v>1.262</v>
      </c>
      <c r="C108" s="12">
        <v>39721</v>
      </c>
      <c r="D108" s="14">
        <v>106.11</v>
      </c>
      <c r="E108" s="12">
        <v>39721</v>
      </c>
      <c r="F108" s="13">
        <v>6.8460000000000001</v>
      </c>
      <c r="G108" s="12">
        <v>39721</v>
      </c>
      <c r="H108" s="13">
        <v>1.0644</v>
      </c>
      <c r="I108" s="12">
        <v>39721</v>
      </c>
      <c r="J108" s="13">
        <v>1.1221000000000001</v>
      </c>
      <c r="K108" s="15">
        <f t="shared" si="7"/>
        <v>39721</v>
      </c>
      <c r="L108" s="16">
        <v>1</v>
      </c>
      <c r="M108" s="12">
        <v>39721</v>
      </c>
      <c r="N108" s="13">
        <v>0.56159999999999999</v>
      </c>
      <c r="O108" s="12">
        <v>39721</v>
      </c>
      <c r="P108" s="13">
        <v>7.7652999999999999</v>
      </c>
      <c r="Q108" s="12">
        <v>39721</v>
      </c>
      <c r="R108" s="13">
        <v>0.70960000000000001</v>
      </c>
      <c r="S108" s="15">
        <f t="shared" si="8"/>
        <v>39721</v>
      </c>
      <c r="T108" s="17">
        <f t="shared" si="11"/>
        <v>0.70960000000000001</v>
      </c>
      <c r="U108" s="12">
        <v>39721</v>
      </c>
      <c r="V108" s="14">
        <v>1206.8499999999999</v>
      </c>
      <c r="W108" s="12">
        <v>39721</v>
      </c>
      <c r="X108" s="13">
        <v>1.9046000000000001</v>
      </c>
      <c r="Y108" s="15">
        <f t="shared" si="9"/>
        <v>39721</v>
      </c>
      <c r="Z108" s="17">
        <f t="shared" si="12"/>
        <v>0.70960000000000001</v>
      </c>
      <c r="AA108" s="12">
        <v>39721</v>
      </c>
      <c r="AB108" s="13">
        <v>32.207000000000001</v>
      </c>
      <c r="AC108" s="12">
        <v>39721</v>
      </c>
      <c r="AD108" s="13">
        <v>46.954999999999998</v>
      </c>
      <c r="AE108" s="15">
        <f t="shared" si="10"/>
        <v>39721</v>
      </c>
      <c r="AF108" s="17">
        <f t="shared" si="13"/>
        <v>0.70960000000000001</v>
      </c>
      <c r="AG108" s="12">
        <v>39721</v>
      </c>
      <c r="AH108" s="13">
        <v>25.643899999999999</v>
      </c>
      <c r="AI108" s="12">
        <v>39721</v>
      </c>
      <c r="AJ108" s="13">
        <v>8.2865000000000002</v>
      </c>
    </row>
    <row r="109" spans="1:36" x14ac:dyDescent="0.35">
      <c r="A109" s="12">
        <v>39752</v>
      </c>
      <c r="B109" s="13">
        <v>1.4976</v>
      </c>
      <c r="C109" s="12">
        <v>39752</v>
      </c>
      <c r="D109" s="14">
        <v>98.47</v>
      </c>
      <c r="E109" s="12">
        <v>39752</v>
      </c>
      <c r="F109" s="13">
        <v>6.8388</v>
      </c>
      <c r="G109" s="12">
        <v>39752</v>
      </c>
      <c r="H109" s="13">
        <v>1.2124999999999999</v>
      </c>
      <c r="I109" s="12">
        <v>39752</v>
      </c>
      <c r="J109" s="13">
        <v>1.1577999999999999</v>
      </c>
      <c r="K109" s="15">
        <f t="shared" si="7"/>
        <v>39752</v>
      </c>
      <c r="L109" s="16">
        <v>1</v>
      </c>
      <c r="M109" s="12">
        <v>39752</v>
      </c>
      <c r="N109" s="13">
        <v>0.62209999999999999</v>
      </c>
      <c r="O109" s="12">
        <v>39752</v>
      </c>
      <c r="P109" s="13">
        <v>7.75</v>
      </c>
      <c r="Q109" s="12">
        <v>39752</v>
      </c>
      <c r="R109" s="13">
        <v>0.78549999999999998</v>
      </c>
      <c r="S109" s="15">
        <f t="shared" si="8"/>
        <v>39752</v>
      </c>
      <c r="T109" s="17">
        <f t="shared" si="11"/>
        <v>0.78549999999999998</v>
      </c>
      <c r="U109" s="12">
        <v>39752</v>
      </c>
      <c r="V109" s="14">
        <v>1290.5</v>
      </c>
      <c r="W109" s="12">
        <v>39752</v>
      </c>
      <c r="X109" s="13">
        <v>2.1589999999999998</v>
      </c>
      <c r="Y109" s="15">
        <f t="shared" si="9"/>
        <v>39752</v>
      </c>
      <c r="Z109" s="17">
        <f t="shared" si="12"/>
        <v>0.78549999999999998</v>
      </c>
      <c r="AA109" s="12">
        <v>39752</v>
      </c>
      <c r="AB109" s="13">
        <v>32.975999999999999</v>
      </c>
      <c r="AC109" s="12">
        <v>39752</v>
      </c>
      <c r="AD109" s="13">
        <v>49.457500000000003</v>
      </c>
      <c r="AE109" s="15">
        <f t="shared" si="10"/>
        <v>39752</v>
      </c>
      <c r="AF109" s="17">
        <f t="shared" si="13"/>
        <v>0.78549999999999998</v>
      </c>
      <c r="AG109" s="12">
        <v>39752</v>
      </c>
      <c r="AH109" s="13">
        <v>27.068999999999999</v>
      </c>
      <c r="AI109" s="12">
        <v>39752</v>
      </c>
      <c r="AJ109" s="13">
        <v>9.7799999999999994</v>
      </c>
    </row>
    <row r="110" spans="1:36" x14ac:dyDescent="0.35">
      <c r="A110" s="12">
        <v>39780</v>
      </c>
      <c r="B110" s="13">
        <v>1.526</v>
      </c>
      <c r="C110" s="12">
        <v>39780</v>
      </c>
      <c r="D110" s="14">
        <v>95.53</v>
      </c>
      <c r="E110" s="12">
        <v>39780</v>
      </c>
      <c r="F110" s="13">
        <v>6.8346999999999998</v>
      </c>
      <c r="G110" s="12">
        <v>39780</v>
      </c>
      <c r="H110" s="13">
        <v>1.2398</v>
      </c>
      <c r="I110" s="12">
        <v>39780</v>
      </c>
      <c r="J110" s="13">
        <v>1.2136</v>
      </c>
      <c r="K110" s="15">
        <f t="shared" si="7"/>
        <v>39780</v>
      </c>
      <c r="L110" s="16">
        <v>1</v>
      </c>
      <c r="M110" s="12">
        <v>39780</v>
      </c>
      <c r="N110" s="13">
        <v>0.65049999999999997</v>
      </c>
      <c r="O110" s="12">
        <v>39780</v>
      </c>
      <c r="P110" s="13">
        <v>7.7503000000000002</v>
      </c>
      <c r="Q110" s="12">
        <v>39780</v>
      </c>
      <c r="R110" s="13">
        <v>0.78790000000000004</v>
      </c>
      <c r="S110" s="15">
        <f t="shared" si="8"/>
        <v>39780</v>
      </c>
      <c r="T110" s="17">
        <f t="shared" si="11"/>
        <v>0.78790000000000004</v>
      </c>
      <c r="U110" s="12">
        <v>39780</v>
      </c>
      <c r="V110" s="14">
        <v>1468.75</v>
      </c>
      <c r="W110" s="12">
        <v>39780</v>
      </c>
      <c r="X110" s="13">
        <v>2.3062999999999998</v>
      </c>
      <c r="Y110" s="15">
        <f t="shared" si="9"/>
        <v>39780</v>
      </c>
      <c r="Z110" s="17">
        <f t="shared" si="12"/>
        <v>0.78790000000000004</v>
      </c>
      <c r="AA110" s="12">
        <v>39780</v>
      </c>
      <c r="AB110" s="13">
        <v>33.289000000000001</v>
      </c>
      <c r="AC110" s="12">
        <v>39780</v>
      </c>
      <c r="AD110" s="13">
        <v>50.107500000000002</v>
      </c>
      <c r="AE110" s="15">
        <f t="shared" si="10"/>
        <v>39780</v>
      </c>
      <c r="AF110" s="17">
        <f t="shared" si="13"/>
        <v>0.78790000000000004</v>
      </c>
      <c r="AG110" s="12">
        <v>39780</v>
      </c>
      <c r="AH110" s="13">
        <v>27.923100000000002</v>
      </c>
      <c r="AI110" s="12">
        <v>39780</v>
      </c>
      <c r="AJ110" s="13">
        <v>10.050000000000001</v>
      </c>
    </row>
    <row r="111" spans="1:36" x14ac:dyDescent="0.35">
      <c r="A111" s="12">
        <v>39813</v>
      </c>
      <c r="B111" s="13">
        <v>1.4232</v>
      </c>
      <c r="C111" s="12">
        <v>39813</v>
      </c>
      <c r="D111" s="14">
        <v>90.64</v>
      </c>
      <c r="E111" s="12">
        <v>39813</v>
      </c>
      <c r="F111" s="13">
        <v>6.8277000000000001</v>
      </c>
      <c r="G111" s="12">
        <v>39813</v>
      </c>
      <c r="H111" s="13">
        <v>1.2188000000000001</v>
      </c>
      <c r="I111" s="12">
        <v>39813</v>
      </c>
      <c r="J111" s="13">
        <v>1.0687</v>
      </c>
      <c r="K111" s="15">
        <f t="shared" si="7"/>
        <v>39813</v>
      </c>
      <c r="L111" s="16">
        <v>1</v>
      </c>
      <c r="M111" s="12">
        <v>39813</v>
      </c>
      <c r="N111" s="13">
        <v>0.68479999999999996</v>
      </c>
      <c r="O111" s="12">
        <v>39813</v>
      </c>
      <c r="P111" s="13">
        <v>7.7503000000000002</v>
      </c>
      <c r="Q111" s="12">
        <v>39813</v>
      </c>
      <c r="R111" s="13">
        <v>0.71560000000000001</v>
      </c>
      <c r="S111" s="15">
        <f t="shared" si="8"/>
        <v>39813</v>
      </c>
      <c r="T111" s="17">
        <f t="shared" si="11"/>
        <v>0.71560000000000001</v>
      </c>
      <c r="U111" s="12">
        <v>39813</v>
      </c>
      <c r="V111" s="14">
        <v>1259.55</v>
      </c>
      <c r="W111" s="12">
        <v>39813</v>
      </c>
      <c r="X111" s="13">
        <v>2.3144999999999998</v>
      </c>
      <c r="Y111" s="15">
        <f t="shared" si="9"/>
        <v>39813</v>
      </c>
      <c r="Z111" s="17">
        <f t="shared" si="12"/>
        <v>0.71560000000000001</v>
      </c>
      <c r="AA111" s="12">
        <v>39813</v>
      </c>
      <c r="AB111" s="13">
        <v>32.792000000000002</v>
      </c>
      <c r="AC111" s="12">
        <v>39813</v>
      </c>
      <c r="AD111" s="13">
        <v>48.802500000000002</v>
      </c>
      <c r="AE111" s="15">
        <f t="shared" si="10"/>
        <v>39813</v>
      </c>
      <c r="AF111" s="17">
        <f t="shared" si="13"/>
        <v>0.71560000000000001</v>
      </c>
      <c r="AG111" s="12">
        <v>39813</v>
      </c>
      <c r="AH111" s="13">
        <v>29.402699999999999</v>
      </c>
      <c r="AI111" s="12">
        <v>39813</v>
      </c>
      <c r="AJ111" s="13">
        <v>9.5250000000000004</v>
      </c>
    </row>
    <row r="112" spans="1:36" x14ac:dyDescent="0.35">
      <c r="A112" s="12">
        <v>39843</v>
      </c>
      <c r="B112" s="13">
        <v>1.5692999999999999</v>
      </c>
      <c r="C112" s="12">
        <v>39843</v>
      </c>
      <c r="D112" s="14">
        <v>89.92</v>
      </c>
      <c r="E112" s="12">
        <v>39843</v>
      </c>
      <c r="F112" s="13">
        <v>6.8518999999999997</v>
      </c>
      <c r="G112" s="12">
        <v>39843</v>
      </c>
      <c r="H112" s="13">
        <v>1.2296</v>
      </c>
      <c r="I112" s="12">
        <v>39843</v>
      </c>
      <c r="J112" s="13">
        <v>1.1618999999999999</v>
      </c>
      <c r="K112" s="15">
        <f t="shared" si="7"/>
        <v>39843</v>
      </c>
      <c r="L112" s="16">
        <v>1</v>
      </c>
      <c r="M112" s="12">
        <v>39843</v>
      </c>
      <c r="N112" s="13">
        <v>0.68769999999999998</v>
      </c>
      <c r="O112" s="12">
        <v>39843</v>
      </c>
      <c r="P112" s="13">
        <v>7.7545999999999999</v>
      </c>
      <c r="Q112" s="12">
        <v>39843</v>
      </c>
      <c r="R112" s="13">
        <v>0.78059999999999996</v>
      </c>
      <c r="S112" s="15">
        <f t="shared" si="8"/>
        <v>39843</v>
      </c>
      <c r="T112" s="17">
        <f t="shared" si="11"/>
        <v>0.78059999999999996</v>
      </c>
      <c r="U112" s="12">
        <v>39843</v>
      </c>
      <c r="V112" s="14">
        <v>1379.6</v>
      </c>
      <c r="W112" s="12">
        <v>39843</v>
      </c>
      <c r="X112" s="13">
        <v>2.323</v>
      </c>
      <c r="Y112" s="15">
        <f t="shared" si="9"/>
        <v>39843</v>
      </c>
      <c r="Z112" s="17">
        <f t="shared" si="12"/>
        <v>0.78059999999999996</v>
      </c>
      <c r="AA112" s="12">
        <v>39843</v>
      </c>
      <c r="AB112" s="13">
        <v>33.685000000000002</v>
      </c>
      <c r="AC112" s="12">
        <v>39843</v>
      </c>
      <c r="AD112" s="13">
        <v>48.875</v>
      </c>
      <c r="AE112" s="15">
        <f t="shared" si="10"/>
        <v>39843</v>
      </c>
      <c r="AF112" s="17">
        <f t="shared" si="13"/>
        <v>0.78059999999999996</v>
      </c>
      <c r="AG112" s="12">
        <v>39843</v>
      </c>
      <c r="AH112" s="13">
        <v>35.736400000000003</v>
      </c>
      <c r="AI112" s="12">
        <v>39843</v>
      </c>
      <c r="AJ112" s="13">
        <v>10.1996</v>
      </c>
    </row>
    <row r="113" spans="1:36" x14ac:dyDescent="0.35">
      <c r="A113" s="12">
        <v>39871</v>
      </c>
      <c r="B113" s="13">
        <v>1.5654999999999999</v>
      </c>
      <c r="C113" s="12">
        <v>39871</v>
      </c>
      <c r="D113" s="14">
        <v>97.58</v>
      </c>
      <c r="E113" s="12">
        <v>39871</v>
      </c>
      <c r="F113" s="13">
        <v>6.84</v>
      </c>
      <c r="G113" s="12">
        <v>39871</v>
      </c>
      <c r="H113" s="13">
        <v>1.2763</v>
      </c>
      <c r="I113" s="12">
        <v>39871</v>
      </c>
      <c r="J113" s="13">
        <v>1.1689000000000001</v>
      </c>
      <c r="K113" s="15">
        <f t="shared" si="7"/>
        <v>39871</v>
      </c>
      <c r="L113" s="16">
        <v>1</v>
      </c>
      <c r="M113" s="12">
        <v>39871</v>
      </c>
      <c r="N113" s="13">
        <v>0.69850000000000001</v>
      </c>
      <c r="O113" s="12">
        <v>39871</v>
      </c>
      <c r="P113" s="13">
        <v>7.7553000000000001</v>
      </c>
      <c r="Q113" s="12">
        <v>39871</v>
      </c>
      <c r="R113" s="13">
        <v>0.7893</v>
      </c>
      <c r="S113" s="15">
        <f t="shared" si="8"/>
        <v>39871</v>
      </c>
      <c r="T113" s="17">
        <f t="shared" si="11"/>
        <v>0.7893</v>
      </c>
      <c r="U113" s="12">
        <v>39871</v>
      </c>
      <c r="V113" s="14">
        <v>1534.35</v>
      </c>
      <c r="W113" s="12">
        <v>39871</v>
      </c>
      <c r="X113" s="13">
        <v>2.3866000000000001</v>
      </c>
      <c r="Y113" s="15">
        <f t="shared" si="9"/>
        <v>39871</v>
      </c>
      <c r="Z113" s="17">
        <f t="shared" si="12"/>
        <v>0.7893</v>
      </c>
      <c r="AA113" s="12">
        <v>39871</v>
      </c>
      <c r="AB113" s="13">
        <v>34.933</v>
      </c>
      <c r="AC113" s="12">
        <v>39871</v>
      </c>
      <c r="AD113" s="13">
        <v>51.161200000000001</v>
      </c>
      <c r="AE113" s="15">
        <f t="shared" si="10"/>
        <v>39871</v>
      </c>
      <c r="AF113" s="17">
        <f t="shared" si="13"/>
        <v>0.7893</v>
      </c>
      <c r="AG113" s="12">
        <v>39871</v>
      </c>
      <c r="AH113" s="13">
        <v>35.913699999999999</v>
      </c>
      <c r="AI113" s="12">
        <v>39871</v>
      </c>
      <c r="AJ113" s="13">
        <v>10.1165</v>
      </c>
    </row>
    <row r="114" spans="1:36" x14ac:dyDescent="0.35">
      <c r="A114" s="12">
        <v>39903</v>
      </c>
      <c r="B114" s="13">
        <v>1.4468000000000001</v>
      </c>
      <c r="C114" s="12">
        <v>39903</v>
      </c>
      <c r="D114" s="14">
        <v>98.96</v>
      </c>
      <c r="E114" s="12">
        <v>39903</v>
      </c>
      <c r="F114" s="13">
        <v>6.8338999999999999</v>
      </c>
      <c r="G114" s="12">
        <v>39903</v>
      </c>
      <c r="H114" s="13">
        <v>1.2602</v>
      </c>
      <c r="I114" s="12">
        <v>39903</v>
      </c>
      <c r="J114" s="13">
        <v>1.1394</v>
      </c>
      <c r="K114" s="15">
        <f t="shared" si="7"/>
        <v>39903</v>
      </c>
      <c r="L114" s="16">
        <v>1</v>
      </c>
      <c r="M114" s="12">
        <v>39903</v>
      </c>
      <c r="N114" s="13">
        <v>0.69820000000000004</v>
      </c>
      <c r="O114" s="12">
        <v>39903</v>
      </c>
      <c r="P114" s="13">
        <v>7.7504</v>
      </c>
      <c r="Q114" s="12">
        <v>39903</v>
      </c>
      <c r="R114" s="13">
        <v>0.75470000000000004</v>
      </c>
      <c r="S114" s="15">
        <f t="shared" si="8"/>
        <v>39903</v>
      </c>
      <c r="T114" s="17">
        <f t="shared" si="11"/>
        <v>0.75470000000000004</v>
      </c>
      <c r="U114" s="12">
        <v>39903</v>
      </c>
      <c r="V114" s="14">
        <v>1383.1</v>
      </c>
      <c r="W114" s="12">
        <v>39903</v>
      </c>
      <c r="X114" s="13">
        <v>2.3228</v>
      </c>
      <c r="Y114" s="15">
        <f t="shared" si="9"/>
        <v>39903</v>
      </c>
      <c r="Z114" s="17">
        <f t="shared" si="12"/>
        <v>0.75470000000000004</v>
      </c>
      <c r="AA114" s="12">
        <v>39903</v>
      </c>
      <c r="AB114" s="13">
        <v>33.911999999999999</v>
      </c>
      <c r="AC114" s="12">
        <v>39903</v>
      </c>
      <c r="AD114" s="13">
        <v>50.73</v>
      </c>
      <c r="AE114" s="15">
        <f t="shared" si="10"/>
        <v>39903</v>
      </c>
      <c r="AF114" s="17">
        <f t="shared" si="13"/>
        <v>0.75470000000000004</v>
      </c>
      <c r="AG114" s="12">
        <v>39903</v>
      </c>
      <c r="AH114" s="13">
        <v>33.954000000000001</v>
      </c>
      <c r="AI114" s="12">
        <v>39903</v>
      </c>
      <c r="AJ114" s="13">
        <v>9.5025999999999993</v>
      </c>
    </row>
    <row r="115" spans="1:36" x14ac:dyDescent="0.35">
      <c r="A115" s="12">
        <v>39933</v>
      </c>
      <c r="B115" s="13">
        <v>1.3782000000000001</v>
      </c>
      <c r="C115" s="12">
        <v>39933</v>
      </c>
      <c r="D115" s="14">
        <v>98.63</v>
      </c>
      <c r="E115" s="12">
        <v>39933</v>
      </c>
      <c r="F115" s="13">
        <v>6.8209999999999997</v>
      </c>
      <c r="G115" s="12">
        <v>39933</v>
      </c>
      <c r="H115" s="13">
        <v>1.1924999999999999</v>
      </c>
      <c r="I115" s="12">
        <v>39933</v>
      </c>
      <c r="J115" s="13">
        <v>1.1405000000000001</v>
      </c>
      <c r="K115" s="15">
        <f t="shared" si="7"/>
        <v>39933</v>
      </c>
      <c r="L115" s="16">
        <v>1</v>
      </c>
      <c r="M115" s="12">
        <v>39933</v>
      </c>
      <c r="N115" s="13">
        <v>0.67610000000000003</v>
      </c>
      <c r="O115" s="12">
        <v>39933</v>
      </c>
      <c r="P115" s="13">
        <v>7.7500999999999998</v>
      </c>
      <c r="Q115" s="12">
        <v>39933</v>
      </c>
      <c r="R115" s="13">
        <v>0.75590000000000002</v>
      </c>
      <c r="S115" s="15">
        <f t="shared" si="8"/>
        <v>39933</v>
      </c>
      <c r="T115" s="17">
        <f t="shared" si="11"/>
        <v>0.75590000000000002</v>
      </c>
      <c r="U115" s="12">
        <v>39933</v>
      </c>
      <c r="V115" s="14">
        <v>1282.95</v>
      </c>
      <c r="W115" s="12">
        <v>39933</v>
      </c>
      <c r="X115" s="13">
        <v>2.1903999999999999</v>
      </c>
      <c r="Y115" s="15">
        <f t="shared" si="9"/>
        <v>39933</v>
      </c>
      <c r="Z115" s="17">
        <f t="shared" si="12"/>
        <v>0.75590000000000002</v>
      </c>
      <c r="AA115" s="12">
        <v>39933</v>
      </c>
      <c r="AB115" s="13">
        <v>33.076999999999998</v>
      </c>
      <c r="AC115" s="12">
        <v>39933</v>
      </c>
      <c r="AD115" s="13">
        <v>50.092500000000001</v>
      </c>
      <c r="AE115" s="15">
        <f t="shared" si="10"/>
        <v>39933</v>
      </c>
      <c r="AF115" s="17">
        <f t="shared" si="13"/>
        <v>0.75590000000000002</v>
      </c>
      <c r="AG115" s="12">
        <v>39933</v>
      </c>
      <c r="AH115" s="13">
        <v>33.100499999999997</v>
      </c>
      <c r="AI115" s="12">
        <v>39933</v>
      </c>
      <c r="AJ115" s="13">
        <v>8.5274000000000001</v>
      </c>
    </row>
    <row r="116" spans="1:36" x14ac:dyDescent="0.35">
      <c r="A116" s="12">
        <v>39962</v>
      </c>
      <c r="B116" s="13">
        <v>1.2434000000000001</v>
      </c>
      <c r="C116" s="12">
        <v>39962</v>
      </c>
      <c r="D116" s="14">
        <v>95.15</v>
      </c>
      <c r="E116" s="12">
        <v>39962</v>
      </c>
      <c r="F116" s="13">
        <v>6.8291000000000004</v>
      </c>
      <c r="G116" s="12">
        <v>39962</v>
      </c>
      <c r="H116" s="13">
        <v>1.0904</v>
      </c>
      <c r="I116" s="12">
        <v>39962</v>
      </c>
      <c r="J116" s="13">
        <v>1.0669</v>
      </c>
      <c r="K116" s="15">
        <f t="shared" si="7"/>
        <v>39962</v>
      </c>
      <c r="L116" s="16">
        <v>1</v>
      </c>
      <c r="M116" s="12">
        <v>39962</v>
      </c>
      <c r="N116" s="13">
        <v>0.61739999999999995</v>
      </c>
      <c r="O116" s="12">
        <v>39962</v>
      </c>
      <c r="P116" s="13">
        <v>7.7516999999999996</v>
      </c>
      <c r="Q116" s="12">
        <v>39962</v>
      </c>
      <c r="R116" s="13">
        <v>0.70689999999999997</v>
      </c>
      <c r="S116" s="15">
        <f t="shared" si="8"/>
        <v>39962</v>
      </c>
      <c r="T116" s="17">
        <f t="shared" si="11"/>
        <v>0.70689999999999997</v>
      </c>
      <c r="U116" s="12">
        <v>39962</v>
      </c>
      <c r="V116" s="14">
        <v>1255.25</v>
      </c>
      <c r="W116" s="12">
        <v>39962</v>
      </c>
      <c r="X116" s="13">
        <v>1.9702</v>
      </c>
      <c r="Y116" s="15">
        <f t="shared" si="9"/>
        <v>39962</v>
      </c>
      <c r="Z116" s="17">
        <f t="shared" si="12"/>
        <v>0.70689999999999997</v>
      </c>
      <c r="AA116" s="12">
        <v>39962</v>
      </c>
      <c r="AB116" s="13">
        <v>32.625</v>
      </c>
      <c r="AC116" s="12">
        <v>39962</v>
      </c>
      <c r="AD116" s="13">
        <v>47.091299999999997</v>
      </c>
      <c r="AE116" s="15">
        <f t="shared" si="10"/>
        <v>39962</v>
      </c>
      <c r="AF116" s="17">
        <f t="shared" si="13"/>
        <v>0.70689999999999997</v>
      </c>
      <c r="AG116" s="12">
        <v>39962</v>
      </c>
      <c r="AH116" s="13">
        <v>30.97</v>
      </c>
      <c r="AI116" s="12">
        <v>39962</v>
      </c>
      <c r="AJ116" s="13">
        <v>7.9386000000000001</v>
      </c>
    </row>
    <row r="117" spans="1:36" x14ac:dyDescent="0.35">
      <c r="A117" s="12">
        <v>39994</v>
      </c>
      <c r="B117" s="13">
        <v>1.2402</v>
      </c>
      <c r="C117" s="12">
        <v>39994</v>
      </c>
      <c r="D117" s="14">
        <v>96.36</v>
      </c>
      <c r="E117" s="12">
        <v>39994</v>
      </c>
      <c r="F117" s="13">
        <v>6.8304999999999998</v>
      </c>
      <c r="G117" s="12">
        <v>39994</v>
      </c>
      <c r="H117" s="13">
        <v>1.1623000000000001</v>
      </c>
      <c r="I117" s="12">
        <v>39994</v>
      </c>
      <c r="J117" s="13">
        <v>1.0859000000000001</v>
      </c>
      <c r="K117" s="15">
        <f t="shared" si="7"/>
        <v>39994</v>
      </c>
      <c r="L117" s="16">
        <v>1</v>
      </c>
      <c r="M117" s="12">
        <v>39994</v>
      </c>
      <c r="N117" s="13">
        <v>0.60760000000000003</v>
      </c>
      <c r="O117" s="12">
        <v>39994</v>
      </c>
      <c r="P117" s="13">
        <v>7.7502000000000004</v>
      </c>
      <c r="Q117" s="12">
        <v>39994</v>
      </c>
      <c r="R117" s="13">
        <v>0.71260000000000001</v>
      </c>
      <c r="S117" s="15">
        <f t="shared" si="8"/>
        <v>39994</v>
      </c>
      <c r="T117" s="17">
        <f t="shared" si="11"/>
        <v>0.71260000000000001</v>
      </c>
      <c r="U117" s="12">
        <v>39994</v>
      </c>
      <c r="V117" s="14">
        <v>1273.8</v>
      </c>
      <c r="W117" s="12">
        <v>39994</v>
      </c>
      <c r="X117" s="13">
        <v>1.9518</v>
      </c>
      <c r="Y117" s="15">
        <f t="shared" si="9"/>
        <v>39994</v>
      </c>
      <c r="Z117" s="17">
        <f t="shared" si="12"/>
        <v>0.71260000000000001</v>
      </c>
      <c r="AA117" s="12">
        <v>39994</v>
      </c>
      <c r="AB117" s="13">
        <v>32.81</v>
      </c>
      <c r="AC117" s="12">
        <v>39994</v>
      </c>
      <c r="AD117" s="13">
        <v>47.905000000000001</v>
      </c>
      <c r="AE117" s="15">
        <f t="shared" si="10"/>
        <v>39994</v>
      </c>
      <c r="AF117" s="17">
        <f t="shared" si="13"/>
        <v>0.71260000000000001</v>
      </c>
      <c r="AG117" s="12">
        <v>39994</v>
      </c>
      <c r="AH117" s="13">
        <v>31.152699999999999</v>
      </c>
      <c r="AI117" s="12">
        <v>39994</v>
      </c>
      <c r="AJ117" s="13">
        <v>7.7140000000000004</v>
      </c>
    </row>
    <row r="118" spans="1:36" x14ac:dyDescent="0.35">
      <c r="A118" s="12">
        <v>40025</v>
      </c>
      <c r="B118" s="13">
        <v>1.1966000000000001</v>
      </c>
      <c r="C118" s="12">
        <v>40025</v>
      </c>
      <c r="D118" s="14">
        <v>94.68</v>
      </c>
      <c r="E118" s="12">
        <v>40025</v>
      </c>
      <c r="F118" s="13">
        <v>6.8320999999999996</v>
      </c>
      <c r="G118" s="12">
        <v>40025</v>
      </c>
      <c r="H118" s="13">
        <v>1.0775999999999999</v>
      </c>
      <c r="I118" s="12">
        <v>40025</v>
      </c>
      <c r="J118" s="13">
        <v>1.0685</v>
      </c>
      <c r="K118" s="15">
        <f t="shared" si="7"/>
        <v>40025</v>
      </c>
      <c r="L118" s="16">
        <v>1</v>
      </c>
      <c r="M118" s="12">
        <v>40025</v>
      </c>
      <c r="N118" s="13">
        <v>0.59840000000000004</v>
      </c>
      <c r="O118" s="12">
        <v>40025</v>
      </c>
      <c r="P118" s="13">
        <v>7.7500999999999998</v>
      </c>
      <c r="Q118" s="12">
        <v>40025</v>
      </c>
      <c r="R118" s="13">
        <v>0.70140000000000002</v>
      </c>
      <c r="S118" s="15">
        <f t="shared" si="8"/>
        <v>40025</v>
      </c>
      <c r="T118" s="17">
        <f t="shared" si="11"/>
        <v>0.70140000000000002</v>
      </c>
      <c r="U118" s="12">
        <v>40025</v>
      </c>
      <c r="V118" s="14">
        <v>1228.43</v>
      </c>
      <c r="W118" s="12">
        <v>40025</v>
      </c>
      <c r="X118" s="13">
        <v>1.8651</v>
      </c>
      <c r="Y118" s="15">
        <f t="shared" si="9"/>
        <v>40025</v>
      </c>
      <c r="Z118" s="17">
        <f t="shared" si="12"/>
        <v>0.70140000000000002</v>
      </c>
      <c r="AA118" s="12">
        <v>40025</v>
      </c>
      <c r="AB118" s="13">
        <v>32.807000000000002</v>
      </c>
      <c r="AC118" s="12">
        <v>40025</v>
      </c>
      <c r="AD118" s="13">
        <v>47.935000000000002</v>
      </c>
      <c r="AE118" s="15">
        <f t="shared" si="10"/>
        <v>40025</v>
      </c>
      <c r="AF118" s="17">
        <f t="shared" si="13"/>
        <v>0.70140000000000002</v>
      </c>
      <c r="AG118" s="12">
        <v>40025</v>
      </c>
      <c r="AH118" s="13">
        <v>31.464400000000001</v>
      </c>
      <c r="AI118" s="12">
        <v>40025</v>
      </c>
      <c r="AJ118" s="13">
        <v>7.7610000000000001</v>
      </c>
    </row>
    <row r="119" spans="1:36" x14ac:dyDescent="0.35">
      <c r="A119" s="12">
        <v>40056</v>
      </c>
      <c r="B119" s="13">
        <v>1.1850000000000001</v>
      </c>
      <c r="C119" s="12">
        <v>40056</v>
      </c>
      <c r="D119" s="14">
        <v>93.12</v>
      </c>
      <c r="E119" s="12">
        <v>40056</v>
      </c>
      <c r="F119" s="13">
        <v>6.8308</v>
      </c>
      <c r="G119" s="12">
        <v>40056</v>
      </c>
      <c r="H119" s="13">
        <v>1.0938000000000001</v>
      </c>
      <c r="I119" s="12">
        <v>40056</v>
      </c>
      <c r="J119" s="13">
        <v>1.0589999999999999</v>
      </c>
      <c r="K119" s="15">
        <f t="shared" si="7"/>
        <v>40056</v>
      </c>
      <c r="L119" s="16">
        <v>1</v>
      </c>
      <c r="M119" s="12">
        <v>40056</v>
      </c>
      <c r="N119" s="13">
        <v>0.61399999999999999</v>
      </c>
      <c r="O119" s="12">
        <v>40056</v>
      </c>
      <c r="P119" s="13">
        <v>7.7507000000000001</v>
      </c>
      <c r="Q119" s="12">
        <v>40056</v>
      </c>
      <c r="R119" s="13">
        <v>0.69769999999999999</v>
      </c>
      <c r="S119" s="15">
        <f t="shared" si="8"/>
        <v>40056</v>
      </c>
      <c r="T119" s="17">
        <f t="shared" si="11"/>
        <v>0.69769999999999999</v>
      </c>
      <c r="U119" s="12">
        <v>40056</v>
      </c>
      <c r="V119" s="14">
        <v>1248.95</v>
      </c>
      <c r="W119" s="12">
        <v>40056</v>
      </c>
      <c r="X119" s="13">
        <v>1.8804000000000001</v>
      </c>
      <c r="Y119" s="15">
        <f t="shared" si="9"/>
        <v>40056</v>
      </c>
      <c r="Z119" s="17">
        <f t="shared" si="12"/>
        <v>0.69769999999999999</v>
      </c>
      <c r="AA119" s="12">
        <v>40056</v>
      </c>
      <c r="AB119" s="13">
        <v>32.915999999999997</v>
      </c>
      <c r="AC119" s="12">
        <v>40056</v>
      </c>
      <c r="AD119" s="13">
        <v>48.825000000000003</v>
      </c>
      <c r="AE119" s="15">
        <f t="shared" si="10"/>
        <v>40056</v>
      </c>
      <c r="AF119" s="17">
        <f t="shared" si="13"/>
        <v>0.69769999999999999</v>
      </c>
      <c r="AG119" s="12">
        <v>40056</v>
      </c>
      <c r="AH119" s="13">
        <v>31.791899999999998</v>
      </c>
      <c r="AI119" s="12">
        <v>40056</v>
      </c>
      <c r="AJ119" s="13">
        <v>7.7770999999999999</v>
      </c>
    </row>
    <row r="120" spans="1:36" x14ac:dyDescent="0.35">
      <c r="A120" s="12">
        <v>40086</v>
      </c>
      <c r="B120" s="13">
        <v>1.1329</v>
      </c>
      <c r="C120" s="12">
        <v>40086</v>
      </c>
      <c r="D120" s="14">
        <v>89.71</v>
      </c>
      <c r="E120" s="12">
        <v>40086</v>
      </c>
      <c r="F120" s="13">
        <v>6.8263999999999996</v>
      </c>
      <c r="G120" s="12">
        <v>40086</v>
      </c>
      <c r="H120" s="13">
        <v>1.0694999999999999</v>
      </c>
      <c r="I120" s="12">
        <v>40086</v>
      </c>
      <c r="J120" s="13">
        <v>1.0363</v>
      </c>
      <c r="K120" s="15">
        <f t="shared" si="7"/>
        <v>40086</v>
      </c>
      <c r="L120" s="16">
        <v>1</v>
      </c>
      <c r="M120" s="12">
        <v>40086</v>
      </c>
      <c r="N120" s="13">
        <v>0.62570000000000003</v>
      </c>
      <c r="O120" s="12">
        <v>40086</v>
      </c>
      <c r="P120" s="13">
        <v>7.75</v>
      </c>
      <c r="Q120" s="12">
        <v>40086</v>
      </c>
      <c r="R120" s="13">
        <v>0.68310000000000004</v>
      </c>
      <c r="S120" s="15">
        <f t="shared" si="8"/>
        <v>40086</v>
      </c>
      <c r="T120" s="17">
        <f t="shared" si="11"/>
        <v>0.68310000000000004</v>
      </c>
      <c r="U120" s="12">
        <v>40086</v>
      </c>
      <c r="V120" s="14">
        <v>1178.05</v>
      </c>
      <c r="W120" s="12">
        <v>40086</v>
      </c>
      <c r="X120" s="13">
        <v>1.7669999999999999</v>
      </c>
      <c r="Y120" s="15">
        <f t="shared" si="9"/>
        <v>40086</v>
      </c>
      <c r="Z120" s="17">
        <f t="shared" si="12"/>
        <v>0.68310000000000004</v>
      </c>
      <c r="AA120" s="12">
        <v>40086</v>
      </c>
      <c r="AB120" s="13">
        <v>32.148000000000003</v>
      </c>
      <c r="AC120" s="12">
        <v>40086</v>
      </c>
      <c r="AD120" s="13">
        <v>48.11</v>
      </c>
      <c r="AE120" s="15">
        <f t="shared" si="10"/>
        <v>40086</v>
      </c>
      <c r="AF120" s="17">
        <f t="shared" si="13"/>
        <v>0.68310000000000004</v>
      </c>
      <c r="AG120" s="12">
        <v>40086</v>
      </c>
      <c r="AH120" s="13">
        <v>30.0154</v>
      </c>
      <c r="AI120" s="12">
        <v>40086</v>
      </c>
      <c r="AJ120" s="13">
        <v>7.5098000000000003</v>
      </c>
    </row>
    <row r="121" spans="1:36" x14ac:dyDescent="0.35">
      <c r="A121" s="12">
        <v>40116</v>
      </c>
      <c r="B121" s="13">
        <v>1.1115999999999999</v>
      </c>
      <c r="C121" s="12">
        <v>40116</v>
      </c>
      <c r="D121" s="14">
        <v>90.09</v>
      </c>
      <c r="E121" s="12">
        <v>40116</v>
      </c>
      <c r="F121" s="13">
        <v>6.8274999999999997</v>
      </c>
      <c r="G121" s="12">
        <v>40116</v>
      </c>
      <c r="H121" s="13">
        <v>1.0848</v>
      </c>
      <c r="I121" s="12">
        <v>40116</v>
      </c>
      <c r="J121" s="13">
        <v>1.0263</v>
      </c>
      <c r="K121" s="15">
        <f t="shared" si="7"/>
        <v>40116</v>
      </c>
      <c r="L121" s="16">
        <v>1</v>
      </c>
      <c r="M121" s="12">
        <v>40116</v>
      </c>
      <c r="N121" s="13">
        <v>0.60809999999999997</v>
      </c>
      <c r="O121" s="12">
        <v>40116</v>
      </c>
      <c r="P121" s="13">
        <v>7.7502000000000004</v>
      </c>
      <c r="Q121" s="12">
        <v>40116</v>
      </c>
      <c r="R121" s="13">
        <v>0.67930000000000001</v>
      </c>
      <c r="S121" s="15">
        <f t="shared" si="8"/>
        <v>40116</v>
      </c>
      <c r="T121" s="17">
        <f t="shared" si="11"/>
        <v>0.67930000000000001</v>
      </c>
      <c r="U121" s="12">
        <v>40116</v>
      </c>
      <c r="V121" s="14">
        <v>1182.05</v>
      </c>
      <c r="W121" s="12">
        <v>40116</v>
      </c>
      <c r="X121" s="13">
        <v>1.7612000000000001</v>
      </c>
      <c r="Y121" s="15">
        <f t="shared" si="9"/>
        <v>40116</v>
      </c>
      <c r="Z121" s="17">
        <f t="shared" si="12"/>
        <v>0.67930000000000001</v>
      </c>
      <c r="AA121" s="12">
        <v>40116</v>
      </c>
      <c r="AB121" s="13">
        <v>32.524999999999999</v>
      </c>
      <c r="AC121" s="12">
        <v>40116</v>
      </c>
      <c r="AD121" s="13">
        <v>46.975000000000001</v>
      </c>
      <c r="AE121" s="15">
        <f t="shared" si="10"/>
        <v>40116</v>
      </c>
      <c r="AF121" s="17">
        <f t="shared" si="13"/>
        <v>0.67930000000000001</v>
      </c>
      <c r="AG121" s="12">
        <v>40116</v>
      </c>
      <c r="AH121" s="13">
        <v>29.138400000000001</v>
      </c>
      <c r="AI121" s="12">
        <v>40116</v>
      </c>
      <c r="AJ121" s="13">
        <v>7.8150000000000004</v>
      </c>
    </row>
    <row r="122" spans="1:36" x14ac:dyDescent="0.35">
      <c r="A122" s="12">
        <v>40147</v>
      </c>
      <c r="B122" s="13">
        <v>1.0918000000000001</v>
      </c>
      <c r="C122" s="12">
        <v>40147</v>
      </c>
      <c r="D122" s="14">
        <v>86.41</v>
      </c>
      <c r="E122" s="12">
        <v>40147</v>
      </c>
      <c r="F122" s="13">
        <v>6.8273999999999999</v>
      </c>
      <c r="G122" s="12">
        <v>40147</v>
      </c>
      <c r="H122" s="13">
        <v>1.0563</v>
      </c>
      <c r="I122" s="12">
        <v>40147</v>
      </c>
      <c r="J122" s="13">
        <v>1.0053000000000001</v>
      </c>
      <c r="K122" s="15">
        <f t="shared" si="7"/>
        <v>40147</v>
      </c>
      <c r="L122" s="16">
        <v>1</v>
      </c>
      <c r="M122" s="12">
        <v>40147</v>
      </c>
      <c r="N122" s="13">
        <v>0.60829999999999995</v>
      </c>
      <c r="O122" s="12">
        <v>40147</v>
      </c>
      <c r="P122" s="13">
        <v>7.7500999999999998</v>
      </c>
      <c r="Q122" s="12">
        <v>40147</v>
      </c>
      <c r="R122" s="13">
        <v>0.66649999999999998</v>
      </c>
      <c r="S122" s="15">
        <f t="shared" si="8"/>
        <v>40147</v>
      </c>
      <c r="T122" s="17">
        <f t="shared" si="11"/>
        <v>0.66649999999999998</v>
      </c>
      <c r="U122" s="12">
        <v>40147</v>
      </c>
      <c r="V122" s="14">
        <v>1162.8499999999999</v>
      </c>
      <c r="W122" s="12">
        <v>40147</v>
      </c>
      <c r="X122" s="13">
        <v>1.7557</v>
      </c>
      <c r="Y122" s="15">
        <f t="shared" si="9"/>
        <v>40147</v>
      </c>
      <c r="Z122" s="17">
        <f t="shared" si="12"/>
        <v>0.66649999999999998</v>
      </c>
      <c r="AA122" s="12">
        <v>40147</v>
      </c>
      <c r="AB122" s="13">
        <v>32.17</v>
      </c>
      <c r="AC122" s="12">
        <v>40147</v>
      </c>
      <c r="AD122" s="13">
        <v>46.515000000000001</v>
      </c>
      <c r="AE122" s="15">
        <f t="shared" si="10"/>
        <v>40147</v>
      </c>
      <c r="AF122" s="17">
        <f t="shared" si="13"/>
        <v>0.66649999999999998</v>
      </c>
      <c r="AG122" s="12">
        <v>40147</v>
      </c>
      <c r="AH122" s="13">
        <v>29.263999999999999</v>
      </c>
      <c r="AI122" s="12">
        <v>40147</v>
      </c>
      <c r="AJ122" s="13">
        <v>7.4046000000000003</v>
      </c>
    </row>
    <row r="123" spans="1:36" x14ac:dyDescent="0.35">
      <c r="A123" s="12">
        <v>40178</v>
      </c>
      <c r="B123" s="13">
        <v>1.1125</v>
      </c>
      <c r="C123" s="12">
        <v>40178</v>
      </c>
      <c r="D123" s="14">
        <v>93.03</v>
      </c>
      <c r="E123" s="12">
        <v>40178</v>
      </c>
      <c r="F123" s="13">
        <v>6.8270999999999997</v>
      </c>
      <c r="G123" s="12">
        <v>40178</v>
      </c>
      <c r="H123" s="13">
        <v>1.0531999999999999</v>
      </c>
      <c r="I123" s="12">
        <v>40178</v>
      </c>
      <c r="J123" s="13">
        <v>1.0351999999999999</v>
      </c>
      <c r="K123" s="15">
        <f t="shared" si="7"/>
        <v>40178</v>
      </c>
      <c r="L123" s="16">
        <v>1</v>
      </c>
      <c r="M123" s="12">
        <v>40178</v>
      </c>
      <c r="N123" s="13">
        <v>0.61839999999999995</v>
      </c>
      <c r="O123" s="12">
        <v>40178</v>
      </c>
      <c r="P123" s="13">
        <v>7.7542999999999997</v>
      </c>
      <c r="Q123" s="12">
        <v>40178</v>
      </c>
      <c r="R123" s="13">
        <v>0.69779999999999998</v>
      </c>
      <c r="S123" s="15">
        <f t="shared" si="8"/>
        <v>40178</v>
      </c>
      <c r="T123" s="17">
        <f t="shared" si="11"/>
        <v>0.69779999999999998</v>
      </c>
      <c r="U123" s="12">
        <v>40178</v>
      </c>
      <c r="V123" s="14">
        <v>1164</v>
      </c>
      <c r="W123" s="12">
        <v>40178</v>
      </c>
      <c r="X123" s="13">
        <v>1.7444999999999999</v>
      </c>
      <c r="Y123" s="15">
        <f t="shared" si="9"/>
        <v>40178</v>
      </c>
      <c r="Z123" s="17">
        <f t="shared" si="12"/>
        <v>0.69779999999999998</v>
      </c>
      <c r="AA123" s="12">
        <v>40178</v>
      </c>
      <c r="AB123" s="13">
        <v>31.984999999999999</v>
      </c>
      <c r="AC123" s="12">
        <v>40178</v>
      </c>
      <c r="AD123" s="13">
        <v>46.524999999999999</v>
      </c>
      <c r="AE123" s="15">
        <f t="shared" si="10"/>
        <v>40178</v>
      </c>
      <c r="AF123" s="17">
        <f t="shared" si="13"/>
        <v>0.69779999999999998</v>
      </c>
      <c r="AG123" s="12">
        <v>40178</v>
      </c>
      <c r="AH123" s="13">
        <v>30.035</v>
      </c>
      <c r="AI123" s="12">
        <v>40178</v>
      </c>
      <c r="AJ123" s="13">
        <v>7.3979999999999997</v>
      </c>
    </row>
    <row r="124" spans="1:36" x14ac:dyDescent="0.35">
      <c r="A124" s="12">
        <v>40207</v>
      </c>
      <c r="B124" s="13">
        <v>1.1364000000000001</v>
      </c>
      <c r="C124" s="12">
        <v>40207</v>
      </c>
      <c r="D124" s="14">
        <v>89.9</v>
      </c>
      <c r="E124" s="12">
        <v>40207</v>
      </c>
      <c r="F124" s="13">
        <v>6.8269000000000002</v>
      </c>
      <c r="G124" s="12">
        <v>40207</v>
      </c>
      <c r="H124" s="13">
        <v>1.0707</v>
      </c>
      <c r="I124" s="12">
        <v>40207</v>
      </c>
      <c r="J124" s="13">
        <v>1.0604</v>
      </c>
      <c r="K124" s="15">
        <f t="shared" si="7"/>
        <v>40207</v>
      </c>
      <c r="L124" s="16">
        <v>1</v>
      </c>
      <c r="M124" s="12">
        <v>40207</v>
      </c>
      <c r="N124" s="13">
        <v>0.62719999999999998</v>
      </c>
      <c r="O124" s="12">
        <v>40207</v>
      </c>
      <c r="P124" s="13">
        <v>7.7655000000000003</v>
      </c>
      <c r="Q124" s="12">
        <v>40207</v>
      </c>
      <c r="R124" s="13">
        <v>0.72130000000000005</v>
      </c>
      <c r="S124" s="15">
        <f t="shared" si="8"/>
        <v>40207</v>
      </c>
      <c r="T124" s="17">
        <f t="shared" si="11"/>
        <v>0.72130000000000005</v>
      </c>
      <c r="U124" s="12">
        <v>40207</v>
      </c>
      <c r="V124" s="14">
        <v>1161.6500000000001</v>
      </c>
      <c r="W124" s="12">
        <v>40207</v>
      </c>
      <c r="X124" s="13">
        <v>1.895</v>
      </c>
      <c r="Y124" s="15">
        <f t="shared" si="9"/>
        <v>40207</v>
      </c>
      <c r="Z124" s="17">
        <f t="shared" si="12"/>
        <v>0.72130000000000005</v>
      </c>
      <c r="AA124" s="12">
        <v>40207</v>
      </c>
      <c r="AB124" s="13">
        <v>31.940999999999999</v>
      </c>
      <c r="AC124" s="12">
        <v>40207</v>
      </c>
      <c r="AD124" s="13">
        <v>46.178199999999997</v>
      </c>
      <c r="AE124" s="15">
        <f t="shared" si="10"/>
        <v>40207</v>
      </c>
      <c r="AF124" s="17">
        <f t="shared" si="13"/>
        <v>0.72130000000000005</v>
      </c>
      <c r="AG124" s="12">
        <v>40207</v>
      </c>
      <c r="AH124" s="13">
        <v>30.348199999999999</v>
      </c>
      <c r="AI124" s="12">
        <v>40207</v>
      </c>
      <c r="AJ124" s="13">
        <v>7.6262999999999996</v>
      </c>
    </row>
    <row r="125" spans="1:36" x14ac:dyDescent="0.35">
      <c r="A125" s="12">
        <v>40235</v>
      </c>
      <c r="B125" s="13">
        <v>1.1160000000000001</v>
      </c>
      <c r="C125" s="12">
        <v>40235</v>
      </c>
      <c r="D125" s="14">
        <v>88.86</v>
      </c>
      <c r="E125" s="12">
        <v>40235</v>
      </c>
      <c r="F125" s="13">
        <v>6.8261000000000003</v>
      </c>
      <c r="G125" s="12">
        <v>40235</v>
      </c>
      <c r="H125" s="13">
        <v>1.0547</v>
      </c>
      <c r="I125" s="12">
        <v>40235</v>
      </c>
      <c r="J125" s="13">
        <v>1.0740000000000001</v>
      </c>
      <c r="K125" s="15">
        <f t="shared" si="7"/>
        <v>40235</v>
      </c>
      <c r="L125" s="16">
        <v>1</v>
      </c>
      <c r="M125" s="12">
        <v>40235</v>
      </c>
      <c r="N125" s="13">
        <v>0.65980000000000005</v>
      </c>
      <c r="O125" s="12">
        <v>40235</v>
      </c>
      <c r="P125" s="13">
        <v>7.7626999999999997</v>
      </c>
      <c r="Q125" s="12">
        <v>40235</v>
      </c>
      <c r="R125" s="13">
        <v>0.73399999999999999</v>
      </c>
      <c r="S125" s="15">
        <f t="shared" si="8"/>
        <v>40235</v>
      </c>
      <c r="T125" s="17">
        <f t="shared" si="11"/>
        <v>0.73399999999999999</v>
      </c>
      <c r="U125" s="12">
        <v>40235</v>
      </c>
      <c r="V125" s="14">
        <v>1159.8499999999999</v>
      </c>
      <c r="W125" s="12">
        <v>40235</v>
      </c>
      <c r="X125" s="13">
        <v>1.8076000000000001</v>
      </c>
      <c r="Y125" s="15">
        <f t="shared" si="9"/>
        <v>40235</v>
      </c>
      <c r="Z125" s="17">
        <f t="shared" si="12"/>
        <v>0.73399999999999999</v>
      </c>
      <c r="AA125" s="12">
        <v>40235</v>
      </c>
      <c r="AB125" s="13">
        <v>32.072000000000003</v>
      </c>
      <c r="AC125" s="12">
        <v>40235</v>
      </c>
      <c r="AD125" s="13">
        <v>46.085000000000001</v>
      </c>
      <c r="AE125" s="15">
        <f t="shared" si="10"/>
        <v>40235</v>
      </c>
      <c r="AF125" s="17">
        <f t="shared" si="13"/>
        <v>0.73399999999999999</v>
      </c>
      <c r="AG125" s="12">
        <v>40235</v>
      </c>
      <c r="AH125" s="13">
        <v>29.948499999999999</v>
      </c>
      <c r="AI125" s="12">
        <v>40235</v>
      </c>
      <c r="AJ125" s="13">
        <v>7.7153999999999998</v>
      </c>
    </row>
    <row r="126" spans="1:36" x14ac:dyDescent="0.35">
      <c r="A126" s="12">
        <v>40268</v>
      </c>
      <c r="B126" s="13">
        <v>1.0903</v>
      </c>
      <c r="C126" s="12">
        <v>40268</v>
      </c>
      <c r="D126" s="14">
        <v>93.47</v>
      </c>
      <c r="E126" s="12">
        <v>40268</v>
      </c>
      <c r="F126" s="13">
        <v>6.8258999999999999</v>
      </c>
      <c r="G126" s="12">
        <v>40268</v>
      </c>
      <c r="H126" s="13">
        <v>1.0153000000000001</v>
      </c>
      <c r="I126" s="12">
        <v>40268</v>
      </c>
      <c r="J126" s="13">
        <v>1.0539000000000001</v>
      </c>
      <c r="K126" s="15">
        <f t="shared" si="7"/>
        <v>40268</v>
      </c>
      <c r="L126" s="16">
        <v>1</v>
      </c>
      <c r="M126" s="12">
        <v>40268</v>
      </c>
      <c r="N126" s="13">
        <v>0.65859999999999996</v>
      </c>
      <c r="O126" s="12">
        <v>40268</v>
      </c>
      <c r="P126" s="13">
        <v>7.7643000000000004</v>
      </c>
      <c r="Q126" s="12">
        <v>40268</v>
      </c>
      <c r="R126" s="13">
        <v>0.74019999999999997</v>
      </c>
      <c r="S126" s="15">
        <f t="shared" si="8"/>
        <v>40268</v>
      </c>
      <c r="T126" s="17">
        <f t="shared" si="11"/>
        <v>0.74019999999999997</v>
      </c>
      <c r="U126" s="12">
        <v>40268</v>
      </c>
      <c r="V126" s="14">
        <v>1131.3</v>
      </c>
      <c r="W126" s="12">
        <v>40268</v>
      </c>
      <c r="X126" s="13">
        <v>1.7813000000000001</v>
      </c>
      <c r="Y126" s="15">
        <f t="shared" si="9"/>
        <v>40268</v>
      </c>
      <c r="Z126" s="17">
        <f t="shared" si="12"/>
        <v>0.74019999999999997</v>
      </c>
      <c r="AA126" s="12">
        <v>40268</v>
      </c>
      <c r="AB126" s="13">
        <v>31.757999999999999</v>
      </c>
      <c r="AC126" s="12">
        <v>40268</v>
      </c>
      <c r="AD126" s="13">
        <v>44.917499999999997</v>
      </c>
      <c r="AE126" s="15">
        <f t="shared" si="10"/>
        <v>40268</v>
      </c>
      <c r="AF126" s="17">
        <f t="shared" si="13"/>
        <v>0.74019999999999997</v>
      </c>
      <c r="AG126" s="12">
        <v>40268</v>
      </c>
      <c r="AH126" s="13">
        <v>29.420500000000001</v>
      </c>
      <c r="AI126" s="12">
        <v>40268</v>
      </c>
      <c r="AJ126" s="13">
        <v>7.2850000000000001</v>
      </c>
    </row>
    <row r="127" spans="1:36" x14ac:dyDescent="0.35">
      <c r="A127" s="12">
        <v>40298</v>
      </c>
      <c r="B127" s="13">
        <v>1.0780000000000001</v>
      </c>
      <c r="C127" s="12">
        <v>40298</v>
      </c>
      <c r="D127" s="14">
        <v>93.85</v>
      </c>
      <c r="E127" s="12">
        <v>40298</v>
      </c>
      <c r="F127" s="13">
        <v>6.8253000000000004</v>
      </c>
      <c r="G127" s="12">
        <v>40298</v>
      </c>
      <c r="H127" s="13">
        <v>1.0179</v>
      </c>
      <c r="I127" s="12">
        <v>40298</v>
      </c>
      <c r="J127" s="13">
        <v>1.0775999999999999</v>
      </c>
      <c r="K127" s="15">
        <f t="shared" si="7"/>
        <v>40298</v>
      </c>
      <c r="L127" s="16">
        <v>1</v>
      </c>
      <c r="M127" s="12">
        <v>40298</v>
      </c>
      <c r="N127" s="13">
        <v>0.65469999999999995</v>
      </c>
      <c r="O127" s="12">
        <v>40298</v>
      </c>
      <c r="P127" s="13">
        <v>7.7641</v>
      </c>
      <c r="Q127" s="12">
        <v>40298</v>
      </c>
      <c r="R127" s="13">
        <v>0.75209999999999999</v>
      </c>
      <c r="S127" s="15">
        <f t="shared" si="8"/>
        <v>40298</v>
      </c>
      <c r="T127" s="17">
        <f t="shared" si="11"/>
        <v>0.75209999999999999</v>
      </c>
      <c r="U127" s="12">
        <v>40298</v>
      </c>
      <c r="V127" s="14">
        <v>1108.3</v>
      </c>
      <c r="W127" s="12">
        <v>40298</v>
      </c>
      <c r="X127" s="13">
        <v>1.7394000000000001</v>
      </c>
      <c r="Y127" s="15">
        <f t="shared" si="9"/>
        <v>40298</v>
      </c>
      <c r="Z127" s="17">
        <f t="shared" si="12"/>
        <v>0.75209999999999999</v>
      </c>
      <c r="AA127" s="12">
        <v>40298</v>
      </c>
      <c r="AB127" s="13">
        <v>31.338999999999999</v>
      </c>
      <c r="AC127" s="12">
        <v>40298</v>
      </c>
      <c r="AD127" s="13">
        <v>44.365000000000002</v>
      </c>
      <c r="AE127" s="15">
        <f t="shared" si="10"/>
        <v>40298</v>
      </c>
      <c r="AF127" s="17">
        <f t="shared" si="13"/>
        <v>0.75209999999999999</v>
      </c>
      <c r="AG127" s="12">
        <v>40298</v>
      </c>
      <c r="AH127" s="13">
        <v>29.253699999999998</v>
      </c>
      <c r="AI127" s="12">
        <v>40298</v>
      </c>
      <c r="AJ127" s="13">
        <v>7.3890000000000002</v>
      </c>
    </row>
    <row r="128" spans="1:36" x14ac:dyDescent="0.35">
      <c r="A128" s="12">
        <v>40329</v>
      </c>
      <c r="B128" s="13">
        <v>1.1821999999999999</v>
      </c>
      <c r="C128" s="12">
        <v>40329</v>
      </c>
      <c r="D128" s="14">
        <v>91.27</v>
      </c>
      <c r="E128" s="12">
        <v>40329</v>
      </c>
      <c r="F128" s="13">
        <v>6.8277999999999999</v>
      </c>
      <c r="G128" s="12">
        <v>40329</v>
      </c>
      <c r="H128" s="13">
        <v>1.0445</v>
      </c>
      <c r="I128" s="12">
        <v>40329</v>
      </c>
      <c r="J128" s="13">
        <v>1.1549</v>
      </c>
      <c r="K128" s="15">
        <f t="shared" si="7"/>
        <v>40329</v>
      </c>
      <c r="L128" s="16">
        <v>1</v>
      </c>
      <c r="M128" s="12">
        <v>40329</v>
      </c>
      <c r="N128" s="13">
        <v>0.68779999999999997</v>
      </c>
      <c r="O128" s="12">
        <v>40329</v>
      </c>
      <c r="P128" s="13">
        <v>7.7865000000000002</v>
      </c>
      <c r="Q128" s="12">
        <v>40329</v>
      </c>
      <c r="R128" s="13">
        <v>0.81259999999999999</v>
      </c>
      <c r="S128" s="15">
        <f t="shared" si="8"/>
        <v>40329</v>
      </c>
      <c r="T128" s="17">
        <f t="shared" si="11"/>
        <v>0.81259999999999999</v>
      </c>
      <c r="U128" s="12">
        <v>40329</v>
      </c>
      <c r="V128" s="14">
        <v>1202.24</v>
      </c>
      <c r="W128" s="12">
        <v>40329</v>
      </c>
      <c r="X128" s="13">
        <v>1.8209</v>
      </c>
      <c r="Y128" s="15">
        <f t="shared" si="9"/>
        <v>40329</v>
      </c>
      <c r="Z128" s="17">
        <f t="shared" si="12"/>
        <v>0.81259999999999999</v>
      </c>
      <c r="AA128" s="12">
        <v>40329</v>
      </c>
      <c r="AB128" s="13">
        <v>31.97</v>
      </c>
      <c r="AC128" s="12">
        <v>40329</v>
      </c>
      <c r="AD128" s="13">
        <v>46.3675</v>
      </c>
      <c r="AE128" s="15">
        <f t="shared" si="10"/>
        <v>40329</v>
      </c>
      <c r="AF128" s="17">
        <f t="shared" si="13"/>
        <v>0.81259999999999999</v>
      </c>
      <c r="AG128" s="12">
        <v>40329</v>
      </c>
      <c r="AH128" s="13">
        <v>30.9025</v>
      </c>
      <c r="AI128" s="12">
        <v>40329</v>
      </c>
      <c r="AJ128" s="13">
        <v>7.67</v>
      </c>
    </row>
    <row r="129" spans="1:36" x14ac:dyDescent="0.35">
      <c r="A129" s="12">
        <v>40359</v>
      </c>
      <c r="B129" s="13">
        <v>1.1894</v>
      </c>
      <c r="C129" s="12">
        <v>40359</v>
      </c>
      <c r="D129" s="14">
        <v>88.43</v>
      </c>
      <c r="E129" s="12">
        <v>40359</v>
      </c>
      <c r="F129" s="13">
        <v>6.7817999999999996</v>
      </c>
      <c r="G129" s="12">
        <v>40359</v>
      </c>
      <c r="H129" s="13">
        <v>1.0639000000000001</v>
      </c>
      <c r="I129" s="12">
        <v>40359</v>
      </c>
      <c r="J129" s="13">
        <v>1.0773999999999999</v>
      </c>
      <c r="K129" s="15">
        <f t="shared" si="7"/>
        <v>40359</v>
      </c>
      <c r="L129" s="16">
        <v>1</v>
      </c>
      <c r="M129" s="12">
        <v>40359</v>
      </c>
      <c r="N129" s="13">
        <v>0.66910000000000003</v>
      </c>
      <c r="O129" s="12">
        <v>40359</v>
      </c>
      <c r="P129" s="13">
        <v>7.7885</v>
      </c>
      <c r="Q129" s="12">
        <v>40359</v>
      </c>
      <c r="R129" s="13">
        <v>0.81720000000000004</v>
      </c>
      <c r="S129" s="15">
        <f t="shared" si="8"/>
        <v>40359</v>
      </c>
      <c r="T129" s="17">
        <f t="shared" si="11"/>
        <v>0.81720000000000004</v>
      </c>
      <c r="U129" s="12">
        <v>40359</v>
      </c>
      <c r="V129" s="14">
        <v>1221.8</v>
      </c>
      <c r="W129" s="12">
        <v>40359</v>
      </c>
      <c r="X129" s="13">
        <v>1.8047</v>
      </c>
      <c r="Y129" s="15">
        <f t="shared" si="9"/>
        <v>40359</v>
      </c>
      <c r="Z129" s="17">
        <f t="shared" si="12"/>
        <v>0.81720000000000004</v>
      </c>
      <c r="AA129" s="12">
        <v>40359</v>
      </c>
      <c r="AB129" s="13">
        <v>32.133000000000003</v>
      </c>
      <c r="AC129" s="12">
        <v>40359</v>
      </c>
      <c r="AD129" s="13">
        <v>46.45</v>
      </c>
      <c r="AE129" s="15">
        <f t="shared" si="10"/>
        <v>40359</v>
      </c>
      <c r="AF129" s="17">
        <f t="shared" si="13"/>
        <v>0.81720000000000004</v>
      </c>
      <c r="AG129" s="12">
        <v>40359</v>
      </c>
      <c r="AH129" s="13">
        <v>31.209499999999998</v>
      </c>
      <c r="AI129" s="12">
        <v>40359</v>
      </c>
      <c r="AJ129" s="13">
        <v>7.6710000000000003</v>
      </c>
    </row>
    <row r="130" spans="1:36" x14ac:dyDescent="0.35">
      <c r="A130" s="12">
        <v>40389</v>
      </c>
      <c r="B130" s="13">
        <v>1.1060000000000001</v>
      </c>
      <c r="C130" s="12">
        <v>40389</v>
      </c>
      <c r="D130" s="14">
        <v>86.47</v>
      </c>
      <c r="E130" s="12">
        <v>40389</v>
      </c>
      <c r="F130" s="13">
        <v>6.7744999999999997</v>
      </c>
      <c r="G130" s="12">
        <v>40389</v>
      </c>
      <c r="H130" s="13">
        <v>1.0297000000000001</v>
      </c>
      <c r="I130" s="12">
        <v>40389</v>
      </c>
      <c r="J130" s="13">
        <v>1.0411999999999999</v>
      </c>
      <c r="K130" s="15">
        <f t="shared" si="7"/>
        <v>40389</v>
      </c>
      <c r="L130" s="16">
        <v>1</v>
      </c>
      <c r="M130" s="12">
        <v>40389</v>
      </c>
      <c r="N130" s="13">
        <v>0.63729999999999998</v>
      </c>
      <c r="O130" s="12">
        <v>40389</v>
      </c>
      <c r="P130" s="13">
        <v>7.7667999999999999</v>
      </c>
      <c r="Q130" s="12">
        <v>40389</v>
      </c>
      <c r="R130" s="13">
        <v>0.76619999999999999</v>
      </c>
      <c r="S130" s="15">
        <f t="shared" si="8"/>
        <v>40389</v>
      </c>
      <c r="T130" s="17">
        <f t="shared" si="11"/>
        <v>0.76619999999999999</v>
      </c>
      <c r="U130" s="12">
        <v>40389</v>
      </c>
      <c r="V130" s="14">
        <v>1182.75</v>
      </c>
      <c r="W130" s="12">
        <v>40389</v>
      </c>
      <c r="X130" s="13">
        <v>1.7548999999999999</v>
      </c>
      <c r="Y130" s="15">
        <f t="shared" si="9"/>
        <v>40389</v>
      </c>
      <c r="Z130" s="17">
        <f t="shared" si="12"/>
        <v>0.76619999999999999</v>
      </c>
      <c r="AA130" s="12">
        <v>40389</v>
      </c>
      <c r="AB130" s="13">
        <v>31.974</v>
      </c>
      <c r="AC130" s="12">
        <v>40389</v>
      </c>
      <c r="AD130" s="13">
        <v>46.407499999999999</v>
      </c>
      <c r="AE130" s="15">
        <f t="shared" si="10"/>
        <v>40389</v>
      </c>
      <c r="AF130" s="17">
        <f t="shared" si="13"/>
        <v>0.76619999999999999</v>
      </c>
      <c r="AG130" s="12">
        <v>40389</v>
      </c>
      <c r="AH130" s="13">
        <v>30.204999999999998</v>
      </c>
      <c r="AI130" s="12">
        <v>40389</v>
      </c>
      <c r="AJ130" s="13">
        <v>7.2972000000000001</v>
      </c>
    </row>
    <row r="131" spans="1:36" x14ac:dyDescent="0.35">
      <c r="A131" s="12">
        <v>40421</v>
      </c>
      <c r="B131" s="13">
        <v>1.1228</v>
      </c>
      <c r="C131" s="12">
        <v>40421</v>
      </c>
      <c r="D131" s="14">
        <v>84.2</v>
      </c>
      <c r="E131" s="12">
        <v>40421</v>
      </c>
      <c r="F131" s="13">
        <v>6.8078000000000003</v>
      </c>
      <c r="G131" s="12">
        <v>40421</v>
      </c>
      <c r="H131" s="13">
        <v>1.0656000000000001</v>
      </c>
      <c r="I131" s="12">
        <v>40421</v>
      </c>
      <c r="J131" s="13">
        <v>1.0150999999999999</v>
      </c>
      <c r="K131" s="15">
        <f t="shared" ref="K131:K194" si="14">$Q131</f>
        <v>40421</v>
      </c>
      <c r="L131" s="16">
        <v>1</v>
      </c>
      <c r="M131" s="12">
        <v>40421</v>
      </c>
      <c r="N131" s="13">
        <v>0.65149999999999997</v>
      </c>
      <c r="O131" s="12">
        <v>40421</v>
      </c>
      <c r="P131" s="13">
        <v>7.7784000000000004</v>
      </c>
      <c r="Q131" s="12">
        <v>40421</v>
      </c>
      <c r="R131" s="13">
        <v>0.78869999999999996</v>
      </c>
      <c r="S131" s="15">
        <f t="shared" ref="S131:S194" si="15">$Q131</f>
        <v>40421</v>
      </c>
      <c r="T131" s="17">
        <f t="shared" si="11"/>
        <v>0.78869999999999996</v>
      </c>
      <c r="U131" s="12">
        <v>40421</v>
      </c>
      <c r="V131" s="14">
        <v>1198.83</v>
      </c>
      <c r="W131" s="12">
        <v>40421</v>
      </c>
      <c r="X131" s="13">
        <v>1.7559</v>
      </c>
      <c r="Y131" s="15">
        <f t="shared" ref="Y131:Y194" si="16">$Q131</f>
        <v>40421</v>
      </c>
      <c r="Z131" s="17">
        <f t="shared" si="12"/>
        <v>0.78869999999999996</v>
      </c>
      <c r="AA131" s="12">
        <v>40421</v>
      </c>
      <c r="AB131" s="13">
        <v>32.033999999999999</v>
      </c>
      <c r="AC131" s="12">
        <v>40421</v>
      </c>
      <c r="AD131" s="13">
        <v>47.075000000000003</v>
      </c>
      <c r="AE131" s="15">
        <f t="shared" ref="AE131:AE194" si="17">$Q131</f>
        <v>40421</v>
      </c>
      <c r="AF131" s="17">
        <f t="shared" si="13"/>
        <v>0.78869999999999996</v>
      </c>
      <c r="AG131" s="12">
        <v>40421</v>
      </c>
      <c r="AH131" s="13">
        <v>30.803799999999999</v>
      </c>
      <c r="AI131" s="12">
        <v>40421</v>
      </c>
      <c r="AJ131" s="13">
        <v>7.3739999999999997</v>
      </c>
    </row>
    <row r="132" spans="1:36" x14ac:dyDescent="0.35">
      <c r="A132" s="12">
        <v>40451</v>
      </c>
      <c r="B132" s="13">
        <v>1.0341</v>
      </c>
      <c r="C132" s="12">
        <v>40451</v>
      </c>
      <c r="D132" s="14">
        <v>83.53</v>
      </c>
      <c r="E132" s="12">
        <v>40451</v>
      </c>
      <c r="F132" s="13">
        <v>6.6920999999999999</v>
      </c>
      <c r="G132" s="12">
        <v>40451</v>
      </c>
      <c r="H132" s="13">
        <v>1.0291999999999999</v>
      </c>
      <c r="I132" s="12">
        <v>40451</v>
      </c>
      <c r="J132" s="13">
        <v>0.98250000000000004</v>
      </c>
      <c r="K132" s="15">
        <f t="shared" si="14"/>
        <v>40451</v>
      </c>
      <c r="L132" s="16">
        <v>1</v>
      </c>
      <c r="M132" s="12">
        <v>40451</v>
      </c>
      <c r="N132" s="13">
        <v>0.63629999999999998</v>
      </c>
      <c r="O132" s="12">
        <v>40451</v>
      </c>
      <c r="P132" s="13">
        <v>7.7591999999999999</v>
      </c>
      <c r="Q132" s="12">
        <v>40451</v>
      </c>
      <c r="R132" s="13">
        <v>0.73340000000000005</v>
      </c>
      <c r="S132" s="15">
        <f t="shared" si="15"/>
        <v>40451</v>
      </c>
      <c r="T132" s="17">
        <f t="shared" ref="T132:T195" si="18">$R132</f>
        <v>0.73340000000000005</v>
      </c>
      <c r="U132" s="12">
        <v>40451</v>
      </c>
      <c r="V132" s="14">
        <v>1140.2</v>
      </c>
      <c r="W132" s="12">
        <v>40451</v>
      </c>
      <c r="X132" s="13">
        <v>1.6873</v>
      </c>
      <c r="Y132" s="15">
        <f t="shared" si="16"/>
        <v>40451</v>
      </c>
      <c r="Z132" s="17">
        <f t="shared" ref="Z132:Z195" si="19">$R132</f>
        <v>0.73340000000000005</v>
      </c>
      <c r="AA132" s="12">
        <v>40451</v>
      </c>
      <c r="AB132" s="13">
        <v>31.242000000000001</v>
      </c>
      <c r="AC132" s="12">
        <v>40451</v>
      </c>
      <c r="AD132" s="13">
        <v>44.945</v>
      </c>
      <c r="AE132" s="15">
        <f t="shared" si="17"/>
        <v>40451</v>
      </c>
      <c r="AF132" s="17">
        <f t="shared" ref="AF132:AF195" si="20">$R132</f>
        <v>0.73340000000000005</v>
      </c>
      <c r="AG132" s="12">
        <v>40451</v>
      </c>
      <c r="AH132" s="13">
        <v>30.535</v>
      </c>
      <c r="AI132" s="12">
        <v>40451</v>
      </c>
      <c r="AJ132" s="13">
        <v>6.9630000000000001</v>
      </c>
    </row>
    <row r="133" spans="1:36" x14ac:dyDescent="0.35">
      <c r="A133" s="12">
        <v>40480</v>
      </c>
      <c r="B133" s="13">
        <v>1.0148999999999999</v>
      </c>
      <c r="C133" s="12">
        <v>40480</v>
      </c>
      <c r="D133" s="14">
        <v>80.31</v>
      </c>
      <c r="E133" s="12">
        <v>40480</v>
      </c>
      <c r="F133" s="13">
        <v>6.6704999999999997</v>
      </c>
      <c r="G133" s="12">
        <v>40480</v>
      </c>
      <c r="H133" s="13">
        <v>1.0192000000000001</v>
      </c>
      <c r="I133" s="12">
        <v>40480</v>
      </c>
      <c r="J133" s="13">
        <v>0.98229999999999995</v>
      </c>
      <c r="K133" s="15">
        <f t="shared" si="14"/>
        <v>40480</v>
      </c>
      <c r="L133" s="16">
        <v>1</v>
      </c>
      <c r="M133" s="12">
        <v>40480</v>
      </c>
      <c r="N133" s="13">
        <v>0.62319999999999998</v>
      </c>
      <c r="O133" s="12">
        <v>40480</v>
      </c>
      <c r="P133" s="13">
        <v>7.7507999999999999</v>
      </c>
      <c r="Q133" s="12">
        <v>40480</v>
      </c>
      <c r="R133" s="13">
        <v>0.71619999999999995</v>
      </c>
      <c r="S133" s="15">
        <f t="shared" si="15"/>
        <v>40480</v>
      </c>
      <c r="T133" s="17">
        <f t="shared" si="18"/>
        <v>0.71619999999999995</v>
      </c>
      <c r="U133" s="12">
        <v>40480</v>
      </c>
      <c r="V133" s="14">
        <v>1125.1600000000001</v>
      </c>
      <c r="W133" s="12">
        <v>40480</v>
      </c>
      <c r="X133" s="13">
        <v>1.6991000000000001</v>
      </c>
      <c r="Y133" s="15">
        <f t="shared" si="16"/>
        <v>40480</v>
      </c>
      <c r="Z133" s="17">
        <f t="shared" si="19"/>
        <v>0.71619999999999995</v>
      </c>
      <c r="AA133" s="12">
        <v>40480</v>
      </c>
      <c r="AB133" s="13">
        <v>30.623999999999999</v>
      </c>
      <c r="AC133" s="12">
        <v>40480</v>
      </c>
      <c r="AD133" s="13">
        <v>44.427500000000002</v>
      </c>
      <c r="AE133" s="15">
        <f t="shared" si="17"/>
        <v>40480</v>
      </c>
      <c r="AF133" s="17">
        <f t="shared" si="20"/>
        <v>0.71619999999999995</v>
      </c>
      <c r="AG133" s="12">
        <v>40480</v>
      </c>
      <c r="AH133" s="13">
        <v>30.815000000000001</v>
      </c>
      <c r="AI133" s="12">
        <v>40480</v>
      </c>
      <c r="AJ133" s="13">
        <v>6.9989999999999997</v>
      </c>
    </row>
    <row r="134" spans="1:36" x14ac:dyDescent="0.35">
      <c r="A134" s="12">
        <v>40512</v>
      </c>
      <c r="B134" s="13">
        <v>1.0430999999999999</v>
      </c>
      <c r="C134" s="12">
        <v>40512</v>
      </c>
      <c r="D134" s="14">
        <v>83.69</v>
      </c>
      <c r="E134" s="12">
        <v>40512</v>
      </c>
      <c r="F134" s="13">
        <v>6.6673</v>
      </c>
      <c r="G134" s="12">
        <v>40512</v>
      </c>
      <c r="H134" s="13">
        <v>1.0264</v>
      </c>
      <c r="I134" s="12">
        <v>40512</v>
      </c>
      <c r="J134" s="13">
        <v>1.0034000000000001</v>
      </c>
      <c r="K134" s="15">
        <f t="shared" si="14"/>
        <v>40512</v>
      </c>
      <c r="L134" s="16">
        <v>1</v>
      </c>
      <c r="M134" s="12">
        <v>40512</v>
      </c>
      <c r="N134" s="13">
        <v>0.64259999999999995</v>
      </c>
      <c r="O134" s="12">
        <v>40512</v>
      </c>
      <c r="P134" s="13">
        <v>7.7659000000000002</v>
      </c>
      <c r="Q134" s="12">
        <v>40512</v>
      </c>
      <c r="R134" s="13">
        <v>0.7702</v>
      </c>
      <c r="S134" s="15">
        <f t="shared" si="15"/>
        <v>40512</v>
      </c>
      <c r="T134" s="17">
        <f t="shared" si="18"/>
        <v>0.7702</v>
      </c>
      <c r="U134" s="12">
        <v>40512</v>
      </c>
      <c r="V134" s="14">
        <v>1159.25</v>
      </c>
      <c r="W134" s="12">
        <v>40512</v>
      </c>
      <c r="X134" s="13">
        <v>1.7142999999999999</v>
      </c>
      <c r="Y134" s="15">
        <f t="shared" si="16"/>
        <v>40512</v>
      </c>
      <c r="Z134" s="17">
        <f t="shared" si="19"/>
        <v>0.7702</v>
      </c>
      <c r="AA134" s="12">
        <v>40512</v>
      </c>
      <c r="AB134" s="13">
        <v>30.481999999999999</v>
      </c>
      <c r="AC134" s="12">
        <v>40512</v>
      </c>
      <c r="AD134" s="13">
        <v>45.884999999999998</v>
      </c>
      <c r="AE134" s="15">
        <f t="shared" si="17"/>
        <v>40512</v>
      </c>
      <c r="AF134" s="17">
        <f t="shared" si="20"/>
        <v>0.7702</v>
      </c>
      <c r="AG134" s="12">
        <v>40512</v>
      </c>
      <c r="AH134" s="13">
        <v>31.4755</v>
      </c>
      <c r="AI134" s="12">
        <v>40512</v>
      </c>
      <c r="AJ134" s="13">
        <v>7.1032000000000002</v>
      </c>
    </row>
    <row r="135" spans="1:36" x14ac:dyDescent="0.35">
      <c r="A135" s="12">
        <v>40543</v>
      </c>
      <c r="B135" s="13">
        <v>0.97719999999999996</v>
      </c>
      <c r="C135" s="12">
        <v>40543</v>
      </c>
      <c r="D135" s="14">
        <v>81.12</v>
      </c>
      <c r="E135" s="12">
        <v>40543</v>
      </c>
      <c r="F135" s="13">
        <v>6.6070000000000002</v>
      </c>
      <c r="G135" s="12">
        <v>40543</v>
      </c>
      <c r="H135" s="13">
        <v>0.998</v>
      </c>
      <c r="I135" s="12">
        <v>40543</v>
      </c>
      <c r="J135" s="13">
        <v>0.93520000000000003</v>
      </c>
      <c r="K135" s="15">
        <f t="shared" si="14"/>
        <v>40543</v>
      </c>
      <c r="L135" s="16">
        <v>1</v>
      </c>
      <c r="M135" s="12">
        <v>40543</v>
      </c>
      <c r="N135" s="13">
        <v>0.64049999999999996</v>
      </c>
      <c r="O135" s="12">
        <v>40543</v>
      </c>
      <c r="P135" s="13">
        <v>7.7731000000000003</v>
      </c>
      <c r="Q135" s="12">
        <v>40543</v>
      </c>
      <c r="R135" s="13">
        <v>0.74709999999999999</v>
      </c>
      <c r="S135" s="15">
        <f t="shared" si="15"/>
        <v>40543</v>
      </c>
      <c r="T135" s="17">
        <f t="shared" si="18"/>
        <v>0.74709999999999999</v>
      </c>
      <c r="U135" s="12">
        <v>40543</v>
      </c>
      <c r="V135" s="14">
        <v>1126</v>
      </c>
      <c r="W135" s="12">
        <v>40543</v>
      </c>
      <c r="X135" s="13">
        <v>1.6613</v>
      </c>
      <c r="Y135" s="15">
        <f t="shared" si="16"/>
        <v>40543</v>
      </c>
      <c r="Z135" s="17">
        <f t="shared" si="19"/>
        <v>0.74709999999999999</v>
      </c>
      <c r="AA135" s="12">
        <v>40543</v>
      </c>
      <c r="AB135" s="13">
        <v>29.298999999999999</v>
      </c>
      <c r="AC135" s="12">
        <v>40543</v>
      </c>
      <c r="AD135" s="13">
        <v>44.704999999999998</v>
      </c>
      <c r="AE135" s="15">
        <f t="shared" si="17"/>
        <v>40543</v>
      </c>
      <c r="AF135" s="17">
        <f t="shared" si="20"/>
        <v>0.74709999999999999</v>
      </c>
      <c r="AG135" s="12">
        <v>40543</v>
      </c>
      <c r="AH135" s="13">
        <v>30.536999999999999</v>
      </c>
      <c r="AI135" s="12">
        <v>40543</v>
      </c>
      <c r="AJ135" s="13">
        <v>6.6291000000000002</v>
      </c>
    </row>
    <row r="136" spans="1:36" x14ac:dyDescent="0.35">
      <c r="A136" s="12">
        <v>40574</v>
      </c>
      <c r="B136" s="13">
        <v>1.0025999999999999</v>
      </c>
      <c r="C136" s="12">
        <v>40574</v>
      </c>
      <c r="D136" s="14">
        <v>82.04</v>
      </c>
      <c r="E136" s="12">
        <v>40574</v>
      </c>
      <c r="F136" s="13">
        <v>6.5949999999999998</v>
      </c>
      <c r="G136" s="12">
        <v>40574</v>
      </c>
      <c r="H136" s="13">
        <v>1.0009999999999999</v>
      </c>
      <c r="I136" s="12">
        <v>40574</v>
      </c>
      <c r="J136" s="13">
        <v>0.94399999999999995</v>
      </c>
      <c r="K136" s="15">
        <f t="shared" si="14"/>
        <v>40574</v>
      </c>
      <c r="L136" s="16">
        <v>1</v>
      </c>
      <c r="M136" s="12">
        <v>40574</v>
      </c>
      <c r="N136" s="13">
        <v>0.62450000000000006</v>
      </c>
      <c r="O136" s="12">
        <v>40574</v>
      </c>
      <c r="P136" s="13">
        <v>7.7971000000000004</v>
      </c>
      <c r="Q136" s="12">
        <v>40574</v>
      </c>
      <c r="R136" s="13">
        <v>0.73019999999999996</v>
      </c>
      <c r="S136" s="15">
        <f t="shared" si="15"/>
        <v>40574</v>
      </c>
      <c r="T136" s="17">
        <f t="shared" si="18"/>
        <v>0.73019999999999996</v>
      </c>
      <c r="U136" s="12">
        <v>40574</v>
      </c>
      <c r="V136" s="14">
        <v>1121.3</v>
      </c>
      <c r="W136" s="12">
        <v>40574</v>
      </c>
      <c r="X136" s="13">
        <v>1.667</v>
      </c>
      <c r="Y136" s="15">
        <f t="shared" si="16"/>
        <v>40574</v>
      </c>
      <c r="Z136" s="17">
        <f t="shared" si="19"/>
        <v>0.73019999999999996</v>
      </c>
      <c r="AA136" s="12">
        <v>40574</v>
      </c>
      <c r="AB136" s="13">
        <v>29.04</v>
      </c>
      <c r="AC136" s="12">
        <v>40574</v>
      </c>
      <c r="AD136" s="13">
        <v>45.905000000000001</v>
      </c>
      <c r="AE136" s="15">
        <f t="shared" si="17"/>
        <v>40574</v>
      </c>
      <c r="AF136" s="17">
        <f t="shared" si="20"/>
        <v>0.73019999999999996</v>
      </c>
      <c r="AG136" s="12">
        <v>40574</v>
      </c>
      <c r="AH136" s="13">
        <v>29.791</v>
      </c>
      <c r="AI136" s="12">
        <v>40574</v>
      </c>
      <c r="AJ136" s="13">
        <v>7.1855000000000002</v>
      </c>
    </row>
    <row r="137" spans="1:36" x14ac:dyDescent="0.35">
      <c r="A137" s="12">
        <v>40602</v>
      </c>
      <c r="B137" s="13">
        <v>0.98180000000000001</v>
      </c>
      <c r="C137" s="12">
        <v>40602</v>
      </c>
      <c r="D137" s="14">
        <v>81.78</v>
      </c>
      <c r="E137" s="12">
        <v>40602</v>
      </c>
      <c r="F137" s="13">
        <v>6.5719000000000003</v>
      </c>
      <c r="G137" s="12">
        <v>40602</v>
      </c>
      <c r="H137" s="13">
        <v>0.97160000000000002</v>
      </c>
      <c r="I137" s="12">
        <v>40602</v>
      </c>
      <c r="J137" s="13">
        <v>0.92889999999999995</v>
      </c>
      <c r="K137" s="15">
        <f t="shared" si="14"/>
        <v>40602</v>
      </c>
      <c r="L137" s="16">
        <v>1</v>
      </c>
      <c r="M137" s="12">
        <v>40602</v>
      </c>
      <c r="N137" s="13">
        <v>0.61509999999999998</v>
      </c>
      <c r="O137" s="12">
        <v>40602</v>
      </c>
      <c r="P137" s="13">
        <v>7.7880000000000003</v>
      </c>
      <c r="Q137" s="12">
        <v>40602</v>
      </c>
      <c r="R137" s="13">
        <v>0.72430000000000005</v>
      </c>
      <c r="S137" s="15">
        <f t="shared" si="15"/>
        <v>40602</v>
      </c>
      <c r="T137" s="17">
        <f t="shared" si="18"/>
        <v>0.72430000000000005</v>
      </c>
      <c r="U137" s="12">
        <v>40602</v>
      </c>
      <c r="V137" s="14">
        <v>1128.9000000000001</v>
      </c>
      <c r="W137" s="12">
        <v>40602</v>
      </c>
      <c r="X137" s="13">
        <v>1.6642999999999999</v>
      </c>
      <c r="Y137" s="15">
        <f t="shared" si="16"/>
        <v>40602</v>
      </c>
      <c r="Z137" s="17">
        <f t="shared" si="19"/>
        <v>0.72430000000000005</v>
      </c>
      <c r="AA137" s="12">
        <v>40602</v>
      </c>
      <c r="AB137" s="13">
        <v>29.734999999999999</v>
      </c>
      <c r="AC137" s="12">
        <v>40602</v>
      </c>
      <c r="AD137" s="13">
        <v>45.270800000000001</v>
      </c>
      <c r="AE137" s="15">
        <f t="shared" si="17"/>
        <v>40602</v>
      </c>
      <c r="AF137" s="17">
        <f t="shared" si="20"/>
        <v>0.72430000000000005</v>
      </c>
      <c r="AG137" s="12">
        <v>40602</v>
      </c>
      <c r="AH137" s="13">
        <v>28.8705</v>
      </c>
      <c r="AI137" s="12">
        <v>40602</v>
      </c>
      <c r="AJ137" s="13">
        <v>6.9687000000000001</v>
      </c>
    </row>
    <row r="138" spans="1:36" x14ac:dyDescent="0.35">
      <c r="A138" s="12">
        <v>40633</v>
      </c>
      <c r="B138" s="13">
        <v>0.96819999999999995</v>
      </c>
      <c r="C138" s="12">
        <v>40633</v>
      </c>
      <c r="D138" s="14">
        <v>83.13</v>
      </c>
      <c r="E138" s="12">
        <v>40633</v>
      </c>
      <c r="F138" s="13">
        <v>6.5483000000000002</v>
      </c>
      <c r="G138" s="12">
        <v>40633</v>
      </c>
      <c r="H138" s="13">
        <v>0.97060000000000002</v>
      </c>
      <c r="I138" s="12">
        <v>40633</v>
      </c>
      <c r="J138" s="13">
        <v>0.91900000000000004</v>
      </c>
      <c r="K138" s="15">
        <f t="shared" si="14"/>
        <v>40633</v>
      </c>
      <c r="L138" s="16">
        <v>1</v>
      </c>
      <c r="M138" s="12">
        <v>40633</v>
      </c>
      <c r="N138" s="13">
        <v>0.62390000000000001</v>
      </c>
      <c r="O138" s="12">
        <v>40633</v>
      </c>
      <c r="P138" s="13">
        <v>7.7788000000000004</v>
      </c>
      <c r="Q138" s="12">
        <v>40633</v>
      </c>
      <c r="R138" s="13">
        <v>0.70640000000000003</v>
      </c>
      <c r="S138" s="15">
        <f t="shared" si="15"/>
        <v>40633</v>
      </c>
      <c r="T138" s="17">
        <f t="shared" si="18"/>
        <v>0.70640000000000003</v>
      </c>
      <c r="U138" s="12">
        <v>40633</v>
      </c>
      <c r="V138" s="14">
        <v>1096.93</v>
      </c>
      <c r="W138" s="12">
        <v>40633</v>
      </c>
      <c r="X138" s="13">
        <v>1.6317999999999999</v>
      </c>
      <c r="Y138" s="15">
        <f t="shared" si="16"/>
        <v>40633</v>
      </c>
      <c r="Z138" s="17">
        <f t="shared" si="19"/>
        <v>0.70640000000000003</v>
      </c>
      <c r="AA138" s="12">
        <v>40633</v>
      </c>
      <c r="AB138" s="13">
        <v>29.405000000000001</v>
      </c>
      <c r="AC138" s="12">
        <v>40633</v>
      </c>
      <c r="AD138" s="13">
        <v>44.585000000000001</v>
      </c>
      <c r="AE138" s="15">
        <f t="shared" si="17"/>
        <v>40633</v>
      </c>
      <c r="AF138" s="17">
        <f t="shared" si="20"/>
        <v>0.70640000000000003</v>
      </c>
      <c r="AG138" s="12">
        <v>40633</v>
      </c>
      <c r="AH138" s="13">
        <v>28.417999999999999</v>
      </c>
      <c r="AI138" s="12">
        <v>40633</v>
      </c>
      <c r="AJ138" s="13">
        <v>6.7743000000000002</v>
      </c>
    </row>
    <row r="139" spans="1:36" x14ac:dyDescent="0.35">
      <c r="A139" s="12">
        <v>40662</v>
      </c>
      <c r="B139" s="13">
        <v>0.91149999999999998</v>
      </c>
      <c r="C139" s="12">
        <v>40662</v>
      </c>
      <c r="D139" s="14">
        <v>81.19</v>
      </c>
      <c r="E139" s="12">
        <v>40662</v>
      </c>
      <c r="F139" s="13">
        <v>6.4922000000000004</v>
      </c>
      <c r="G139" s="12">
        <v>40662</v>
      </c>
      <c r="H139" s="13">
        <v>0.94510000000000005</v>
      </c>
      <c r="I139" s="12">
        <v>40662</v>
      </c>
      <c r="J139" s="13">
        <v>0.86529999999999996</v>
      </c>
      <c r="K139" s="15">
        <f t="shared" si="14"/>
        <v>40662</v>
      </c>
      <c r="L139" s="16">
        <v>1</v>
      </c>
      <c r="M139" s="12">
        <v>40662</v>
      </c>
      <c r="N139" s="13">
        <v>0.59860000000000002</v>
      </c>
      <c r="O139" s="12">
        <v>40662</v>
      </c>
      <c r="P139" s="13">
        <v>7.7662000000000004</v>
      </c>
      <c r="Q139" s="12">
        <v>40662</v>
      </c>
      <c r="R139" s="13">
        <v>0.67530000000000001</v>
      </c>
      <c r="S139" s="15">
        <f t="shared" si="15"/>
        <v>40662</v>
      </c>
      <c r="T139" s="17">
        <f t="shared" si="18"/>
        <v>0.67530000000000001</v>
      </c>
      <c r="U139" s="12">
        <v>40662</v>
      </c>
      <c r="V139" s="14">
        <v>1071.53</v>
      </c>
      <c r="W139" s="12">
        <v>40662</v>
      </c>
      <c r="X139" s="13">
        <v>1.5753999999999999</v>
      </c>
      <c r="Y139" s="15">
        <f t="shared" si="16"/>
        <v>40662</v>
      </c>
      <c r="Z139" s="17">
        <f t="shared" si="19"/>
        <v>0.67530000000000001</v>
      </c>
      <c r="AA139" s="12">
        <v>40662</v>
      </c>
      <c r="AB139" s="13">
        <v>28.609000000000002</v>
      </c>
      <c r="AC139" s="12">
        <v>40662</v>
      </c>
      <c r="AD139" s="13">
        <v>44.2194</v>
      </c>
      <c r="AE139" s="15">
        <f t="shared" si="17"/>
        <v>40662</v>
      </c>
      <c r="AF139" s="17">
        <f t="shared" si="20"/>
        <v>0.67530000000000001</v>
      </c>
      <c r="AG139" s="12">
        <v>40662</v>
      </c>
      <c r="AH139" s="13">
        <v>27.384799999999998</v>
      </c>
      <c r="AI139" s="12">
        <v>40662</v>
      </c>
      <c r="AJ139" s="13">
        <v>6.5686</v>
      </c>
    </row>
    <row r="140" spans="1:36" x14ac:dyDescent="0.35">
      <c r="A140" s="12">
        <v>40694</v>
      </c>
      <c r="B140" s="13">
        <v>0.93700000000000006</v>
      </c>
      <c r="C140" s="12">
        <v>40694</v>
      </c>
      <c r="D140" s="14">
        <v>81.52</v>
      </c>
      <c r="E140" s="12">
        <v>40694</v>
      </c>
      <c r="F140" s="13">
        <v>6.4786000000000001</v>
      </c>
      <c r="G140" s="12">
        <v>40694</v>
      </c>
      <c r="H140" s="13">
        <v>0.96850000000000003</v>
      </c>
      <c r="I140" s="12">
        <v>40694</v>
      </c>
      <c r="J140" s="13">
        <v>0.85399999999999998</v>
      </c>
      <c r="K140" s="15">
        <f t="shared" si="14"/>
        <v>40694</v>
      </c>
      <c r="L140" s="16">
        <v>1</v>
      </c>
      <c r="M140" s="12">
        <v>40694</v>
      </c>
      <c r="N140" s="13">
        <v>0.60799999999999998</v>
      </c>
      <c r="O140" s="12">
        <v>40694</v>
      </c>
      <c r="P140" s="13">
        <v>7.7766000000000002</v>
      </c>
      <c r="Q140" s="12">
        <v>40694</v>
      </c>
      <c r="R140" s="13">
        <v>0.6946</v>
      </c>
      <c r="S140" s="15">
        <f t="shared" si="15"/>
        <v>40694</v>
      </c>
      <c r="T140" s="17">
        <f t="shared" si="18"/>
        <v>0.6946</v>
      </c>
      <c r="U140" s="12">
        <v>40694</v>
      </c>
      <c r="V140" s="14">
        <v>1079.1500000000001</v>
      </c>
      <c r="W140" s="12">
        <v>40694</v>
      </c>
      <c r="X140" s="13">
        <v>1.5801000000000001</v>
      </c>
      <c r="Y140" s="15">
        <f t="shared" si="16"/>
        <v>40694</v>
      </c>
      <c r="Z140" s="17">
        <f t="shared" si="19"/>
        <v>0.6946</v>
      </c>
      <c r="AA140" s="12">
        <v>40694</v>
      </c>
      <c r="AB140" s="13">
        <v>28.657</v>
      </c>
      <c r="AC140" s="12">
        <v>40694</v>
      </c>
      <c r="AD140" s="13">
        <v>45.06</v>
      </c>
      <c r="AE140" s="15">
        <f t="shared" si="17"/>
        <v>40694</v>
      </c>
      <c r="AF140" s="17">
        <f t="shared" si="20"/>
        <v>0.6946</v>
      </c>
      <c r="AG140" s="12">
        <v>40694</v>
      </c>
      <c r="AH140" s="13">
        <v>27.994</v>
      </c>
      <c r="AI140" s="12">
        <v>40694</v>
      </c>
      <c r="AJ140" s="13">
        <v>6.8021000000000003</v>
      </c>
    </row>
    <row r="141" spans="1:36" x14ac:dyDescent="0.35">
      <c r="A141" s="12">
        <v>40724</v>
      </c>
      <c r="B141" s="13">
        <v>0.93269999999999997</v>
      </c>
      <c r="C141" s="12">
        <v>40724</v>
      </c>
      <c r="D141" s="14">
        <v>80.56</v>
      </c>
      <c r="E141" s="12">
        <v>40724</v>
      </c>
      <c r="F141" s="13">
        <v>6.4638999999999998</v>
      </c>
      <c r="G141" s="12">
        <v>40724</v>
      </c>
      <c r="H141" s="13">
        <v>0.96340000000000003</v>
      </c>
      <c r="I141" s="12">
        <v>40724</v>
      </c>
      <c r="J141" s="13">
        <v>0.84040000000000004</v>
      </c>
      <c r="K141" s="15">
        <f t="shared" si="14"/>
        <v>40724</v>
      </c>
      <c r="L141" s="16">
        <v>1</v>
      </c>
      <c r="M141" s="12">
        <v>40724</v>
      </c>
      <c r="N141" s="13">
        <v>0.623</v>
      </c>
      <c r="O141" s="12">
        <v>40724</v>
      </c>
      <c r="P141" s="13">
        <v>7.7817999999999996</v>
      </c>
      <c r="Q141" s="12">
        <v>40724</v>
      </c>
      <c r="R141" s="13">
        <v>0.68959999999999999</v>
      </c>
      <c r="S141" s="15">
        <f t="shared" si="15"/>
        <v>40724</v>
      </c>
      <c r="T141" s="17">
        <f t="shared" si="18"/>
        <v>0.68959999999999999</v>
      </c>
      <c r="U141" s="12">
        <v>40724</v>
      </c>
      <c r="V141" s="14">
        <v>1067.6500000000001</v>
      </c>
      <c r="W141" s="12">
        <v>40724</v>
      </c>
      <c r="X141" s="13">
        <v>1.5632999999999999</v>
      </c>
      <c r="Y141" s="15">
        <f t="shared" si="16"/>
        <v>40724</v>
      </c>
      <c r="Z141" s="17">
        <f t="shared" si="19"/>
        <v>0.68959999999999999</v>
      </c>
      <c r="AA141" s="12">
        <v>40724</v>
      </c>
      <c r="AB141" s="13">
        <v>28.724</v>
      </c>
      <c r="AC141" s="12">
        <v>40724</v>
      </c>
      <c r="AD141" s="13">
        <v>44.698099999999997</v>
      </c>
      <c r="AE141" s="15">
        <f t="shared" si="17"/>
        <v>40724</v>
      </c>
      <c r="AF141" s="17">
        <f t="shared" si="20"/>
        <v>0.68959999999999999</v>
      </c>
      <c r="AG141" s="12">
        <v>40724</v>
      </c>
      <c r="AH141" s="13">
        <v>27.869299999999999</v>
      </c>
      <c r="AI141" s="12">
        <v>40724</v>
      </c>
      <c r="AJ141" s="13">
        <v>6.7693000000000003</v>
      </c>
    </row>
    <row r="142" spans="1:36" x14ac:dyDescent="0.35">
      <c r="A142" s="12">
        <v>40753</v>
      </c>
      <c r="B142" s="13">
        <v>0.90669999999999995</v>
      </c>
      <c r="C142" s="12">
        <v>40753</v>
      </c>
      <c r="D142" s="14">
        <v>77.16</v>
      </c>
      <c r="E142" s="12">
        <v>40753</v>
      </c>
      <c r="F142" s="13">
        <v>6.4370000000000003</v>
      </c>
      <c r="G142" s="12">
        <v>40753</v>
      </c>
      <c r="H142" s="13">
        <v>0.95389999999999997</v>
      </c>
      <c r="I142" s="12">
        <v>40753</v>
      </c>
      <c r="J142" s="13">
        <v>0.7923</v>
      </c>
      <c r="K142" s="15">
        <f t="shared" si="14"/>
        <v>40753</v>
      </c>
      <c r="L142" s="16">
        <v>1</v>
      </c>
      <c r="M142" s="12">
        <v>40753</v>
      </c>
      <c r="N142" s="13">
        <v>0.60880000000000001</v>
      </c>
      <c r="O142" s="12">
        <v>40753</v>
      </c>
      <c r="P142" s="13">
        <v>7.7934000000000001</v>
      </c>
      <c r="Q142" s="12">
        <v>40753</v>
      </c>
      <c r="R142" s="13">
        <v>0.69450000000000001</v>
      </c>
      <c r="S142" s="15">
        <f t="shared" si="15"/>
        <v>40753</v>
      </c>
      <c r="T142" s="17">
        <f t="shared" si="18"/>
        <v>0.69450000000000001</v>
      </c>
      <c r="U142" s="12">
        <v>40753</v>
      </c>
      <c r="V142" s="14">
        <v>1054.07</v>
      </c>
      <c r="W142" s="12">
        <v>40753</v>
      </c>
      <c r="X142" s="13">
        <v>1.5492999999999999</v>
      </c>
      <c r="Y142" s="15">
        <f t="shared" si="16"/>
        <v>40753</v>
      </c>
      <c r="Z142" s="17">
        <f t="shared" si="19"/>
        <v>0.69450000000000001</v>
      </c>
      <c r="AA142" s="12">
        <v>40753</v>
      </c>
      <c r="AB142" s="13">
        <v>28.856999999999999</v>
      </c>
      <c r="AC142" s="12">
        <v>40753</v>
      </c>
      <c r="AD142" s="13">
        <v>44.188099999999999</v>
      </c>
      <c r="AE142" s="15">
        <f t="shared" si="17"/>
        <v>40753</v>
      </c>
      <c r="AF142" s="17">
        <f t="shared" si="20"/>
        <v>0.69450000000000001</v>
      </c>
      <c r="AG142" s="12">
        <v>40753</v>
      </c>
      <c r="AH142" s="13">
        <v>27.611899999999999</v>
      </c>
      <c r="AI142" s="12">
        <v>40753</v>
      </c>
      <c r="AJ142" s="13">
        <v>6.6909999999999998</v>
      </c>
    </row>
    <row r="143" spans="1:36" x14ac:dyDescent="0.35">
      <c r="A143" s="12">
        <v>40786</v>
      </c>
      <c r="B143" s="13">
        <v>0.93400000000000005</v>
      </c>
      <c r="C143" s="12">
        <v>40786</v>
      </c>
      <c r="D143" s="14">
        <v>76.66</v>
      </c>
      <c r="E143" s="12">
        <v>40786</v>
      </c>
      <c r="F143" s="13">
        <v>6.3780999999999999</v>
      </c>
      <c r="G143" s="12">
        <v>40786</v>
      </c>
      <c r="H143" s="13">
        <v>0.97770000000000001</v>
      </c>
      <c r="I143" s="12">
        <v>40786</v>
      </c>
      <c r="J143" s="13">
        <v>0.80600000000000005</v>
      </c>
      <c r="K143" s="15">
        <f t="shared" si="14"/>
        <v>40786</v>
      </c>
      <c r="L143" s="16">
        <v>1</v>
      </c>
      <c r="M143" s="12">
        <v>40786</v>
      </c>
      <c r="N143" s="13">
        <v>0.61539999999999995</v>
      </c>
      <c r="O143" s="12">
        <v>40786</v>
      </c>
      <c r="P143" s="13">
        <v>7.7859999999999996</v>
      </c>
      <c r="Q143" s="12">
        <v>40786</v>
      </c>
      <c r="R143" s="13">
        <v>0.69569999999999999</v>
      </c>
      <c r="S143" s="15">
        <f t="shared" si="15"/>
        <v>40786</v>
      </c>
      <c r="T143" s="17">
        <f t="shared" si="18"/>
        <v>0.69569999999999999</v>
      </c>
      <c r="U143" s="12">
        <v>40786</v>
      </c>
      <c r="V143" s="14">
        <v>1066.77</v>
      </c>
      <c r="W143" s="12">
        <v>40786</v>
      </c>
      <c r="X143" s="13">
        <v>1.5895999999999999</v>
      </c>
      <c r="Y143" s="15">
        <f t="shared" si="16"/>
        <v>40786</v>
      </c>
      <c r="Z143" s="17">
        <f t="shared" si="19"/>
        <v>0.69569999999999999</v>
      </c>
      <c r="AA143" s="12">
        <v>40786</v>
      </c>
      <c r="AB143" s="13">
        <v>29.01</v>
      </c>
      <c r="AC143" s="12">
        <v>40786</v>
      </c>
      <c r="AD143" s="13">
        <v>46.094999999999999</v>
      </c>
      <c r="AE143" s="15">
        <f t="shared" si="17"/>
        <v>40786</v>
      </c>
      <c r="AF143" s="17">
        <f t="shared" si="20"/>
        <v>0.69569999999999999</v>
      </c>
      <c r="AG143" s="12">
        <v>40786</v>
      </c>
      <c r="AH143" s="13">
        <v>28.828600000000002</v>
      </c>
      <c r="AI143" s="12">
        <v>40786</v>
      </c>
      <c r="AJ143" s="13">
        <v>6.9915000000000003</v>
      </c>
    </row>
    <row r="144" spans="1:36" x14ac:dyDescent="0.35">
      <c r="A144" s="12">
        <v>40816</v>
      </c>
      <c r="B144" s="13">
        <v>1.0349999999999999</v>
      </c>
      <c r="C144" s="12">
        <v>40816</v>
      </c>
      <c r="D144" s="14">
        <v>77.06</v>
      </c>
      <c r="E144" s="12">
        <v>40816</v>
      </c>
      <c r="F144" s="13">
        <v>6.3811999999999998</v>
      </c>
      <c r="G144" s="12">
        <v>40816</v>
      </c>
      <c r="H144" s="13">
        <v>1.0503</v>
      </c>
      <c r="I144" s="12">
        <v>40816</v>
      </c>
      <c r="J144" s="13">
        <v>0.90820000000000001</v>
      </c>
      <c r="K144" s="15">
        <f t="shared" si="14"/>
        <v>40816</v>
      </c>
      <c r="L144" s="16">
        <v>1</v>
      </c>
      <c r="M144" s="12">
        <v>40816</v>
      </c>
      <c r="N144" s="13">
        <v>0.64170000000000005</v>
      </c>
      <c r="O144" s="12">
        <v>40816</v>
      </c>
      <c r="P144" s="13">
        <v>7.7855999999999996</v>
      </c>
      <c r="Q144" s="12">
        <v>40816</v>
      </c>
      <c r="R144" s="13">
        <v>0.74680000000000002</v>
      </c>
      <c r="S144" s="15">
        <f t="shared" si="15"/>
        <v>40816</v>
      </c>
      <c r="T144" s="17">
        <f t="shared" si="18"/>
        <v>0.74680000000000002</v>
      </c>
      <c r="U144" s="12">
        <v>40816</v>
      </c>
      <c r="V144" s="14">
        <v>1178.0999999999999</v>
      </c>
      <c r="W144" s="12">
        <v>40816</v>
      </c>
      <c r="X144" s="13">
        <v>1.8793</v>
      </c>
      <c r="Y144" s="15">
        <f t="shared" si="16"/>
        <v>40816</v>
      </c>
      <c r="Z144" s="17">
        <f t="shared" si="19"/>
        <v>0.74680000000000002</v>
      </c>
      <c r="AA144" s="12">
        <v>40816</v>
      </c>
      <c r="AB144" s="13">
        <v>30.484999999999999</v>
      </c>
      <c r="AC144" s="12">
        <v>40816</v>
      </c>
      <c r="AD144" s="13">
        <v>48.973700000000001</v>
      </c>
      <c r="AE144" s="15">
        <f t="shared" si="17"/>
        <v>40816</v>
      </c>
      <c r="AF144" s="17">
        <f t="shared" si="20"/>
        <v>0.74680000000000002</v>
      </c>
      <c r="AG144" s="12">
        <v>40816</v>
      </c>
      <c r="AH144" s="13">
        <v>32.183999999999997</v>
      </c>
      <c r="AI144" s="12">
        <v>40816</v>
      </c>
      <c r="AJ144" s="13">
        <v>8.0967000000000002</v>
      </c>
    </row>
    <row r="145" spans="1:36" x14ac:dyDescent="0.35">
      <c r="A145" s="12">
        <v>40847</v>
      </c>
      <c r="B145" s="13">
        <v>0.94969999999999999</v>
      </c>
      <c r="C145" s="12">
        <v>40847</v>
      </c>
      <c r="D145" s="14">
        <v>78.17</v>
      </c>
      <c r="E145" s="12">
        <v>40847</v>
      </c>
      <c r="F145" s="13">
        <v>6.3548</v>
      </c>
      <c r="G145" s="12">
        <v>40847</v>
      </c>
      <c r="H145" s="13">
        <v>1.0007999999999999</v>
      </c>
      <c r="I145" s="12">
        <v>40847</v>
      </c>
      <c r="J145" s="13">
        <v>0.877</v>
      </c>
      <c r="K145" s="15">
        <f t="shared" si="14"/>
        <v>40847</v>
      </c>
      <c r="L145" s="16">
        <v>1</v>
      </c>
      <c r="M145" s="12">
        <v>40847</v>
      </c>
      <c r="N145" s="13">
        <v>0.62160000000000004</v>
      </c>
      <c r="O145" s="12">
        <v>40847</v>
      </c>
      <c r="P145" s="13">
        <v>7.7679999999999998</v>
      </c>
      <c r="Q145" s="12">
        <v>40847</v>
      </c>
      <c r="R145" s="13">
        <v>0.72160000000000002</v>
      </c>
      <c r="S145" s="15">
        <f t="shared" si="15"/>
        <v>40847</v>
      </c>
      <c r="T145" s="17">
        <f t="shared" si="18"/>
        <v>0.72160000000000002</v>
      </c>
      <c r="U145" s="12">
        <v>40847</v>
      </c>
      <c r="V145" s="14">
        <v>1110.21</v>
      </c>
      <c r="W145" s="12">
        <v>40847</v>
      </c>
      <c r="X145" s="13">
        <v>1.7157</v>
      </c>
      <c r="Y145" s="15">
        <f t="shared" si="16"/>
        <v>40847</v>
      </c>
      <c r="Z145" s="17">
        <f t="shared" si="19"/>
        <v>0.72160000000000002</v>
      </c>
      <c r="AA145" s="12">
        <v>40847</v>
      </c>
      <c r="AB145" s="13">
        <v>29.917999999999999</v>
      </c>
      <c r="AC145" s="12">
        <v>40847</v>
      </c>
      <c r="AD145" s="13">
        <v>48.695</v>
      </c>
      <c r="AE145" s="15">
        <f t="shared" si="17"/>
        <v>40847</v>
      </c>
      <c r="AF145" s="17">
        <f t="shared" si="20"/>
        <v>0.72160000000000002</v>
      </c>
      <c r="AG145" s="12">
        <v>40847</v>
      </c>
      <c r="AH145" s="13">
        <v>30.241700000000002</v>
      </c>
      <c r="AI145" s="12">
        <v>40847</v>
      </c>
      <c r="AJ145" s="13">
        <v>7.9599000000000002</v>
      </c>
    </row>
    <row r="146" spans="1:36" x14ac:dyDescent="0.35">
      <c r="A146" s="12">
        <v>40877</v>
      </c>
      <c r="B146" s="13">
        <v>0.97250000000000003</v>
      </c>
      <c r="C146" s="12">
        <v>40877</v>
      </c>
      <c r="D146" s="14">
        <v>77.62</v>
      </c>
      <c r="E146" s="12">
        <v>40877</v>
      </c>
      <c r="F146" s="13">
        <v>6.3792999999999997</v>
      </c>
      <c r="G146" s="12">
        <v>40877</v>
      </c>
      <c r="H146" s="13">
        <v>1.0174000000000001</v>
      </c>
      <c r="I146" s="12">
        <v>40877</v>
      </c>
      <c r="J146" s="13">
        <v>0.91320000000000001</v>
      </c>
      <c r="K146" s="15">
        <f t="shared" si="14"/>
        <v>40877</v>
      </c>
      <c r="L146" s="16">
        <v>1</v>
      </c>
      <c r="M146" s="12">
        <v>40877</v>
      </c>
      <c r="N146" s="13">
        <v>0.63680000000000003</v>
      </c>
      <c r="O146" s="12">
        <v>40877</v>
      </c>
      <c r="P146" s="13">
        <v>7.7675999999999998</v>
      </c>
      <c r="Q146" s="12">
        <v>40877</v>
      </c>
      <c r="R146" s="13">
        <v>0.74380000000000002</v>
      </c>
      <c r="S146" s="15">
        <f t="shared" si="15"/>
        <v>40877</v>
      </c>
      <c r="T146" s="17">
        <f t="shared" si="18"/>
        <v>0.74380000000000002</v>
      </c>
      <c r="U146" s="12">
        <v>40877</v>
      </c>
      <c r="V146" s="14">
        <v>1142.57</v>
      </c>
      <c r="W146" s="12">
        <v>40877</v>
      </c>
      <c r="X146" s="13">
        <v>1.8085</v>
      </c>
      <c r="Y146" s="15">
        <f t="shared" si="16"/>
        <v>40877</v>
      </c>
      <c r="Z146" s="17">
        <f t="shared" si="19"/>
        <v>0.74380000000000002</v>
      </c>
      <c r="AA146" s="12">
        <v>40877</v>
      </c>
      <c r="AB146" s="13">
        <v>30.332999999999998</v>
      </c>
      <c r="AC146" s="12">
        <v>40877</v>
      </c>
      <c r="AD146" s="13">
        <v>52.211199999999998</v>
      </c>
      <c r="AE146" s="15">
        <f t="shared" si="17"/>
        <v>40877</v>
      </c>
      <c r="AF146" s="17">
        <f t="shared" si="20"/>
        <v>0.74380000000000002</v>
      </c>
      <c r="AG146" s="12">
        <v>40877</v>
      </c>
      <c r="AH146" s="13">
        <v>30.6995</v>
      </c>
      <c r="AI146" s="12">
        <v>40877</v>
      </c>
      <c r="AJ146" s="13">
        <v>8.1089000000000002</v>
      </c>
    </row>
    <row r="147" spans="1:36" x14ac:dyDescent="0.35">
      <c r="A147" s="12">
        <v>40907</v>
      </c>
      <c r="B147" s="13">
        <v>0.97960000000000003</v>
      </c>
      <c r="C147" s="12">
        <v>40907</v>
      </c>
      <c r="D147" s="14">
        <v>76.91</v>
      </c>
      <c r="E147" s="12">
        <v>40907</v>
      </c>
      <c r="F147" s="13">
        <v>6.2949999999999999</v>
      </c>
      <c r="G147" s="12">
        <v>40907</v>
      </c>
      <c r="H147" s="13">
        <v>1.0213000000000001</v>
      </c>
      <c r="I147" s="12">
        <v>40907</v>
      </c>
      <c r="J147" s="13">
        <v>0.93810000000000004</v>
      </c>
      <c r="K147" s="15">
        <f t="shared" si="14"/>
        <v>40907</v>
      </c>
      <c r="L147" s="16">
        <v>1</v>
      </c>
      <c r="M147" s="12">
        <v>40907</v>
      </c>
      <c r="N147" s="13">
        <v>0.64349999999999996</v>
      </c>
      <c r="O147" s="12">
        <v>40907</v>
      </c>
      <c r="P147" s="13">
        <v>7.7674000000000003</v>
      </c>
      <c r="Q147" s="12">
        <v>40907</v>
      </c>
      <c r="R147" s="13">
        <v>0.77139999999999997</v>
      </c>
      <c r="S147" s="15">
        <f t="shared" si="15"/>
        <v>40907</v>
      </c>
      <c r="T147" s="17">
        <f t="shared" si="18"/>
        <v>0.77139999999999997</v>
      </c>
      <c r="U147" s="12">
        <v>40907</v>
      </c>
      <c r="V147" s="14">
        <v>1152.45</v>
      </c>
      <c r="W147" s="12">
        <v>40907</v>
      </c>
      <c r="X147" s="13">
        <v>1.8668</v>
      </c>
      <c r="Y147" s="15">
        <f t="shared" si="16"/>
        <v>40907</v>
      </c>
      <c r="Z147" s="17">
        <f t="shared" si="19"/>
        <v>0.77139999999999997</v>
      </c>
      <c r="AA147" s="12">
        <v>40907</v>
      </c>
      <c r="AB147" s="13">
        <v>30.279</v>
      </c>
      <c r="AC147" s="12">
        <v>40907</v>
      </c>
      <c r="AD147" s="13">
        <v>53.064999999999998</v>
      </c>
      <c r="AE147" s="15">
        <f t="shared" si="17"/>
        <v>40907</v>
      </c>
      <c r="AF147" s="17">
        <f t="shared" si="20"/>
        <v>0.77139999999999997</v>
      </c>
      <c r="AG147" s="12">
        <v>40907</v>
      </c>
      <c r="AH147" s="13">
        <v>32.137</v>
      </c>
      <c r="AI147" s="12">
        <v>40907</v>
      </c>
      <c r="AJ147" s="13">
        <v>8.09</v>
      </c>
    </row>
    <row r="148" spans="1:36" x14ac:dyDescent="0.35">
      <c r="A148" s="12">
        <v>40939</v>
      </c>
      <c r="B148" s="13">
        <v>0.9415</v>
      </c>
      <c r="C148" s="12">
        <v>40939</v>
      </c>
      <c r="D148" s="14">
        <v>76.27</v>
      </c>
      <c r="E148" s="12">
        <v>40939</v>
      </c>
      <c r="F148" s="13">
        <v>6.3082000000000003</v>
      </c>
      <c r="G148" s="12">
        <v>40939</v>
      </c>
      <c r="H148" s="13">
        <v>1.0025999999999999</v>
      </c>
      <c r="I148" s="12">
        <v>40939</v>
      </c>
      <c r="J148" s="13">
        <v>0.92020000000000002</v>
      </c>
      <c r="K148" s="15">
        <f t="shared" si="14"/>
        <v>40939</v>
      </c>
      <c r="L148" s="16">
        <v>1</v>
      </c>
      <c r="M148" s="12">
        <v>40939</v>
      </c>
      <c r="N148" s="13">
        <v>0.63449999999999995</v>
      </c>
      <c r="O148" s="12">
        <v>40939</v>
      </c>
      <c r="P148" s="13">
        <v>7.7550999999999997</v>
      </c>
      <c r="Q148" s="12">
        <v>40939</v>
      </c>
      <c r="R148" s="13">
        <v>0.76429999999999998</v>
      </c>
      <c r="S148" s="15">
        <f t="shared" si="15"/>
        <v>40939</v>
      </c>
      <c r="T148" s="17">
        <f t="shared" si="18"/>
        <v>0.76429999999999998</v>
      </c>
      <c r="U148" s="12">
        <v>40939</v>
      </c>
      <c r="V148" s="14">
        <v>1123.26</v>
      </c>
      <c r="W148" s="12">
        <v>40939</v>
      </c>
      <c r="X148" s="13">
        <v>1.7467999999999999</v>
      </c>
      <c r="Y148" s="15">
        <f t="shared" si="16"/>
        <v>40939</v>
      </c>
      <c r="Z148" s="17">
        <f t="shared" si="19"/>
        <v>0.76429999999999998</v>
      </c>
      <c r="AA148" s="12">
        <v>40939</v>
      </c>
      <c r="AB148" s="13">
        <v>29.573</v>
      </c>
      <c r="AC148" s="12">
        <v>40939</v>
      </c>
      <c r="AD148" s="13">
        <v>49.454999999999998</v>
      </c>
      <c r="AE148" s="15">
        <f t="shared" si="17"/>
        <v>40939</v>
      </c>
      <c r="AF148" s="17">
        <f t="shared" si="20"/>
        <v>0.76429999999999998</v>
      </c>
      <c r="AG148" s="12">
        <v>40939</v>
      </c>
      <c r="AH148" s="13">
        <v>30.343</v>
      </c>
      <c r="AI148" s="12">
        <v>40939</v>
      </c>
      <c r="AJ148" s="13">
        <v>7.8108000000000004</v>
      </c>
    </row>
    <row r="149" spans="1:36" x14ac:dyDescent="0.35">
      <c r="A149" s="12">
        <v>40968</v>
      </c>
      <c r="B149" s="13">
        <v>0.93179999999999996</v>
      </c>
      <c r="C149" s="12">
        <v>40968</v>
      </c>
      <c r="D149" s="14">
        <v>81.150000000000006</v>
      </c>
      <c r="E149" s="12">
        <v>40968</v>
      </c>
      <c r="F149" s="13">
        <v>6.2938000000000001</v>
      </c>
      <c r="G149" s="12">
        <v>40968</v>
      </c>
      <c r="H149" s="13">
        <v>0.9899</v>
      </c>
      <c r="I149" s="12">
        <v>40968</v>
      </c>
      <c r="J149" s="13">
        <v>0.90439999999999998</v>
      </c>
      <c r="K149" s="15">
        <f t="shared" si="14"/>
        <v>40968</v>
      </c>
      <c r="L149" s="16">
        <v>1</v>
      </c>
      <c r="M149" s="12">
        <v>40968</v>
      </c>
      <c r="N149" s="13">
        <v>0.62829999999999997</v>
      </c>
      <c r="O149" s="12">
        <v>40968</v>
      </c>
      <c r="P149" s="13">
        <v>7.7564000000000002</v>
      </c>
      <c r="Q149" s="12">
        <v>40968</v>
      </c>
      <c r="R149" s="13">
        <v>0.75049999999999994</v>
      </c>
      <c r="S149" s="15">
        <f t="shared" si="15"/>
        <v>40968</v>
      </c>
      <c r="T149" s="17">
        <f t="shared" si="18"/>
        <v>0.75049999999999994</v>
      </c>
      <c r="U149" s="12">
        <v>40968</v>
      </c>
      <c r="V149" s="14">
        <v>1118.96</v>
      </c>
      <c r="W149" s="12">
        <v>40968</v>
      </c>
      <c r="X149" s="13">
        <v>1.7174</v>
      </c>
      <c r="Y149" s="15">
        <f t="shared" si="16"/>
        <v>40968</v>
      </c>
      <c r="Z149" s="17">
        <f t="shared" si="19"/>
        <v>0.75049999999999994</v>
      </c>
      <c r="AA149" s="12">
        <v>40968</v>
      </c>
      <c r="AB149" s="13">
        <v>29.388000000000002</v>
      </c>
      <c r="AC149" s="12">
        <v>40968</v>
      </c>
      <c r="AD149" s="13">
        <v>49.023800000000001</v>
      </c>
      <c r="AE149" s="15">
        <f t="shared" si="17"/>
        <v>40968</v>
      </c>
      <c r="AF149" s="17">
        <f t="shared" si="20"/>
        <v>0.75049999999999994</v>
      </c>
      <c r="AG149" s="12">
        <v>40968</v>
      </c>
      <c r="AH149" s="13">
        <v>29.1738</v>
      </c>
      <c r="AI149" s="12">
        <v>40968</v>
      </c>
      <c r="AJ149" s="13">
        <v>7.5063000000000004</v>
      </c>
    </row>
    <row r="150" spans="1:36" x14ac:dyDescent="0.35">
      <c r="A150" s="12">
        <v>40998</v>
      </c>
      <c r="B150" s="13">
        <v>0.96660000000000001</v>
      </c>
      <c r="C150" s="12">
        <v>40998</v>
      </c>
      <c r="D150" s="14">
        <v>82.87</v>
      </c>
      <c r="E150" s="12">
        <v>40998</v>
      </c>
      <c r="F150" s="13">
        <v>6.2984999999999998</v>
      </c>
      <c r="G150" s="12">
        <v>40998</v>
      </c>
      <c r="H150" s="13">
        <v>0.99870000000000003</v>
      </c>
      <c r="I150" s="12">
        <v>40998</v>
      </c>
      <c r="J150" s="13">
        <v>0.90249999999999997</v>
      </c>
      <c r="K150" s="15">
        <f t="shared" si="14"/>
        <v>40998</v>
      </c>
      <c r="L150" s="16">
        <v>1</v>
      </c>
      <c r="M150" s="12">
        <v>40998</v>
      </c>
      <c r="N150" s="13">
        <v>0.62460000000000004</v>
      </c>
      <c r="O150" s="12">
        <v>40998</v>
      </c>
      <c r="P150" s="13">
        <v>7.7660999999999998</v>
      </c>
      <c r="Q150" s="12">
        <v>40998</v>
      </c>
      <c r="R150" s="13">
        <v>0.74950000000000006</v>
      </c>
      <c r="S150" s="15">
        <f t="shared" si="15"/>
        <v>40998</v>
      </c>
      <c r="T150" s="17">
        <f t="shared" si="18"/>
        <v>0.74950000000000006</v>
      </c>
      <c r="U150" s="12">
        <v>40998</v>
      </c>
      <c r="V150" s="14">
        <v>1133.0999999999999</v>
      </c>
      <c r="W150" s="12">
        <v>40998</v>
      </c>
      <c r="X150" s="13">
        <v>1.8268</v>
      </c>
      <c r="Y150" s="15">
        <f t="shared" si="16"/>
        <v>40998</v>
      </c>
      <c r="Z150" s="17">
        <f t="shared" si="19"/>
        <v>0.74950000000000006</v>
      </c>
      <c r="AA150" s="12">
        <v>40998</v>
      </c>
      <c r="AB150" s="13">
        <v>29.504999999999999</v>
      </c>
      <c r="AC150" s="12">
        <v>40998</v>
      </c>
      <c r="AD150" s="13">
        <v>50.876300000000001</v>
      </c>
      <c r="AE150" s="15">
        <f t="shared" si="17"/>
        <v>40998</v>
      </c>
      <c r="AF150" s="17">
        <f t="shared" si="20"/>
        <v>0.74950000000000006</v>
      </c>
      <c r="AG150" s="12">
        <v>40998</v>
      </c>
      <c r="AH150" s="13">
        <v>29.347000000000001</v>
      </c>
      <c r="AI150" s="12">
        <v>40998</v>
      </c>
      <c r="AJ150" s="13">
        <v>7.673</v>
      </c>
    </row>
    <row r="151" spans="1:36" x14ac:dyDescent="0.35">
      <c r="A151" s="12">
        <v>41029</v>
      </c>
      <c r="B151" s="13">
        <v>0.95889999999999997</v>
      </c>
      <c r="C151" s="12">
        <v>41029</v>
      </c>
      <c r="D151" s="14">
        <v>79.819999999999993</v>
      </c>
      <c r="E151" s="12">
        <v>41029</v>
      </c>
      <c r="F151" s="13">
        <v>6.2794999999999996</v>
      </c>
      <c r="G151" s="12">
        <v>41029</v>
      </c>
      <c r="H151" s="13">
        <v>0.98719999999999997</v>
      </c>
      <c r="I151" s="12">
        <v>41029</v>
      </c>
      <c r="J151" s="13">
        <v>0.90749999999999997</v>
      </c>
      <c r="K151" s="15">
        <f t="shared" si="14"/>
        <v>41029</v>
      </c>
      <c r="L151" s="16">
        <v>1</v>
      </c>
      <c r="M151" s="12">
        <v>41029</v>
      </c>
      <c r="N151" s="13">
        <v>0.61599999999999999</v>
      </c>
      <c r="O151" s="12">
        <v>41029</v>
      </c>
      <c r="P151" s="13">
        <v>7.7584999999999997</v>
      </c>
      <c r="Q151" s="12">
        <v>41029</v>
      </c>
      <c r="R151" s="13">
        <v>0.75539999999999996</v>
      </c>
      <c r="S151" s="15">
        <f t="shared" si="15"/>
        <v>41029</v>
      </c>
      <c r="T151" s="17">
        <f t="shared" si="18"/>
        <v>0.75539999999999996</v>
      </c>
      <c r="U151" s="12">
        <v>41029</v>
      </c>
      <c r="V151" s="14">
        <v>1130.1300000000001</v>
      </c>
      <c r="W151" s="12">
        <v>41029</v>
      </c>
      <c r="X151" s="13">
        <v>1.9083000000000001</v>
      </c>
      <c r="Y151" s="15">
        <f t="shared" si="16"/>
        <v>41029</v>
      </c>
      <c r="Z151" s="17">
        <f t="shared" si="19"/>
        <v>0.75539999999999996</v>
      </c>
      <c r="AA151" s="12">
        <v>41029</v>
      </c>
      <c r="AB151" s="13">
        <v>29.169</v>
      </c>
      <c r="AC151" s="12">
        <v>41029</v>
      </c>
      <c r="AD151" s="13">
        <v>52.7363</v>
      </c>
      <c r="AE151" s="15">
        <f t="shared" si="17"/>
        <v>41029</v>
      </c>
      <c r="AF151" s="17">
        <f t="shared" si="20"/>
        <v>0.75539999999999996</v>
      </c>
      <c r="AG151" s="12">
        <v>41029</v>
      </c>
      <c r="AH151" s="13">
        <v>29.382000000000001</v>
      </c>
      <c r="AI151" s="12">
        <v>41029</v>
      </c>
      <c r="AJ151" s="13">
        <v>7.7774000000000001</v>
      </c>
    </row>
    <row r="152" spans="1:36" x14ac:dyDescent="0.35">
      <c r="A152" s="12">
        <v>41060</v>
      </c>
      <c r="B152" s="13">
        <v>1.0274000000000001</v>
      </c>
      <c r="C152" s="12">
        <v>41060</v>
      </c>
      <c r="D152" s="14">
        <v>78.319999999999993</v>
      </c>
      <c r="E152" s="12">
        <v>41060</v>
      </c>
      <c r="F152" s="13">
        <v>6.3685</v>
      </c>
      <c r="G152" s="12">
        <v>41060</v>
      </c>
      <c r="H152" s="13">
        <v>1.0327999999999999</v>
      </c>
      <c r="I152" s="12">
        <v>41060</v>
      </c>
      <c r="J152" s="13">
        <v>0.97130000000000005</v>
      </c>
      <c r="K152" s="15">
        <f t="shared" si="14"/>
        <v>41060</v>
      </c>
      <c r="L152" s="16">
        <v>1</v>
      </c>
      <c r="M152" s="12">
        <v>41060</v>
      </c>
      <c r="N152" s="13">
        <v>0.64910000000000001</v>
      </c>
      <c r="O152" s="12">
        <v>41060</v>
      </c>
      <c r="P152" s="13">
        <v>7.7624000000000004</v>
      </c>
      <c r="Q152" s="12">
        <v>41060</v>
      </c>
      <c r="R152" s="13">
        <v>0.80869999999999997</v>
      </c>
      <c r="S152" s="15">
        <f t="shared" si="15"/>
        <v>41060</v>
      </c>
      <c r="T152" s="17">
        <f t="shared" si="18"/>
        <v>0.80869999999999997</v>
      </c>
      <c r="U152" s="12">
        <v>41060</v>
      </c>
      <c r="V152" s="14">
        <v>1180.33</v>
      </c>
      <c r="W152" s="12">
        <v>41060</v>
      </c>
      <c r="X152" s="13">
        <v>2.0226999999999999</v>
      </c>
      <c r="Y152" s="15">
        <f t="shared" si="16"/>
        <v>41060</v>
      </c>
      <c r="Z152" s="17">
        <f t="shared" si="19"/>
        <v>0.80869999999999997</v>
      </c>
      <c r="AA152" s="12">
        <v>41060</v>
      </c>
      <c r="AB152" s="13">
        <v>29.838000000000001</v>
      </c>
      <c r="AC152" s="12">
        <v>41060</v>
      </c>
      <c r="AD152" s="13">
        <v>56.11</v>
      </c>
      <c r="AE152" s="15">
        <f t="shared" si="17"/>
        <v>41060</v>
      </c>
      <c r="AF152" s="17">
        <f t="shared" si="20"/>
        <v>0.80869999999999997</v>
      </c>
      <c r="AG152" s="12">
        <v>41060</v>
      </c>
      <c r="AH152" s="13">
        <v>33.411999999999999</v>
      </c>
      <c r="AI152" s="12">
        <v>41060</v>
      </c>
      <c r="AJ152" s="13">
        <v>8.5229999999999997</v>
      </c>
    </row>
    <row r="153" spans="1:36" x14ac:dyDescent="0.35">
      <c r="A153" s="12">
        <v>41089</v>
      </c>
      <c r="B153" s="13">
        <v>0.9768</v>
      </c>
      <c r="C153" s="12">
        <v>41089</v>
      </c>
      <c r="D153" s="14">
        <v>79.790000000000006</v>
      </c>
      <c r="E153" s="12">
        <v>41089</v>
      </c>
      <c r="F153" s="13">
        <v>6.3540000000000001</v>
      </c>
      <c r="G153" s="12">
        <v>41089</v>
      </c>
      <c r="H153" s="13">
        <v>1.0165999999999999</v>
      </c>
      <c r="I153" s="12">
        <v>41089</v>
      </c>
      <c r="J153" s="13">
        <v>0.94850000000000001</v>
      </c>
      <c r="K153" s="15">
        <f t="shared" si="14"/>
        <v>41089</v>
      </c>
      <c r="L153" s="16">
        <v>1</v>
      </c>
      <c r="M153" s="12">
        <v>41089</v>
      </c>
      <c r="N153" s="13">
        <v>0.63670000000000004</v>
      </c>
      <c r="O153" s="12">
        <v>41089</v>
      </c>
      <c r="P153" s="13">
        <v>7.7573999999999996</v>
      </c>
      <c r="Q153" s="12">
        <v>41089</v>
      </c>
      <c r="R153" s="13">
        <v>0.78990000000000005</v>
      </c>
      <c r="S153" s="15">
        <f t="shared" si="15"/>
        <v>41089</v>
      </c>
      <c r="T153" s="17">
        <f t="shared" si="18"/>
        <v>0.78990000000000005</v>
      </c>
      <c r="U153" s="12">
        <v>41089</v>
      </c>
      <c r="V153" s="14">
        <v>1145.4000000000001</v>
      </c>
      <c r="W153" s="12">
        <v>41089</v>
      </c>
      <c r="X153" s="13">
        <v>2.0093999999999999</v>
      </c>
      <c r="Y153" s="15">
        <f t="shared" si="16"/>
        <v>41089</v>
      </c>
      <c r="Z153" s="17">
        <f t="shared" si="19"/>
        <v>0.78990000000000005</v>
      </c>
      <c r="AA153" s="12">
        <v>41089</v>
      </c>
      <c r="AB153" s="13">
        <v>29.872</v>
      </c>
      <c r="AC153" s="12">
        <v>41089</v>
      </c>
      <c r="AD153" s="13">
        <v>55.637500000000003</v>
      </c>
      <c r="AE153" s="15">
        <f t="shared" si="17"/>
        <v>41089</v>
      </c>
      <c r="AF153" s="17">
        <f t="shared" si="20"/>
        <v>0.78990000000000005</v>
      </c>
      <c r="AG153" s="12">
        <v>41089</v>
      </c>
      <c r="AH153" s="13">
        <v>32.424500000000002</v>
      </c>
      <c r="AI153" s="12">
        <v>41089</v>
      </c>
      <c r="AJ153" s="13">
        <v>8.1641999999999992</v>
      </c>
    </row>
    <row r="154" spans="1:36" x14ac:dyDescent="0.35">
      <c r="A154" s="12">
        <v>41121</v>
      </c>
      <c r="B154" s="13">
        <v>0.95209999999999995</v>
      </c>
      <c r="C154" s="12">
        <v>41121</v>
      </c>
      <c r="D154" s="14">
        <v>78.12</v>
      </c>
      <c r="E154" s="12">
        <v>41121</v>
      </c>
      <c r="F154" s="13">
        <v>6.3616999999999999</v>
      </c>
      <c r="G154" s="12">
        <v>41121</v>
      </c>
      <c r="H154" s="13">
        <v>1.0031000000000001</v>
      </c>
      <c r="I154" s="12">
        <v>41121</v>
      </c>
      <c r="J154" s="13">
        <v>0.97640000000000005</v>
      </c>
      <c r="K154" s="15">
        <f t="shared" si="14"/>
        <v>41121</v>
      </c>
      <c r="L154" s="16">
        <v>1</v>
      </c>
      <c r="M154" s="12">
        <v>41121</v>
      </c>
      <c r="N154" s="13">
        <v>0.63780000000000003</v>
      </c>
      <c r="O154" s="12">
        <v>41121</v>
      </c>
      <c r="P154" s="13">
        <v>7.7545000000000002</v>
      </c>
      <c r="Q154" s="12">
        <v>41121</v>
      </c>
      <c r="R154" s="13">
        <v>0.81279999999999997</v>
      </c>
      <c r="S154" s="15">
        <f t="shared" si="15"/>
        <v>41121</v>
      </c>
      <c r="T154" s="17">
        <f t="shared" si="18"/>
        <v>0.81279999999999997</v>
      </c>
      <c r="U154" s="12">
        <v>41121</v>
      </c>
      <c r="V154" s="14">
        <v>1130.55</v>
      </c>
      <c r="W154" s="12">
        <v>41121</v>
      </c>
      <c r="X154" s="13">
        <v>2.0569000000000002</v>
      </c>
      <c r="Y154" s="15">
        <f t="shared" si="16"/>
        <v>41121</v>
      </c>
      <c r="Z154" s="17">
        <f t="shared" si="19"/>
        <v>0.81279999999999997</v>
      </c>
      <c r="AA154" s="12">
        <v>41121</v>
      </c>
      <c r="AB154" s="13">
        <v>29.98</v>
      </c>
      <c r="AC154" s="12">
        <v>41121</v>
      </c>
      <c r="AD154" s="13">
        <v>55.655000000000001</v>
      </c>
      <c r="AE154" s="15">
        <f t="shared" si="17"/>
        <v>41121</v>
      </c>
      <c r="AF154" s="17">
        <f t="shared" si="20"/>
        <v>0.81279999999999997</v>
      </c>
      <c r="AG154" s="12">
        <v>41121</v>
      </c>
      <c r="AH154" s="13">
        <v>32.200299999999999</v>
      </c>
      <c r="AI154" s="12">
        <v>41121</v>
      </c>
      <c r="AJ154" s="13">
        <v>8.2586999999999993</v>
      </c>
    </row>
    <row r="155" spans="1:36" x14ac:dyDescent="0.35">
      <c r="A155" s="12">
        <v>41152</v>
      </c>
      <c r="B155" s="13">
        <v>0.96879999999999999</v>
      </c>
      <c r="C155" s="12">
        <v>41152</v>
      </c>
      <c r="D155" s="14">
        <v>78.39</v>
      </c>
      <c r="E155" s="12">
        <v>41152</v>
      </c>
      <c r="F155" s="13">
        <v>6.3486000000000002</v>
      </c>
      <c r="G155" s="12">
        <v>41152</v>
      </c>
      <c r="H155" s="13">
        <v>0.98629999999999995</v>
      </c>
      <c r="I155" s="12">
        <v>41152</v>
      </c>
      <c r="J155" s="13">
        <v>0.95489999999999997</v>
      </c>
      <c r="K155" s="15">
        <f t="shared" si="14"/>
        <v>41152</v>
      </c>
      <c r="L155" s="16">
        <v>1</v>
      </c>
      <c r="M155" s="12">
        <v>41152</v>
      </c>
      <c r="N155" s="13">
        <v>0.63029999999999997</v>
      </c>
      <c r="O155" s="12">
        <v>41152</v>
      </c>
      <c r="P155" s="13">
        <v>7.7556000000000003</v>
      </c>
      <c r="Q155" s="12">
        <v>41152</v>
      </c>
      <c r="R155" s="13">
        <v>0.79520000000000002</v>
      </c>
      <c r="S155" s="15">
        <f t="shared" si="15"/>
        <v>41152</v>
      </c>
      <c r="T155" s="17">
        <f t="shared" si="18"/>
        <v>0.79520000000000002</v>
      </c>
      <c r="U155" s="12">
        <v>41152</v>
      </c>
      <c r="V155" s="14">
        <v>1134.6300000000001</v>
      </c>
      <c r="W155" s="12">
        <v>41152</v>
      </c>
      <c r="X155" s="13">
        <v>2.0308000000000002</v>
      </c>
      <c r="Y155" s="15">
        <f t="shared" si="16"/>
        <v>41152</v>
      </c>
      <c r="Z155" s="17">
        <f t="shared" si="19"/>
        <v>0.79520000000000002</v>
      </c>
      <c r="AA155" s="12">
        <v>41152</v>
      </c>
      <c r="AB155" s="13">
        <v>29.945</v>
      </c>
      <c r="AC155" s="12">
        <v>41152</v>
      </c>
      <c r="AD155" s="13">
        <v>55.527500000000003</v>
      </c>
      <c r="AE155" s="15">
        <f t="shared" si="17"/>
        <v>41152</v>
      </c>
      <c r="AF155" s="17">
        <f t="shared" si="20"/>
        <v>0.79520000000000002</v>
      </c>
      <c r="AG155" s="12">
        <v>41152</v>
      </c>
      <c r="AH155" s="13">
        <v>32.3078</v>
      </c>
      <c r="AI155" s="12">
        <v>41152</v>
      </c>
      <c r="AJ155" s="13">
        <v>8.4</v>
      </c>
    </row>
    <row r="156" spans="1:36" x14ac:dyDescent="0.35">
      <c r="A156" s="12">
        <v>41180</v>
      </c>
      <c r="B156" s="13">
        <v>0.96489999999999998</v>
      </c>
      <c r="C156" s="12">
        <v>41180</v>
      </c>
      <c r="D156" s="14">
        <v>77.98</v>
      </c>
      <c r="E156" s="12">
        <v>41180</v>
      </c>
      <c r="F156" s="13">
        <v>6.2847</v>
      </c>
      <c r="G156" s="12">
        <v>41180</v>
      </c>
      <c r="H156" s="13">
        <v>0.98409999999999997</v>
      </c>
      <c r="I156" s="12">
        <v>41180</v>
      </c>
      <c r="J156" s="13">
        <v>0.94099999999999995</v>
      </c>
      <c r="K156" s="15">
        <f t="shared" si="14"/>
        <v>41180</v>
      </c>
      <c r="L156" s="16">
        <v>1</v>
      </c>
      <c r="M156" s="12">
        <v>41180</v>
      </c>
      <c r="N156" s="13">
        <v>0.61929999999999996</v>
      </c>
      <c r="O156" s="12">
        <v>41180</v>
      </c>
      <c r="P156" s="13">
        <v>7.7538</v>
      </c>
      <c r="Q156" s="12">
        <v>41180</v>
      </c>
      <c r="R156" s="13">
        <v>0.77769999999999995</v>
      </c>
      <c r="S156" s="15">
        <f t="shared" si="15"/>
        <v>41180</v>
      </c>
      <c r="T156" s="17">
        <f t="shared" si="18"/>
        <v>0.77769999999999995</v>
      </c>
      <c r="U156" s="12">
        <v>41180</v>
      </c>
      <c r="V156" s="14">
        <v>1111.3800000000001</v>
      </c>
      <c r="W156" s="12">
        <v>41180</v>
      </c>
      <c r="X156" s="13">
        <v>2.0264000000000002</v>
      </c>
      <c r="Y156" s="15">
        <f t="shared" si="16"/>
        <v>41180</v>
      </c>
      <c r="Z156" s="17">
        <f t="shared" si="19"/>
        <v>0.77769999999999995</v>
      </c>
      <c r="AA156" s="12">
        <v>41180</v>
      </c>
      <c r="AB156" s="13">
        <v>29.312999999999999</v>
      </c>
      <c r="AC156" s="12">
        <v>41180</v>
      </c>
      <c r="AD156" s="13">
        <v>52.86</v>
      </c>
      <c r="AE156" s="15">
        <f t="shared" si="17"/>
        <v>41180</v>
      </c>
      <c r="AF156" s="17">
        <f t="shared" si="20"/>
        <v>0.77769999999999995</v>
      </c>
      <c r="AG156" s="12">
        <v>41180</v>
      </c>
      <c r="AH156" s="13">
        <v>31.18</v>
      </c>
      <c r="AI156" s="12">
        <v>41180</v>
      </c>
      <c r="AJ156" s="13">
        <v>8.3146000000000004</v>
      </c>
    </row>
    <row r="157" spans="1:36" x14ac:dyDescent="0.35">
      <c r="A157" s="12">
        <v>41213</v>
      </c>
      <c r="B157" s="13">
        <v>0.96379999999999999</v>
      </c>
      <c r="C157" s="12">
        <v>41213</v>
      </c>
      <c r="D157" s="14">
        <v>79.77</v>
      </c>
      <c r="E157" s="12">
        <v>41213</v>
      </c>
      <c r="F157" s="13">
        <v>6.2373000000000003</v>
      </c>
      <c r="G157" s="12">
        <v>41213</v>
      </c>
      <c r="H157" s="13">
        <v>0.99939999999999996</v>
      </c>
      <c r="I157" s="12">
        <v>41213</v>
      </c>
      <c r="J157" s="13">
        <v>0.93149999999999999</v>
      </c>
      <c r="K157" s="15">
        <f t="shared" si="14"/>
        <v>41213</v>
      </c>
      <c r="L157" s="16">
        <v>1</v>
      </c>
      <c r="M157" s="12">
        <v>41213</v>
      </c>
      <c r="N157" s="13">
        <v>0.62</v>
      </c>
      <c r="O157" s="12">
        <v>41213</v>
      </c>
      <c r="P157" s="13">
        <v>7.7500999999999998</v>
      </c>
      <c r="Q157" s="12">
        <v>41213</v>
      </c>
      <c r="R157" s="13">
        <v>0.77190000000000003</v>
      </c>
      <c r="S157" s="15">
        <f t="shared" si="15"/>
        <v>41213</v>
      </c>
      <c r="T157" s="17">
        <f t="shared" si="18"/>
        <v>0.77190000000000003</v>
      </c>
      <c r="U157" s="12">
        <v>41213</v>
      </c>
      <c r="V157" s="14">
        <v>1090.7</v>
      </c>
      <c r="W157" s="12">
        <v>41213</v>
      </c>
      <c r="X157" s="13">
        <v>2.0308000000000002</v>
      </c>
      <c r="Y157" s="15">
        <f t="shared" si="16"/>
        <v>41213</v>
      </c>
      <c r="Z157" s="17">
        <f t="shared" si="19"/>
        <v>0.77190000000000003</v>
      </c>
      <c r="AA157" s="12">
        <v>41213</v>
      </c>
      <c r="AB157" s="13">
        <v>29.213000000000001</v>
      </c>
      <c r="AC157" s="12">
        <v>41213</v>
      </c>
      <c r="AD157" s="13">
        <v>53.813800000000001</v>
      </c>
      <c r="AE157" s="15">
        <f t="shared" si="17"/>
        <v>41213</v>
      </c>
      <c r="AF157" s="17">
        <f t="shared" si="20"/>
        <v>0.77190000000000003</v>
      </c>
      <c r="AG157" s="12">
        <v>41213</v>
      </c>
      <c r="AH157" s="13">
        <v>31.353000000000002</v>
      </c>
      <c r="AI157" s="12">
        <v>41213</v>
      </c>
      <c r="AJ157" s="13">
        <v>8.6736000000000004</v>
      </c>
    </row>
    <row r="158" spans="1:36" x14ac:dyDescent="0.35">
      <c r="A158" s="12">
        <v>41243</v>
      </c>
      <c r="B158" s="13">
        <v>0.95899999999999996</v>
      </c>
      <c r="C158" s="12">
        <v>41243</v>
      </c>
      <c r="D158" s="14">
        <v>82.48</v>
      </c>
      <c r="E158" s="12">
        <v>41243</v>
      </c>
      <c r="F158" s="13">
        <v>6.226</v>
      </c>
      <c r="G158" s="12">
        <v>41243</v>
      </c>
      <c r="H158" s="13">
        <v>0.99439999999999995</v>
      </c>
      <c r="I158" s="12">
        <v>41243</v>
      </c>
      <c r="J158" s="13">
        <v>0.92810000000000004</v>
      </c>
      <c r="K158" s="15">
        <f t="shared" si="14"/>
        <v>41243</v>
      </c>
      <c r="L158" s="16">
        <v>1</v>
      </c>
      <c r="M158" s="12">
        <v>41243</v>
      </c>
      <c r="N158" s="13">
        <v>0.62450000000000006</v>
      </c>
      <c r="O158" s="12">
        <v>41243</v>
      </c>
      <c r="P158" s="13">
        <v>7.7503000000000002</v>
      </c>
      <c r="Q158" s="12">
        <v>41243</v>
      </c>
      <c r="R158" s="13">
        <v>0.76990000000000003</v>
      </c>
      <c r="S158" s="15">
        <f t="shared" si="15"/>
        <v>41243</v>
      </c>
      <c r="T158" s="17">
        <f t="shared" si="18"/>
        <v>0.76990000000000003</v>
      </c>
      <c r="U158" s="12">
        <v>41243</v>
      </c>
      <c r="V158" s="14">
        <v>1082.8499999999999</v>
      </c>
      <c r="W158" s="12">
        <v>41243</v>
      </c>
      <c r="X158" s="13">
        <v>2.1360000000000001</v>
      </c>
      <c r="Y158" s="15">
        <f t="shared" si="16"/>
        <v>41243</v>
      </c>
      <c r="Z158" s="17">
        <f t="shared" si="19"/>
        <v>0.76990000000000003</v>
      </c>
      <c r="AA158" s="12">
        <v>41243</v>
      </c>
      <c r="AB158" s="13">
        <v>29.053999999999998</v>
      </c>
      <c r="AC158" s="12">
        <v>41243</v>
      </c>
      <c r="AD158" s="13">
        <v>54.265000000000001</v>
      </c>
      <c r="AE158" s="15">
        <f t="shared" si="17"/>
        <v>41243</v>
      </c>
      <c r="AF158" s="17">
        <f t="shared" si="20"/>
        <v>0.76990000000000003</v>
      </c>
      <c r="AG158" s="12">
        <v>41243</v>
      </c>
      <c r="AH158" s="13">
        <v>30.880600000000001</v>
      </c>
      <c r="AI158" s="12">
        <v>41243</v>
      </c>
      <c r="AJ158" s="13">
        <v>8.9087999999999994</v>
      </c>
    </row>
    <row r="159" spans="1:36" x14ac:dyDescent="0.35">
      <c r="A159" s="12">
        <v>41274</v>
      </c>
      <c r="B159" s="13">
        <v>0.96199999999999997</v>
      </c>
      <c r="C159" s="12">
        <v>41274</v>
      </c>
      <c r="D159" s="14">
        <v>86.75</v>
      </c>
      <c r="E159" s="12">
        <v>41274</v>
      </c>
      <c r="F159" s="13">
        <v>6.2305999999999999</v>
      </c>
      <c r="G159" s="12">
        <v>41274</v>
      </c>
      <c r="H159" s="13">
        <v>0.99209999999999998</v>
      </c>
      <c r="I159" s="12">
        <v>41274</v>
      </c>
      <c r="J159" s="13">
        <v>0.91539999999999999</v>
      </c>
      <c r="K159" s="15">
        <f t="shared" si="14"/>
        <v>41274</v>
      </c>
      <c r="L159" s="16">
        <v>1</v>
      </c>
      <c r="M159" s="12">
        <v>41274</v>
      </c>
      <c r="N159" s="13">
        <v>0.61539999999999995</v>
      </c>
      <c r="O159" s="12">
        <v>41274</v>
      </c>
      <c r="P159" s="13">
        <v>7.7503000000000002</v>
      </c>
      <c r="Q159" s="12">
        <v>41274</v>
      </c>
      <c r="R159" s="13">
        <v>0.75800000000000001</v>
      </c>
      <c r="S159" s="15">
        <f t="shared" si="15"/>
        <v>41274</v>
      </c>
      <c r="T159" s="17">
        <f t="shared" si="18"/>
        <v>0.75800000000000001</v>
      </c>
      <c r="U159" s="12">
        <v>41274</v>
      </c>
      <c r="V159" s="14">
        <v>1064.4000000000001</v>
      </c>
      <c r="W159" s="12">
        <v>41274</v>
      </c>
      <c r="X159" s="13">
        <v>2.0516000000000001</v>
      </c>
      <c r="Y159" s="15">
        <f t="shared" si="16"/>
        <v>41274</v>
      </c>
      <c r="Z159" s="17">
        <f t="shared" si="19"/>
        <v>0.75800000000000001</v>
      </c>
      <c r="AA159" s="12">
        <v>41274</v>
      </c>
      <c r="AB159" s="13">
        <v>29.033000000000001</v>
      </c>
      <c r="AC159" s="12">
        <v>41274</v>
      </c>
      <c r="AD159" s="13">
        <v>54.994999999999997</v>
      </c>
      <c r="AE159" s="15">
        <f t="shared" si="17"/>
        <v>41274</v>
      </c>
      <c r="AF159" s="17">
        <f t="shared" si="20"/>
        <v>0.75800000000000001</v>
      </c>
      <c r="AG159" s="12">
        <v>41274</v>
      </c>
      <c r="AH159" s="13">
        <v>30.524999999999999</v>
      </c>
      <c r="AI159" s="12">
        <v>41274</v>
      </c>
      <c r="AJ159" s="13">
        <v>8.4734999999999996</v>
      </c>
    </row>
    <row r="160" spans="1:36" x14ac:dyDescent="0.35">
      <c r="A160" s="12">
        <v>41305</v>
      </c>
      <c r="B160" s="13">
        <v>0.95930000000000004</v>
      </c>
      <c r="C160" s="12">
        <v>41305</v>
      </c>
      <c r="D160" s="14">
        <v>91.71</v>
      </c>
      <c r="E160" s="12">
        <v>41305</v>
      </c>
      <c r="F160" s="13">
        <v>6.2190000000000003</v>
      </c>
      <c r="G160" s="12">
        <v>41305</v>
      </c>
      <c r="H160" s="13">
        <v>0.99719999999999998</v>
      </c>
      <c r="I160" s="12">
        <v>41305</v>
      </c>
      <c r="J160" s="13">
        <v>0.91</v>
      </c>
      <c r="K160" s="15">
        <f t="shared" si="14"/>
        <v>41305</v>
      </c>
      <c r="L160" s="16">
        <v>1</v>
      </c>
      <c r="M160" s="12">
        <v>41305</v>
      </c>
      <c r="N160" s="13">
        <v>0.63060000000000005</v>
      </c>
      <c r="O160" s="12">
        <v>41305</v>
      </c>
      <c r="P160" s="13">
        <v>7.7550999999999997</v>
      </c>
      <c r="Q160" s="12">
        <v>41305</v>
      </c>
      <c r="R160" s="13">
        <v>0.73650000000000004</v>
      </c>
      <c r="S160" s="15">
        <f t="shared" si="15"/>
        <v>41305</v>
      </c>
      <c r="T160" s="17">
        <f t="shared" si="18"/>
        <v>0.73650000000000004</v>
      </c>
      <c r="U160" s="12">
        <v>41305</v>
      </c>
      <c r="V160" s="14">
        <v>1088.5899999999999</v>
      </c>
      <c r="W160" s="12">
        <v>41305</v>
      </c>
      <c r="X160" s="13">
        <v>1.9915</v>
      </c>
      <c r="Y160" s="15">
        <f t="shared" si="16"/>
        <v>41305</v>
      </c>
      <c r="Z160" s="17">
        <f t="shared" si="19"/>
        <v>0.73650000000000004</v>
      </c>
      <c r="AA160" s="12">
        <v>41305</v>
      </c>
      <c r="AB160" s="13">
        <v>29.55</v>
      </c>
      <c r="AC160" s="12">
        <v>41305</v>
      </c>
      <c r="AD160" s="13">
        <v>53.225000000000001</v>
      </c>
      <c r="AE160" s="15">
        <f t="shared" si="17"/>
        <v>41305</v>
      </c>
      <c r="AF160" s="17">
        <f t="shared" si="20"/>
        <v>0.73650000000000004</v>
      </c>
      <c r="AG160" s="12">
        <v>41305</v>
      </c>
      <c r="AH160" s="13">
        <v>30.005600000000001</v>
      </c>
      <c r="AI160" s="12">
        <v>41305</v>
      </c>
      <c r="AJ160" s="13">
        <v>8.9558999999999997</v>
      </c>
    </row>
    <row r="161" spans="1:36" x14ac:dyDescent="0.35">
      <c r="A161" s="12">
        <v>41333</v>
      </c>
      <c r="B161" s="13">
        <v>0.97899999999999998</v>
      </c>
      <c r="C161" s="12">
        <v>41333</v>
      </c>
      <c r="D161" s="14">
        <v>92.56</v>
      </c>
      <c r="E161" s="12">
        <v>41333</v>
      </c>
      <c r="F161" s="13">
        <v>6.2217000000000002</v>
      </c>
      <c r="G161" s="12">
        <v>41333</v>
      </c>
      <c r="H161" s="13">
        <v>1.0306</v>
      </c>
      <c r="I161" s="12">
        <v>41333</v>
      </c>
      <c r="J161" s="13">
        <v>0.93669999999999998</v>
      </c>
      <c r="K161" s="15">
        <f t="shared" si="14"/>
        <v>41333</v>
      </c>
      <c r="L161" s="16">
        <v>1</v>
      </c>
      <c r="M161" s="12">
        <v>41333</v>
      </c>
      <c r="N161" s="13">
        <v>0.65939999999999999</v>
      </c>
      <c r="O161" s="12">
        <v>41333</v>
      </c>
      <c r="P161" s="13">
        <v>7.7550999999999997</v>
      </c>
      <c r="Q161" s="12">
        <v>41333</v>
      </c>
      <c r="R161" s="13">
        <v>0.76570000000000005</v>
      </c>
      <c r="S161" s="15">
        <f t="shared" si="15"/>
        <v>41333</v>
      </c>
      <c r="T161" s="17">
        <f t="shared" si="18"/>
        <v>0.76570000000000005</v>
      </c>
      <c r="U161" s="12">
        <v>41333</v>
      </c>
      <c r="V161" s="14">
        <v>1082.9000000000001</v>
      </c>
      <c r="W161" s="12">
        <v>41333</v>
      </c>
      <c r="X161" s="13">
        <v>1.9784999999999999</v>
      </c>
      <c r="Y161" s="15">
        <f t="shared" si="16"/>
        <v>41333</v>
      </c>
      <c r="Z161" s="17">
        <f t="shared" si="19"/>
        <v>0.76570000000000005</v>
      </c>
      <c r="AA161" s="12">
        <v>41333</v>
      </c>
      <c r="AB161" s="13">
        <v>29.637</v>
      </c>
      <c r="AC161" s="12">
        <v>41333</v>
      </c>
      <c r="AD161" s="13">
        <v>54.36</v>
      </c>
      <c r="AE161" s="15">
        <f t="shared" si="17"/>
        <v>41333</v>
      </c>
      <c r="AF161" s="17">
        <f t="shared" si="20"/>
        <v>0.76570000000000005</v>
      </c>
      <c r="AG161" s="12">
        <v>41333</v>
      </c>
      <c r="AH161" s="13">
        <v>30.6036</v>
      </c>
      <c r="AI161" s="12">
        <v>41333</v>
      </c>
      <c r="AJ161" s="13">
        <v>9.0245999999999995</v>
      </c>
    </row>
    <row r="162" spans="1:36" x14ac:dyDescent="0.35">
      <c r="A162" s="12">
        <v>41362</v>
      </c>
      <c r="B162" s="13">
        <v>0.95960000000000001</v>
      </c>
      <c r="C162" s="12">
        <v>41362</v>
      </c>
      <c r="D162" s="14">
        <v>94.28</v>
      </c>
      <c r="E162" s="12">
        <v>41362</v>
      </c>
      <c r="F162" s="13">
        <v>6.2102000000000004</v>
      </c>
      <c r="G162" s="12">
        <v>41362</v>
      </c>
      <c r="H162" s="13">
        <v>1.0177</v>
      </c>
      <c r="I162" s="12">
        <v>41362</v>
      </c>
      <c r="J162" s="13">
        <v>0.95030000000000003</v>
      </c>
      <c r="K162" s="15">
        <f t="shared" si="14"/>
        <v>41362</v>
      </c>
      <c r="L162" s="16">
        <v>1</v>
      </c>
      <c r="M162" s="12">
        <v>41362</v>
      </c>
      <c r="N162" s="13">
        <v>0.65820000000000001</v>
      </c>
      <c r="O162" s="12">
        <v>41362</v>
      </c>
      <c r="P162" s="13">
        <v>7.7632000000000003</v>
      </c>
      <c r="Q162" s="12">
        <v>41362</v>
      </c>
      <c r="R162" s="13">
        <v>0.7802</v>
      </c>
      <c r="S162" s="15">
        <f t="shared" si="15"/>
        <v>41362</v>
      </c>
      <c r="T162" s="17">
        <f t="shared" si="18"/>
        <v>0.7802</v>
      </c>
      <c r="U162" s="12">
        <v>41362</v>
      </c>
      <c r="V162" s="14">
        <v>1111.3499999999999</v>
      </c>
      <c r="W162" s="12">
        <v>41362</v>
      </c>
      <c r="X162" s="13">
        <v>2.0217000000000001</v>
      </c>
      <c r="Y162" s="15">
        <f t="shared" si="16"/>
        <v>41362</v>
      </c>
      <c r="Z162" s="17">
        <f t="shared" si="19"/>
        <v>0.7802</v>
      </c>
      <c r="AA162" s="12">
        <v>41362</v>
      </c>
      <c r="AB162" s="13">
        <v>29.824999999999999</v>
      </c>
      <c r="AC162" s="12">
        <v>41362</v>
      </c>
      <c r="AD162" s="13">
        <v>54.28</v>
      </c>
      <c r="AE162" s="15">
        <f t="shared" si="17"/>
        <v>41362</v>
      </c>
      <c r="AF162" s="17">
        <f t="shared" si="20"/>
        <v>0.7802</v>
      </c>
      <c r="AG162" s="12">
        <v>41362</v>
      </c>
      <c r="AH162" s="13">
        <v>31.0564</v>
      </c>
      <c r="AI162" s="12">
        <v>41362</v>
      </c>
      <c r="AJ162" s="13">
        <v>9.2362000000000002</v>
      </c>
    </row>
    <row r="163" spans="1:36" x14ac:dyDescent="0.35">
      <c r="A163" s="12">
        <v>41394</v>
      </c>
      <c r="B163" s="13">
        <v>0.96419999999999995</v>
      </c>
      <c r="C163" s="12">
        <v>41394</v>
      </c>
      <c r="D163" s="14">
        <v>97.45</v>
      </c>
      <c r="E163" s="12">
        <v>41394</v>
      </c>
      <c r="F163" s="13">
        <v>6.1657999999999999</v>
      </c>
      <c r="G163" s="12">
        <v>41394</v>
      </c>
      <c r="H163" s="13">
        <v>1.0073000000000001</v>
      </c>
      <c r="I163" s="12">
        <v>41394</v>
      </c>
      <c r="J163" s="13">
        <v>0.92930000000000001</v>
      </c>
      <c r="K163" s="15">
        <f t="shared" si="14"/>
        <v>41394</v>
      </c>
      <c r="L163" s="16">
        <v>1</v>
      </c>
      <c r="M163" s="12">
        <v>41394</v>
      </c>
      <c r="N163" s="13">
        <v>0.64390000000000003</v>
      </c>
      <c r="O163" s="12">
        <v>41394</v>
      </c>
      <c r="P163" s="13">
        <v>7.7602000000000002</v>
      </c>
      <c r="Q163" s="12">
        <v>41394</v>
      </c>
      <c r="R163" s="13">
        <v>0.75939999999999996</v>
      </c>
      <c r="S163" s="15">
        <f t="shared" si="15"/>
        <v>41394</v>
      </c>
      <c r="T163" s="17">
        <f t="shared" si="18"/>
        <v>0.75939999999999996</v>
      </c>
      <c r="U163" s="12">
        <v>41394</v>
      </c>
      <c r="V163" s="14">
        <v>1101.28</v>
      </c>
      <c r="W163" s="12">
        <v>41394</v>
      </c>
      <c r="X163" s="13">
        <v>2.0013000000000001</v>
      </c>
      <c r="Y163" s="15">
        <f t="shared" si="16"/>
        <v>41394</v>
      </c>
      <c r="Z163" s="17">
        <f t="shared" si="19"/>
        <v>0.75939999999999996</v>
      </c>
      <c r="AA163" s="12">
        <v>41394</v>
      </c>
      <c r="AB163" s="13">
        <v>29.54</v>
      </c>
      <c r="AC163" s="12">
        <v>41394</v>
      </c>
      <c r="AD163" s="13">
        <v>53.808799999999998</v>
      </c>
      <c r="AE163" s="15">
        <f t="shared" si="17"/>
        <v>41394</v>
      </c>
      <c r="AF163" s="17">
        <f t="shared" si="20"/>
        <v>0.75939999999999996</v>
      </c>
      <c r="AG163" s="12">
        <v>41394</v>
      </c>
      <c r="AH163" s="13">
        <v>31.062200000000001</v>
      </c>
      <c r="AI163" s="12">
        <v>41394</v>
      </c>
      <c r="AJ163" s="13">
        <v>8.9681999999999995</v>
      </c>
    </row>
    <row r="164" spans="1:36" x14ac:dyDescent="0.35">
      <c r="A164" s="12">
        <v>41425</v>
      </c>
      <c r="B164" s="13">
        <v>1.0448</v>
      </c>
      <c r="C164" s="12">
        <v>41425</v>
      </c>
      <c r="D164" s="14">
        <v>100.45</v>
      </c>
      <c r="E164" s="12">
        <v>41425</v>
      </c>
      <c r="F164" s="13">
        <v>6.1345000000000001</v>
      </c>
      <c r="G164" s="12">
        <v>41425</v>
      </c>
      <c r="H164" s="13">
        <v>1.0375000000000001</v>
      </c>
      <c r="I164" s="12">
        <v>41425</v>
      </c>
      <c r="J164" s="13">
        <v>0.95509999999999995</v>
      </c>
      <c r="K164" s="15">
        <f t="shared" si="14"/>
        <v>41425</v>
      </c>
      <c r="L164" s="16">
        <v>1</v>
      </c>
      <c r="M164" s="12">
        <v>41425</v>
      </c>
      <c r="N164" s="13">
        <v>0.65790000000000004</v>
      </c>
      <c r="O164" s="12">
        <v>41425</v>
      </c>
      <c r="P164" s="13">
        <v>7.7625999999999999</v>
      </c>
      <c r="Q164" s="12">
        <v>41425</v>
      </c>
      <c r="R164" s="13">
        <v>0.76939999999999997</v>
      </c>
      <c r="S164" s="15">
        <f t="shared" si="15"/>
        <v>41425</v>
      </c>
      <c r="T164" s="17">
        <f t="shared" si="18"/>
        <v>0.76939999999999997</v>
      </c>
      <c r="U164" s="12">
        <v>41425</v>
      </c>
      <c r="V164" s="14">
        <v>1129.6400000000001</v>
      </c>
      <c r="W164" s="12">
        <v>41425</v>
      </c>
      <c r="X164" s="13">
        <v>2.1410999999999998</v>
      </c>
      <c r="Y164" s="15">
        <f t="shared" si="16"/>
        <v>41425</v>
      </c>
      <c r="Z164" s="17">
        <f t="shared" si="19"/>
        <v>0.76939999999999997</v>
      </c>
      <c r="AA164" s="12">
        <v>41425</v>
      </c>
      <c r="AB164" s="13">
        <v>29.94</v>
      </c>
      <c r="AC164" s="12">
        <v>41425</v>
      </c>
      <c r="AD164" s="13">
        <v>56.505000000000003</v>
      </c>
      <c r="AE164" s="15">
        <f t="shared" si="17"/>
        <v>41425</v>
      </c>
      <c r="AF164" s="17">
        <f t="shared" si="20"/>
        <v>0.76939999999999997</v>
      </c>
      <c r="AG164" s="12">
        <v>41425</v>
      </c>
      <c r="AH164" s="13">
        <v>31.877700000000001</v>
      </c>
      <c r="AI164" s="12">
        <v>41425</v>
      </c>
      <c r="AJ164" s="13">
        <v>10.0915</v>
      </c>
    </row>
    <row r="165" spans="1:36" x14ac:dyDescent="0.35">
      <c r="A165" s="12">
        <v>41453</v>
      </c>
      <c r="B165" s="13">
        <v>1.0972</v>
      </c>
      <c r="C165" s="12">
        <v>41453</v>
      </c>
      <c r="D165" s="14">
        <v>99.24</v>
      </c>
      <c r="E165" s="12">
        <v>41453</v>
      </c>
      <c r="F165" s="13">
        <v>6.1375000000000002</v>
      </c>
      <c r="G165" s="12">
        <v>41453</v>
      </c>
      <c r="H165" s="13">
        <v>1.0528999999999999</v>
      </c>
      <c r="I165" s="12">
        <v>41453</v>
      </c>
      <c r="J165" s="13">
        <v>0.94550000000000001</v>
      </c>
      <c r="K165" s="15">
        <f t="shared" si="14"/>
        <v>41453</v>
      </c>
      <c r="L165" s="16">
        <v>1</v>
      </c>
      <c r="M165" s="12">
        <v>41453</v>
      </c>
      <c r="N165" s="13">
        <v>0.65769999999999995</v>
      </c>
      <c r="O165" s="12">
        <v>41453</v>
      </c>
      <c r="P165" s="13">
        <v>7.7571000000000003</v>
      </c>
      <c r="Q165" s="12">
        <v>41453</v>
      </c>
      <c r="R165" s="13">
        <v>0.76870000000000005</v>
      </c>
      <c r="S165" s="15">
        <f t="shared" si="15"/>
        <v>41453</v>
      </c>
      <c r="T165" s="17">
        <f t="shared" si="18"/>
        <v>0.76870000000000005</v>
      </c>
      <c r="U165" s="12">
        <v>41453</v>
      </c>
      <c r="V165" s="14">
        <v>1142.06</v>
      </c>
      <c r="W165" s="12">
        <v>41453</v>
      </c>
      <c r="X165" s="13">
        <v>2.2317</v>
      </c>
      <c r="Y165" s="15">
        <f t="shared" si="16"/>
        <v>41453</v>
      </c>
      <c r="Z165" s="17">
        <f t="shared" si="19"/>
        <v>0.76870000000000005</v>
      </c>
      <c r="AA165" s="12">
        <v>41453</v>
      </c>
      <c r="AB165" s="13">
        <v>29.981999999999999</v>
      </c>
      <c r="AC165" s="12">
        <v>41453</v>
      </c>
      <c r="AD165" s="13">
        <v>59.39</v>
      </c>
      <c r="AE165" s="15">
        <f t="shared" si="17"/>
        <v>41453</v>
      </c>
      <c r="AF165" s="17">
        <f t="shared" si="20"/>
        <v>0.76870000000000005</v>
      </c>
      <c r="AG165" s="12">
        <v>41453</v>
      </c>
      <c r="AH165" s="13">
        <v>32.839500000000001</v>
      </c>
      <c r="AI165" s="12">
        <v>41453</v>
      </c>
      <c r="AJ165" s="13">
        <v>9.8989999999999991</v>
      </c>
    </row>
    <row r="166" spans="1:36" x14ac:dyDescent="0.35">
      <c r="A166" s="12">
        <v>41486</v>
      </c>
      <c r="B166" s="13">
        <v>1.1133</v>
      </c>
      <c r="C166" s="12">
        <v>41486</v>
      </c>
      <c r="D166" s="14">
        <v>97.88</v>
      </c>
      <c r="E166" s="12">
        <v>41486</v>
      </c>
      <c r="F166" s="13">
        <v>6.1288999999999998</v>
      </c>
      <c r="G166" s="12">
        <v>41486</v>
      </c>
      <c r="H166" s="13">
        <v>1.0277000000000001</v>
      </c>
      <c r="I166" s="12">
        <v>41486</v>
      </c>
      <c r="J166" s="13">
        <v>0.92620000000000002</v>
      </c>
      <c r="K166" s="15">
        <f t="shared" si="14"/>
        <v>41486</v>
      </c>
      <c r="L166" s="16">
        <v>1</v>
      </c>
      <c r="M166" s="12">
        <v>41486</v>
      </c>
      <c r="N166" s="13">
        <v>0.65759999999999996</v>
      </c>
      <c r="O166" s="12">
        <v>41486</v>
      </c>
      <c r="P166" s="13">
        <v>7.7557999999999998</v>
      </c>
      <c r="Q166" s="12">
        <v>41486</v>
      </c>
      <c r="R166" s="13">
        <v>0.75170000000000003</v>
      </c>
      <c r="S166" s="15">
        <f t="shared" si="15"/>
        <v>41486</v>
      </c>
      <c r="T166" s="17">
        <f t="shared" si="18"/>
        <v>0.75170000000000003</v>
      </c>
      <c r="U166" s="12">
        <v>41486</v>
      </c>
      <c r="V166" s="14">
        <v>1123.28</v>
      </c>
      <c r="W166" s="12">
        <v>41486</v>
      </c>
      <c r="X166" s="13">
        <v>2.2766000000000002</v>
      </c>
      <c r="Y166" s="15">
        <f t="shared" si="16"/>
        <v>41486</v>
      </c>
      <c r="Z166" s="17">
        <f t="shared" si="19"/>
        <v>0.75170000000000003</v>
      </c>
      <c r="AA166" s="12">
        <v>41486</v>
      </c>
      <c r="AB166" s="13">
        <v>29.986000000000001</v>
      </c>
      <c r="AC166" s="12">
        <v>41486</v>
      </c>
      <c r="AD166" s="13">
        <v>60.373699999999999</v>
      </c>
      <c r="AE166" s="15">
        <f t="shared" si="17"/>
        <v>41486</v>
      </c>
      <c r="AF166" s="17">
        <f t="shared" si="20"/>
        <v>0.75170000000000003</v>
      </c>
      <c r="AG166" s="12">
        <v>41486</v>
      </c>
      <c r="AH166" s="13">
        <v>33.003799999999998</v>
      </c>
      <c r="AI166" s="12">
        <v>41486</v>
      </c>
      <c r="AJ166" s="13">
        <v>9.8767999999999994</v>
      </c>
    </row>
    <row r="167" spans="1:36" x14ac:dyDescent="0.35">
      <c r="A167" s="12">
        <v>41516</v>
      </c>
      <c r="B167" s="13">
        <v>1.1234999999999999</v>
      </c>
      <c r="C167" s="12">
        <v>41516</v>
      </c>
      <c r="D167" s="14">
        <v>98.17</v>
      </c>
      <c r="E167" s="12">
        <v>41516</v>
      </c>
      <c r="F167" s="13">
        <v>6.1203000000000003</v>
      </c>
      <c r="G167" s="12">
        <v>41516</v>
      </c>
      <c r="H167" s="13">
        <v>1.0537000000000001</v>
      </c>
      <c r="I167" s="12">
        <v>41516</v>
      </c>
      <c r="J167" s="13">
        <v>0.92979999999999996</v>
      </c>
      <c r="K167" s="15">
        <f t="shared" si="14"/>
        <v>41516</v>
      </c>
      <c r="L167" s="16">
        <v>1</v>
      </c>
      <c r="M167" s="12">
        <v>41516</v>
      </c>
      <c r="N167" s="13">
        <v>0.64510000000000001</v>
      </c>
      <c r="O167" s="12">
        <v>41516</v>
      </c>
      <c r="P167" s="13">
        <v>7.7549999999999999</v>
      </c>
      <c r="Q167" s="12">
        <v>41516</v>
      </c>
      <c r="R167" s="13">
        <v>0.75639999999999996</v>
      </c>
      <c r="S167" s="15">
        <f t="shared" si="15"/>
        <v>41516</v>
      </c>
      <c r="T167" s="17">
        <f t="shared" si="18"/>
        <v>0.75639999999999996</v>
      </c>
      <c r="U167" s="12">
        <v>41516</v>
      </c>
      <c r="V167" s="14">
        <v>1110.04</v>
      </c>
      <c r="W167" s="12">
        <v>41516</v>
      </c>
      <c r="X167" s="13">
        <v>2.3855</v>
      </c>
      <c r="Y167" s="15">
        <f t="shared" si="16"/>
        <v>41516</v>
      </c>
      <c r="Z167" s="17">
        <f t="shared" si="19"/>
        <v>0.75639999999999996</v>
      </c>
      <c r="AA167" s="12">
        <v>41516</v>
      </c>
      <c r="AB167" s="13">
        <v>29.928999999999998</v>
      </c>
      <c r="AC167" s="12">
        <v>41516</v>
      </c>
      <c r="AD167" s="13">
        <v>65.704999999999998</v>
      </c>
      <c r="AE167" s="15">
        <f t="shared" si="17"/>
        <v>41516</v>
      </c>
      <c r="AF167" s="17">
        <f t="shared" si="20"/>
        <v>0.75639999999999996</v>
      </c>
      <c r="AG167" s="12">
        <v>41516</v>
      </c>
      <c r="AH167" s="13">
        <v>33.292299999999997</v>
      </c>
      <c r="AI167" s="12">
        <v>41516</v>
      </c>
      <c r="AJ167" s="13">
        <v>10.2799</v>
      </c>
    </row>
    <row r="168" spans="1:36" x14ac:dyDescent="0.35">
      <c r="A168" s="12">
        <v>41547</v>
      </c>
      <c r="B168" s="13">
        <v>1.0732999999999999</v>
      </c>
      <c r="C168" s="12">
        <v>41547</v>
      </c>
      <c r="D168" s="14">
        <v>98.27</v>
      </c>
      <c r="E168" s="12">
        <v>41547</v>
      </c>
      <c r="F168" s="13">
        <v>6.1208999999999998</v>
      </c>
      <c r="G168" s="12">
        <v>41547</v>
      </c>
      <c r="H168" s="13">
        <v>1.0308999999999999</v>
      </c>
      <c r="I168" s="12">
        <v>41547</v>
      </c>
      <c r="J168" s="13">
        <v>0.90490000000000004</v>
      </c>
      <c r="K168" s="15">
        <f t="shared" si="14"/>
        <v>41547</v>
      </c>
      <c r="L168" s="16">
        <v>1</v>
      </c>
      <c r="M168" s="12">
        <v>41547</v>
      </c>
      <c r="N168" s="13">
        <v>0.61780000000000002</v>
      </c>
      <c r="O168" s="12">
        <v>41547</v>
      </c>
      <c r="P168" s="13">
        <v>7.7560000000000002</v>
      </c>
      <c r="Q168" s="12">
        <v>41547</v>
      </c>
      <c r="R168" s="13">
        <v>0.73929999999999996</v>
      </c>
      <c r="S168" s="15">
        <f t="shared" si="15"/>
        <v>41547</v>
      </c>
      <c r="T168" s="17">
        <f t="shared" si="18"/>
        <v>0.73929999999999996</v>
      </c>
      <c r="U168" s="12">
        <v>41547</v>
      </c>
      <c r="V168" s="14">
        <v>1074.6400000000001</v>
      </c>
      <c r="W168" s="12">
        <v>41547</v>
      </c>
      <c r="X168" s="13">
        <v>2.2170000000000001</v>
      </c>
      <c r="Y168" s="15">
        <f t="shared" si="16"/>
        <v>41547</v>
      </c>
      <c r="Z168" s="17">
        <f t="shared" si="19"/>
        <v>0.73929999999999996</v>
      </c>
      <c r="AA168" s="12">
        <v>41547</v>
      </c>
      <c r="AB168" s="13">
        <v>29.63</v>
      </c>
      <c r="AC168" s="12">
        <v>41547</v>
      </c>
      <c r="AD168" s="13">
        <v>62.6175</v>
      </c>
      <c r="AE168" s="15">
        <f t="shared" si="17"/>
        <v>41547</v>
      </c>
      <c r="AF168" s="17">
        <f t="shared" si="20"/>
        <v>0.73929999999999996</v>
      </c>
      <c r="AG168" s="12">
        <v>41547</v>
      </c>
      <c r="AH168" s="13">
        <v>32.390599999999999</v>
      </c>
      <c r="AI168" s="12">
        <v>41547</v>
      </c>
      <c r="AJ168" s="13">
        <v>10.027799999999999</v>
      </c>
    </row>
    <row r="169" spans="1:36" x14ac:dyDescent="0.35">
      <c r="A169" s="12">
        <v>41578</v>
      </c>
      <c r="B169" s="13">
        <v>1.0575000000000001</v>
      </c>
      <c r="C169" s="12">
        <v>41578</v>
      </c>
      <c r="D169" s="14">
        <v>98.36</v>
      </c>
      <c r="E169" s="12">
        <v>41578</v>
      </c>
      <c r="F169" s="13">
        <v>6.0937999999999999</v>
      </c>
      <c r="G169" s="12">
        <v>41578</v>
      </c>
      <c r="H169" s="13">
        <v>1.0430999999999999</v>
      </c>
      <c r="I169" s="12">
        <v>41578</v>
      </c>
      <c r="J169" s="13">
        <v>0.90690000000000004</v>
      </c>
      <c r="K169" s="15">
        <f t="shared" si="14"/>
        <v>41578</v>
      </c>
      <c r="L169" s="16">
        <v>1</v>
      </c>
      <c r="M169" s="12">
        <v>41578</v>
      </c>
      <c r="N169" s="13">
        <v>0.62350000000000005</v>
      </c>
      <c r="O169" s="12">
        <v>41578</v>
      </c>
      <c r="P169" s="13">
        <v>7.7531999999999996</v>
      </c>
      <c r="Q169" s="12">
        <v>41578</v>
      </c>
      <c r="R169" s="13">
        <v>0.73619999999999997</v>
      </c>
      <c r="S169" s="15">
        <f t="shared" si="15"/>
        <v>41578</v>
      </c>
      <c r="T169" s="17">
        <f t="shared" si="18"/>
        <v>0.73619999999999997</v>
      </c>
      <c r="U169" s="12">
        <v>41578</v>
      </c>
      <c r="V169" s="14">
        <v>1060.73</v>
      </c>
      <c r="W169" s="12">
        <v>41578</v>
      </c>
      <c r="X169" s="13">
        <v>2.2397999999999998</v>
      </c>
      <c r="Y169" s="15">
        <f t="shared" si="16"/>
        <v>41578</v>
      </c>
      <c r="Z169" s="17">
        <f t="shared" si="19"/>
        <v>0.73619999999999997</v>
      </c>
      <c r="AA169" s="12">
        <v>41578</v>
      </c>
      <c r="AB169" s="13">
        <v>29.423999999999999</v>
      </c>
      <c r="AC169" s="12">
        <v>41578</v>
      </c>
      <c r="AD169" s="13">
        <v>61.494999999999997</v>
      </c>
      <c r="AE169" s="15">
        <f t="shared" si="17"/>
        <v>41578</v>
      </c>
      <c r="AF169" s="17">
        <f t="shared" si="20"/>
        <v>0.73619999999999997</v>
      </c>
      <c r="AG169" s="12">
        <v>41578</v>
      </c>
      <c r="AH169" s="13">
        <v>32.091299999999997</v>
      </c>
      <c r="AI169" s="12">
        <v>41578</v>
      </c>
      <c r="AJ169" s="13">
        <v>10.0467</v>
      </c>
    </row>
    <row r="170" spans="1:36" x14ac:dyDescent="0.35">
      <c r="A170" s="12">
        <v>41607</v>
      </c>
      <c r="B170" s="13">
        <v>1.0980000000000001</v>
      </c>
      <c r="C170" s="12">
        <v>41607</v>
      </c>
      <c r="D170" s="14">
        <v>102.44</v>
      </c>
      <c r="E170" s="12">
        <v>41607</v>
      </c>
      <c r="F170" s="13">
        <v>6.0940000000000003</v>
      </c>
      <c r="G170" s="12">
        <v>41607</v>
      </c>
      <c r="H170" s="13">
        <v>1.0613999999999999</v>
      </c>
      <c r="I170" s="12">
        <v>41607</v>
      </c>
      <c r="J170" s="13">
        <v>0.90620000000000001</v>
      </c>
      <c r="K170" s="15">
        <f t="shared" si="14"/>
        <v>41607</v>
      </c>
      <c r="L170" s="16">
        <v>1</v>
      </c>
      <c r="M170" s="12">
        <v>41607</v>
      </c>
      <c r="N170" s="13">
        <v>0.61099999999999999</v>
      </c>
      <c r="O170" s="12">
        <v>41607</v>
      </c>
      <c r="P170" s="13">
        <v>7.7527999999999997</v>
      </c>
      <c r="Q170" s="12">
        <v>41607</v>
      </c>
      <c r="R170" s="13">
        <v>0.73580000000000001</v>
      </c>
      <c r="S170" s="15">
        <f t="shared" si="15"/>
        <v>41607</v>
      </c>
      <c r="T170" s="17">
        <f t="shared" si="18"/>
        <v>0.73580000000000001</v>
      </c>
      <c r="U170" s="12">
        <v>41607</v>
      </c>
      <c r="V170" s="14">
        <v>1058.2</v>
      </c>
      <c r="W170" s="12">
        <v>41607</v>
      </c>
      <c r="X170" s="13">
        <v>2.3359999999999999</v>
      </c>
      <c r="Y170" s="15">
        <f t="shared" si="16"/>
        <v>41607</v>
      </c>
      <c r="Z170" s="17">
        <f t="shared" si="19"/>
        <v>0.73580000000000001</v>
      </c>
      <c r="AA170" s="12">
        <v>41607</v>
      </c>
      <c r="AB170" s="13">
        <v>29.634</v>
      </c>
      <c r="AC170" s="12">
        <v>41607</v>
      </c>
      <c r="AD170" s="13">
        <v>62.448700000000002</v>
      </c>
      <c r="AE170" s="15">
        <f t="shared" si="17"/>
        <v>41607</v>
      </c>
      <c r="AF170" s="17">
        <f t="shared" si="20"/>
        <v>0.73580000000000001</v>
      </c>
      <c r="AG170" s="12">
        <v>41607</v>
      </c>
      <c r="AH170" s="13">
        <v>33.119999999999997</v>
      </c>
      <c r="AI170" s="12">
        <v>41607</v>
      </c>
      <c r="AJ170" s="13">
        <v>10.174200000000001</v>
      </c>
    </row>
    <row r="171" spans="1:36" x14ac:dyDescent="0.35">
      <c r="A171" s="12">
        <v>41639</v>
      </c>
      <c r="B171" s="13">
        <v>1.1216999999999999</v>
      </c>
      <c r="C171" s="12">
        <v>41639</v>
      </c>
      <c r="D171" s="14">
        <v>105.31</v>
      </c>
      <c r="E171" s="12">
        <v>41639</v>
      </c>
      <c r="F171" s="13">
        <v>6.0542999999999996</v>
      </c>
      <c r="G171" s="12">
        <v>41639</v>
      </c>
      <c r="H171" s="13">
        <v>1.0623</v>
      </c>
      <c r="I171" s="12">
        <v>41639</v>
      </c>
      <c r="J171" s="13">
        <v>0.89290000000000003</v>
      </c>
      <c r="K171" s="15">
        <f t="shared" si="14"/>
        <v>41639</v>
      </c>
      <c r="L171" s="16">
        <v>1</v>
      </c>
      <c r="M171" s="12">
        <v>41639</v>
      </c>
      <c r="N171" s="13">
        <v>0.60399999999999998</v>
      </c>
      <c r="O171" s="12">
        <v>41639</v>
      </c>
      <c r="P171" s="13">
        <v>7.7539999999999996</v>
      </c>
      <c r="Q171" s="12">
        <v>41639</v>
      </c>
      <c r="R171" s="13">
        <v>0.72770000000000001</v>
      </c>
      <c r="S171" s="15">
        <f t="shared" si="15"/>
        <v>41639</v>
      </c>
      <c r="T171" s="17">
        <f t="shared" si="18"/>
        <v>0.72770000000000001</v>
      </c>
      <c r="U171" s="12">
        <v>41639</v>
      </c>
      <c r="V171" s="14">
        <v>1049.8</v>
      </c>
      <c r="W171" s="12">
        <v>41639</v>
      </c>
      <c r="X171" s="13">
        <v>2.3620999999999999</v>
      </c>
      <c r="Y171" s="15">
        <f t="shared" si="16"/>
        <v>41639</v>
      </c>
      <c r="Z171" s="17">
        <f t="shared" si="19"/>
        <v>0.72770000000000001</v>
      </c>
      <c r="AA171" s="12">
        <v>41639</v>
      </c>
      <c r="AB171" s="13">
        <v>29.806999999999999</v>
      </c>
      <c r="AC171" s="12">
        <v>41639</v>
      </c>
      <c r="AD171" s="13">
        <v>61.8</v>
      </c>
      <c r="AE171" s="15">
        <f t="shared" si="17"/>
        <v>41639</v>
      </c>
      <c r="AF171" s="17">
        <f t="shared" si="20"/>
        <v>0.72770000000000001</v>
      </c>
      <c r="AG171" s="12">
        <v>41639</v>
      </c>
      <c r="AH171" s="13">
        <v>32.869599999999998</v>
      </c>
      <c r="AI171" s="12">
        <v>41639</v>
      </c>
      <c r="AJ171" s="13">
        <v>10.492599999999999</v>
      </c>
    </row>
    <row r="172" spans="1:36" x14ac:dyDescent="0.35">
      <c r="A172" s="12">
        <v>41670</v>
      </c>
      <c r="B172" s="13">
        <v>1.1420999999999999</v>
      </c>
      <c r="C172" s="12">
        <v>41670</v>
      </c>
      <c r="D172" s="14">
        <v>102.04</v>
      </c>
      <c r="E172" s="12">
        <v>41670</v>
      </c>
      <c r="F172" s="13">
        <v>6.0612000000000004</v>
      </c>
      <c r="G172" s="12">
        <v>41670</v>
      </c>
      <c r="H172" s="13">
        <v>1.1128</v>
      </c>
      <c r="I172" s="12">
        <v>41670</v>
      </c>
      <c r="J172" s="13">
        <v>0.90649999999999997</v>
      </c>
      <c r="K172" s="15">
        <f t="shared" si="14"/>
        <v>41670</v>
      </c>
      <c r="L172" s="16">
        <v>1</v>
      </c>
      <c r="M172" s="12">
        <v>41670</v>
      </c>
      <c r="N172" s="13">
        <v>0.60829999999999995</v>
      </c>
      <c r="O172" s="12">
        <v>41670</v>
      </c>
      <c r="P172" s="13">
        <v>7.7649999999999997</v>
      </c>
      <c r="Q172" s="12">
        <v>41670</v>
      </c>
      <c r="R172" s="13">
        <v>0.74150000000000005</v>
      </c>
      <c r="S172" s="15">
        <f t="shared" si="15"/>
        <v>41670</v>
      </c>
      <c r="T172" s="17">
        <f t="shared" si="18"/>
        <v>0.74150000000000005</v>
      </c>
      <c r="U172" s="12">
        <v>41670</v>
      </c>
      <c r="V172" s="14">
        <v>1080.97</v>
      </c>
      <c r="W172" s="12">
        <v>41670</v>
      </c>
      <c r="X172" s="13">
        <v>2.4127999999999998</v>
      </c>
      <c r="Y172" s="15">
        <f t="shared" si="16"/>
        <v>41670</v>
      </c>
      <c r="Z172" s="17">
        <f t="shared" si="19"/>
        <v>0.74150000000000005</v>
      </c>
      <c r="AA172" s="12">
        <v>41670</v>
      </c>
      <c r="AB172" s="13">
        <v>30.326000000000001</v>
      </c>
      <c r="AC172" s="12">
        <v>41670</v>
      </c>
      <c r="AD172" s="13">
        <v>62.657499999999999</v>
      </c>
      <c r="AE172" s="15">
        <f t="shared" si="17"/>
        <v>41670</v>
      </c>
      <c r="AF172" s="17">
        <f t="shared" si="20"/>
        <v>0.74150000000000005</v>
      </c>
      <c r="AG172" s="12">
        <v>41670</v>
      </c>
      <c r="AH172" s="13">
        <v>35.153700000000001</v>
      </c>
      <c r="AI172" s="12">
        <v>41670</v>
      </c>
      <c r="AJ172" s="13">
        <v>11.1206</v>
      </c>
    </row>
    <row r="173" spans="1:36" x14ac:dyDescent="0.35">
      <c r="A173" s="12">
        <v>41698</v>
      </c>
      <c r="B173" s="13">
        <v>1.1205000000000001</v>
      </c>
      <c r="C173" s="12">
        <v>41698</v>
      </c>
      <c r="D173" s="14">
        <v>101.8</v>
      </c>
      <c r="E173" s="12">
        <v>41698</v>
      </c>
      <c r="F173" s="13">
        <v>6.1451000000000002</v>
      </c>
      <c r="G173" s="12">
        <v>41698</v>
      </c>
      <c r="H173" s="13">
        <v>1.1064000000000001</v>
      </c>
      <c r="I173" s="12">
        <v>41698</v>
      </c>
      <c r="J173" s="13">
        <v>0.88029999999999997</v>
      </c>
      <c r="K173" s="15">
        <f t="shared" si="14"/>
        <v>41698</v>
      </c>
      <c r="L173" s="16">
        <v>1</v>
      </c>
      <c r="M173" s="12">
        <v>41698</v>
      </c>
      <c r="N173" s="13">
        <v>0.59719999999999995</v>
      </c>
      <c r="O173" s="12">
        <v>41698</v>
      </c>
      <c r="P173" s="13">
        <v>7.7602000000000002</v>
      </c>
      <c r="Q173" s="12">
        <v>41698</v>
      </c>
      <c r="R173" s="13">
        <v>0.72460000000000002</v>
      </c>
      <c r="S173" s="15">
        <f t="shared" si="15"/>
        <v>41698</v>
      </c>
      <c r="T173" s="17">
        <f t="shared" si="18"/>
        <v>0.72460000000000002</v>
      </c>
      <c r="U173" s="12">
        <v>41698</v>
      </c>
      <c r="V173" s="14">
        <v>1067.5999999999999</v>
      </c>
      <c r="W173" s="12">
        <v>41698</v>
      </c>
      <c r="X173" s="13">
        <v>2.3443000000000001</v>
      </c>
      <c r="Y173" s="15">
        <f t="shared" si="16"/>
        <v>41698</v>
      </c>
      <c r="Z173" s="17">
        <f t="shared" si="19"/>
        <v>0.72460000000000002</v>
      </c>
      <c r="AA173" s="12">
        <v>41698</v>
      </c>
      <c r="AB173" s="13">
        <v>30.321999999999999</v>
      </c>
      <c r="AC173" s="12">
        <v>41698</v>
      </c>
      <c r="AD173" s="13">
        <v>61.7575</v>
      </c>
      <c r="AE173" s="15">
        <f t="shared" si="17"/>
        <v>41698</v>
      </c>
      <c r="AF173" s="17">
        <f t="shared" si="20"/>
        <v>0.72460000000000002</v>
      </c>
      <c r="AG173" s="12">
        <v>41698</v>
      </c>
      <c r="AH173" s="13">
        <v>35.864100000000001</v>
      </c>
      <c r="AI173" s="12">
        <v>41698</v>
      </c>
      <c r="AJ173" s="13">
        <v>10.755100000000001</v>
      </c>
    </row>
    <row r="174" spans="1:36" x14ac:dyDescent="0.35">
      <c r="A174" s="12">
        <v>41729</v>
      </c>
      <c r="B174" s="13">
        <v>1.0793999999999999</v>
      </c>
      <c r="C174" s="12">
        <v>41729</v>
      </c>
      <c r="D174" s="14">
        <v>103.23</v>
      </c>
      <c r="E174" s="12">
        <v>41729</v>
      </c>
      <c r="F174" s="13">
        <v>6.2171000000000003</v>
      </c>
      <c r="G174" s="12">
        <v>41729</v>
      </c>
      <c r="H174" s="13">
        <v>1.105</v>
      </c>
      <c r="I174" s="12">
        <v>41729</v>
      </c>
      <c r="J174" s="13">
        <v>0.88460000000000005</v>
      </c>
      <c r="K174" s="15">
        <f t="shared" si="14"/>
        <v>41729</v>
      </c>
      <c r="L174" s="16">
        <v>1</v>
      </c>
      <c r="M174" s="12">
        <v>41729</v>
      </c>
      <c r="N174" s="13">
        <v>0.60009999999999997</v>
      </c>
      <c r="O174" s="12">
        <v>41729</v>
      </c>
      <c r="P174" s="13">
        <v>7.7568000000000001</v>
      </c>
      <c r="Q174" s="12">
        <v>41729</v>
      </c>
      <c r="R174" s="13">
        <v>0.72629999999999995</v>
      </c>
      <c r="S174" s="15">
        <f t="shared" si="15"/>
        <v>41729</v>
      </c>
      <c r="T174" s="17">
        <f t="shared" si="18"/>
        <v>0.72629999999999995</v>
      </c>
      <c r="U174" s="12">
        <v>41729</v>
      </c>
      <c r="V174" s="14">
        <v>1064.7</v>
      </c>
      <c r="W174" s="12">
        <v>41729</v>
      </c>
      <c r="X174" s="13">
        <v>2.2719</v>
      </c>
      <c r="Y174" s="15">
        <f t="shared" si="16"/>
        <v>41729</v>
      </c>
      <c r="Z174" s="17">
        <f t="shared" si="19"/>
        <v>0.72629999999999995</v>
      </c>
      <c r="AA174" s="12">
        <v>41729</v>
      </c>
      <c r="AB174" s="13">
        <v>30.486999999999998</v>
      </c>
      <c r="AC174" s="12">
        <v>41729</v>
      </c>
      <c r="AD174" s="13">
        <v>59.89</v>
      </c>
      <c r="AE174" s="15">
        <f t="shared" si="17"/>
        <v>41729</v>
      </c>
      <c r="AF174" s="17">
        <f t="shared" si="20"/>
        <v>0.72629999999999995</v>
      </c>
      <c r="AG174" s="12">
        <v>41729</v>
      </c>
      <c r="AH174" s="13">
        <v>35.173400000000001</v>
      </c>
      <c r="AI174" s="12">
        <v>41729</v>
      </c>
      <c r="AJ174" s="13">
        <v>10.5319</v>
      </c>
    </row>
    <row r="175" spans="1:36" x14ac:dyDescent="0.35">
      <c r="A175" s="12">
        <v>41759</v>
      </c>
      <c r="B175" s="13">
        <v>1.0768</v>
      </c>
      <c r="C175" s="12">
        <v>41759</v>
      </c>
      <c r="D175" s="14">
        <v>102.24</v>
      </c>
      <c r="E175" s="12">
        <v>41759</v>
      </c>
      <c r="F175" s="13">
        <v>6.2595000000000001</v>
      </c>
      <c r="G175" s="12">
        <v>41759</v>
      </c>
      <c r="H175" s="13">
        <v>1.0962000000000001</v>
      </c>
      <c r="I175" s="12">
        <v>41759</v>
      </c>
      <c r="J175" s="13">
        <v>0.88039999999999996</v>
      </c>
      <c r="K175" s="15">
        <f t="shared" si="14"/>
        <v>41759</v>
      </c>
      <c r="L175" s="16">
        <v>1</v>
      </c>
      <c r="M175" s="12">
        <v>41759</v>
      </c>
      <c r="N175" s="13">
        <v>0.5927</v>
      </c>
      <c r="O175" s="12">
        <v>41759</v>
      </c>
      <c r="P175" s="13">
        <v>7.7527999999999997</v>
      </c>
      <c r="Q175" s="12">
        <v>41759</v>
      </c>
      <c r="R175" s="13">
        <v>0.72109999999999996</v>
      </c>
      <c r="S175" s="15">
        <f t="shared" si="15"/>
        <v>41759</v>
      </c>
      <c r="T175" s="17">
        <f t="shared" si="18"/>
        <v>0.72109999999999996</v>
      </c>
      <c r="U175" s="12">
        <v>41759</v>
      </c>
      <c r="V175" s="14">
        <v>1033.22</v>
      </c>
      <c r="W175" s="12">
        <v>41759</v>
      </c>
      <c r="X175" s="13">
        <v>2.2323</v>
      </c>
      <c r="Y175" s="15">
        <f t="shared" si="16"/>
        <v>41759</v>
      </c>
      <c r="Z175" s="17">
        <f t="shared" si="19"/>
        <v>0.72109999999999996</v>
      </c>
      <c r="AA175" s="12">
        <v>41759</v>
      </c>
      <c r="AB175" s="13">
        <v>30.23</v>
      </c>
      <c r="AC175" s="12">
        <v>41759</v>
      </c>
      <c r="AD175" s="13">
        <v>60.335000000000001</v>
      </c>
      <c r="AE175" s="15">
        <f t="shared" si="17"/>
        <v>41759</v>
      </c>
      <c r="AF175" s="17">
        <f t="shared" si="20"/>
        <v>0.72109999999999996</v>
      </c>
      <c r="AG175" s="12">
        <v>41759</v>
      </c>
      <c r="AH175" s="13">
        <v>35.663200000000003</v>
      </c>
      <c r="AI175" s="12">
        <v>41759</v>
      </c>
      <c r="AJ175" s="13">
        <v>10.522399999999999</v>
      </c>
    </row>
    <row r="176" spans="1:36" x14ac:dyDescent="0.35">
      <c r="A176" s="12">
        <v>41789</v>
      </c>
      <c r="B176" s="13">
        <v>1.0741000000000001</v>
      </c>
      <c r="C176" s="12">
        <v>41789</v>
      </c>
      <c r="D176" s="14">
        <v>101.77</v>
      </c>
      <c r="E176" s="12">
        <v>41789</v>
      </c>
      <c r="F176" s="13">
        <v>6.2470999999999997</v>
      </c>
      <c r="G176" s="12">
        <v>41789</v>
      </c>
      <c r="H176" s="13">
        <v>1.0846</v>
      </c>
      <c r="I176" s="12">
        <v>41789</v>
      </c>
      <c r="J176" s="13">
        <v>0.8952</v>
      </c>
      <c r="K176" s="15">
        <f t="shared" si="14"/>
        <v>41789</v>
      </c>
      <c r="L176" s="16">
        <v>1</v>
      </c>
      <c r="M176" s="12">
        <v>41789</v>
      </c>
      <c r="N176" s="13">
        <v>0.59670000000000001</v>
      </c>
      <c r="O176" s="12">
        <v>41789</v>
      </c>
      <c r="P176" s="13">
        <v>7.7529000000000003</v>
      </c>
      <c r="Q176" s="12">
        <v>41789</v>
      </c>
      <c r="R176" s="13">
        <v>0.73350000000000004</v>
      </c>
      <c r="S176" s="15">
        <f t="shared" si="15"/>
        <v>41789</v>
      </c>
      <c r="T176" s="17">
        <f t="shared" si="18"/>
        <v>0.73350000000000004</v>
      </c>
      <c r="U176" s="12">
        <v>41789</v>
      </c>
      <c r="V176" s="14">
        <v>1020.2</v>
      </c>
      <c r="W176" s="12">
        <v>41789</v>
      </c>
      <c r="X176" s="13">
        <v>2.2414999999999998</v>
      </c>
      <c r="Y176" s="15">
        <f t="shared" si="16"/>
        <v>41789</v>
      </c>
      <c r="Z176" s="17">
        <f t="shared" si="19"/>
        <v>0.73350000000000004</v>
      </c>
      <c r="AA176" s="12">
        <v>41789</v>
      </c>
      <c r="AB176" s="13">
        <v>30.018000000000001</v>
      </c>
      <c r="AC176" s="12">
        <v>41789</v>
      </c>
      <c r="AD176" s="13">
        <v>59.102499999999999</v>
      </c>
      <c r="AE176" s="15">
        <f t="shared" si="17"/>
        <v>41789</v>
      </c>
      <c r="AF176" s="17">
        <f t="shared" si="20"/>
        <v>0.73350000000000004</v>
      </c>
      <c r="AG176" s="12">
        <v>41789</v>
      </c>
      <c r="AH176" s="13">
        <v>34.897399999999998</v>
      </c>
      <c r="AI176" s="12">
        <v>41789</v>
      </c>
      <c r="AJ176" s="13">
        <v>10.5723</v>
      </c>
    </row>
    <row r="177" spans="1:36" x14ac:dyDescent="0.35">
      <c r="A177" s="12">
        <v>41820</v>
      </c>
      <c r="B177" s="13">
        <v>1.0601</v>
      </c>
      <c r="C177" s="12">
        <v>41820</v>
      </c>
      <c r="D177" s="14">
        <v>101.33</v>
      </c>
      <c r="E177" s="12">
        <v>41820</v>
      </c>
      <c r="F177" s="13">
        <v>6.2031000000000001</v>
      </c>
      <c r="G177" s="12">
        <v>41820</v>
      </c>
      <c r="H177" s="13">
        <v>1.0670999999999999</v>
      </c>
      <c r="I177" s="12">
        <v>41820</v>
      </c>
      <c r="J177" s="13">
        <v>0.88680000000000003</v>
      </c>
      <c r="K177" s="15">
        <f t="shared" si="14"/>
        <v>41820</v>
      </c>
      <c r="L177" s="16">
        <v>1</v>
      </c>
      <c r="M177" s="12">
        <v>41820</v>
      </c>
      <c r="N177" s="13">
        <v>0.58460000000000001</v>
      </c>
      <c r="O177" s="12">
        <v>41820</v>
      </c>
      <c r="P177" s="13">
        <v>7.7504</v>
      </c>
      <c r="Q177" s="12">
        <v>41820</v>
      </c>
      <c r="R177" s="13">
        <v>0.73050000000000004</v>
      </c>
      <c r="S177" s="15">
        <f t="shared" si="15"/>
        <v>41820</v>
      </c>
      <c r="T177" s="17">
        <f t="shared" si="18"/>
        <v>0.73050000000000004</v>
      </c>
      <c r="U177" s="12">
        <v>41820</v>
      </c>
      <c r="V177" s="14">
        <v>1011.84</v>
      </c>
      <c r="W177" s="12">
        <v>41820</v>
      </c>
      <c r="X177" s="13">
        <v>2.2143000000000002</v>
      </c>
      <c r="Y177" s="15">
        <f t="shared" si="16"/>
        <v>41820</v>
      </c>
      <c r="Z177" s="17">
        <f t="shared" si="19"/>
        <v>0.73050000000000004</v>
      </c>
      <c r="AA177" s="12">
        <v>41820</v>
      </c>
      <c r="AB177" s="13">
        <v>29.888999999999999</v>
      </c>
      <c r="AC177" s="12">
        <v>41820</v>
      </c>
      <c r="AD177" s="13">
        <v>60.186199999999999</v>
      </c>
      <c r="AE177" s="15">
        <f t="shared" si="17"/>
        <v>41820</v>
      </c>
      <c r="AF177" s="17">
        <f t="shared" si="20"/>
        <v>0.73050000000000004</v>
      </c>
      <c r="AG177" s="12">
        <v>41820</v>
      </c>
      <c r="AH177" s="13">
        <v>33.982300000000002</v>
      </c>
      <c r="AI177" s="12">
        <v>41820</v>
      </c>
      <c r="AJ177" s="13">
        <v>10.637499999999999</v>
      </c>
    </row>
    <row r="178" spans="1:36" x14ac:dyDescent="0.35">
      <c r="A178" s="12">
        <v>41851</v>
      </c>
      <c r="B178" s="13">
        <v>1.0758000000000001</v>
      </c>
      <c r="C178" s="12">
        <v>41851</v>
      </c>
      <c r="D178" s="14">
        <v>102.8</v>
      </c>
      <c r="E178" s="12">
        <v>41851</v>
      </c>
      <c r="F178" s="13">
        <v>6.1738</v>
      </c>
      <c r="G178" s="12">
        <v>41851</v>
      </c>
      <c r="H178" s="13">
        <v>1.0906</v>
      </c>
      <c r="I178" s="12">
        <v>41851</v>
      </c>
      <c r="J178" s="13">
        <v>0.90880000000000005</v>
      </c>
      <c r="K178" s="15">
        <f t="shared" si="14"/>
        <v>41851</v>
      </c>
      <c r="L178" s="16">
        <v>1</v>
      </c>
      <c r="M178" s="12">
        <v>41851</v>
      </c>
      <c r="N178" s="13">
        <v>0.59219999999999995</v>
      </c>
      <c r="O178" s="12">
        <v>41851</v>
      </c>
      <c r="P178" s="13">
        <v>7.7500999999999998</v>
      </c>
      <c r="Q178" s="12">
        <v>41851</v>
      </c>
      <c r="R178" s="13">
        <v>0.74660000000000004</v>
      </c>
      <c r="S178" s="15">
        <f t="shared" si="15"/>
        <v>41851</v>
      </c>
      <c r="T178" s="17">
        <f t="shared" si="18"/>
        <v>0.74660000000000004</v>
      </c>
      <c r="U178" s="12">
        <v>41851</v>
      </c>
      <c r="V178" s="14">
        <v>1027.78</v>
      </c>
      <c r="W178" s="12">
        <v>41851</v>
      </c>
      <c r="X178" s="13">
        <v>2.2635999999999998</v>
      </c>
      <c r="Y178" s="15">
        <f t="shared" si="16"/>
        <v>41851</v>
      </c>
      <c r="Z178" s="17">
        <f t="shared" si="19"/>
        <v>0.74660000000000004</v>
      </c>
      <c r="AA178" s="12">
        <v>41851</v>
      </c>
      <c r="AB178" s="13">
        <v>30.02</v>
      </c>
      <c r="AC178" s="12">
        <v>41851</v>
      </c>
      <c r="AD178" s="13">
        <v>60.56</v>
      </c>
      <c r="AE178" s="15">
        <f t="shared" si="17"/>
        <v>41851</v>
      </c>
      <c r="AF178" s="17">
        <f t="shared" si="20"/>
        <v>0.74660000000000004</v>
      </c>
      <c r="AG178" s="12">
        <v>41851</v>
      </c>
      <c r="AH178" s="13">
        <v>35.686700000000002</v>
      </c>
      <c r="AI178" s="12">
        <v>41851</v>
      </c>
      <c r="AJ178" s="13">
        <v>10.7073</v>
      </c>
    </row>
    <row r="179" spans="1:36" x14ac:dyDescent="0.35">
      <c r="A179" s="12">
        <v>41880</v>
      </c>
      <c r="B179" s="13">
        <v>1.0723</v>
      </c>
      <c r="C179" s="12">
        <v>41880</v>
      </c>
      <c r="D179" s="14">
        <v>104.18</v>
      </c>
      <c r="E179" s="12">
        <v>41880</v>
      </c>
      <c r="F179" s="13">
        <v>6.1436000000000002</v>
      </c>
      <c r="G179" s="12">
        <v>41880</v>
      </c>
      <c r="H179" s="13">
        <v>1.0874999999999999</v>
      </c>
      <c r="I179" s="12">
        <v>41880</v>
      </c>
      <c r="J179" s="13">
        <v>0.91930000000000001</v>
      </c>
      <c r="K179" s="15">
        <f t="shared" si="14"/>
        <v>41880</v>
      </c>
      <c r="L179" s="16">
        <v>1</v>
      </c>
      <c r="M179" s="12">
        <v>41880</v>
      </c>
      <c r="N179" s="13">
        <v>0.60270000000000001</v>
      </c>
      <c r="O179" s="12">
        <v>41880</v>
      </c>
      <c r="P179" s="13">
        <v>7.7504999999999997</v>
      </c>
      <c r="Q179" s="12">
        <v>41880</v>
      </c>
      <c r="R179" s="13">
        <v>0.76149999999999995</v>
      </c>
      <c r="S179" s="15">
        <f t="shared" si="15"/>
        <v>41880</v>
      </c>
      <c r="T179" s="17">
        <f t="shared" si="18"/>
        <v>0.76149999999999995</v>
      </c>
      <c r="U179" s="12">
        <v>41880</v>
      </c>
      <c r="V179" s="14">
        <v>1013.88</v>
      </c>
      <c r="W179" s="12">
        <v>41880</v>
      </c>
      <c r="X179" s="13">
        <v>2.2359</v>
      </c>
      <c r="Y179" s="15">
        <f t="shared" si="16"/>
        <v>41880</v>
      </c>
      <c r="Z179" s="17">
        <f t="shared" si="19"/>
        <v>0.76149999999999995</v>
      </c>
      <c r="AA179" s="12">
        <v>41880</v>
      </c>
      <c r="AB179" s="13">
        <v>29.93</v>
      </c>
      <c r="AC179" s="12">
        <v>41880</v>
      </c>
      <c r="AD179" s="13">
        <v>60.515000000000001</v>
      </c>
      <c r="AE179" s="15">
        <f t="shared" si="17"/>
        <v>41880</v>
      </c>
      <c r="AF179" s="17">
        <f t="shared" si="20"/>
        <v>0.76149999999999995</v>
      </c>
      <c r="AG179" s="12">
        <v>41880</v>
      </c>
      <c r="AH179" s="13">
        <v>37.118899999999996</v>
      </c>
      <c r="AI179" s="12">
        <v>41880</v>
      </c>
      <c r="AJ179" s="13">
        <v>10.665800000000001</v>
      </c>
    </row>
    <row r="180" spans="1:36" x14ac:dyDescent="0.35">
      <c r="A180" s="12">
        <v>41912</v>
      </c>
      <c r="B180" s="13">
        <v>1.1431</v>
      </c>
      <c r="C180" s="12">
        <v>41912</v>
      </c>
      <c r="D180" s="14">
        <v>109.65</v>
      </c>
      <c r="E180" s="12">
        <v>41912</v>
      </c>
      <c r="F180" s="13">
        <v>6.1394000000000002</v>
      </c>
      <c r="G180" s="12">
        <v>41912</v>
      </c>
      <c r="H180" s="13">
        <v>1.1197999999999999</v>
      </c>
      <c r="I180" s="12">
        <v>41912</v>
      </c>
      <c r="J180" s="13">
        <v>0.95509999999999995</v>
      </c>
      <c r="K180" s="15">
        <f t="shared" si="14"/>
        <v>41912</v>
      </c>
      <c r="L180" s="16">
        <v>1</v>
      </c>
      <c r="M180" s="12">
        <v>41912</v>
      </c>
      <c r="N180" s="13">
        <v>0.61680000000000001</v>
      </c>
      <c r="O180" s="12">
        <v>41912</v>
      </c>
      <c r="P180" s="13">
        <v>7.7652000000000001</v>
      </c>
      <c r="Q180" s="12">
        <v>41912</v>
      </c>
      <c r="R180" s="13">
        <v>0.79169999999999996</v>
      </c>
      <c r="S180" s="15">
        <f t="shared" si="15"/>
        <v>41912</v>
      </c>
      <c r="T180" s="17">
        <f t="shared" si="18"/>
        <v>0.79169999999999996</v>
      </c>
      <c r="U180" s="12">
        <v>41912</v>
      </c>
      <c r="V180" s="14">
        <v>1055.21</v>
      </c>
      <c r="W180" s="12">
        <v>41912</v>
      </c>
      <c r="X180" s="13">
        <v>2.4468999999999999</v>
      </c>
      <c r="Y180" s="15">
        <f t="shared" si="16"/>
        <v>41912</v>
      </c>
      <c r="Z180" s="17">
        <f t="shared" si="19"/>
        <v>0.79169999999999996</v>
      </c>
      <c r="AA180" s="12">
        <v>41912</v>
      </c>
      <c r="AB180" s="13">
        <v>30.425000000000001</v>
      </c>
      <c r="AC180" s="12">
        <v>41912</v>
      </c>
      <c r="AD180" s="13">
        <v>61.7575</v>
      </c>
      <c r="AE180" s="15">
        <f t="shared" si="17"/>
        <v>41912</v>
      </c>
      <c r="AF180" s="17">
        <f t="shared" si="20"/>
        <v>0.79169999999999996</v>
      </c>
      <c r="AG180" s="12">
        <v>41912</v>
      </c>
      <c r="AH180" s="13">
        <v>39.600299999999997</v>
      </c>
      <c r="AI180" s="12">
        <v>41912</v>
      </c>
      <c r="AJ180" s="13">
        <v>11.285299999999999</v>
      </c>
    </row>
    <row r="181" spans="1:36" x14ac:dyDescent="0.35">
      <c r="A181" s="12">
        <v>41943</v>
      </c>
      <c r="B181" s="13">
        <v>1.1366000000000001</v>
      </c>
      <c r="C181" s="12">
        <v>41943</v>
      </c>
      <c r="D181" s="14">
        <v>112.32</v>
      </c>
      <c r="E181" s="12">
        <v>41943</v>
      </c>
      <c r="F181" s="13">
        <v>6.1130000000000004</v>
      </c>
      <c r="G181" s="12">
        <v>41943</v>
      </c>
      <c r="H181" s="13">
        <v>1.1266</v>
      </c>
      <c r="I181" s="12">
        <v>41943</v>
      </c>
      <c r="J181" s="13">
        <v>0.96260000000000001</v>
      </c>
      <c r="K181" s="15">
        <f t="shared" si="14"/>
        <v>41943</v>
      </c>
      <c r="L181" s="16">
        <v>1</v>
      </c>
      <c r="M181" s="12">
        <v>41943</v>
      </c>
      <c r="N181" s="13">
        <v>0.62519999999999998</v>
      </c>
      <c r="O181" s="12">
        <v>41943</v>
      </c>
      <c r="P181" s="13">
        <v>7.7549999999999999</v>
      </c>
      <c r="Q181" s="12">
        <v>41943</v>
      </c>
      <c r="R181" s="13">
        <v>0.79830000000000001</v>
      </c>
      <c r="S181" s="15">
        <f t="shared" si="15"/>
        <v>41943</v>
      </c>
      <c r="T181" s="17">
        <f t="shared" si="18"/>
        <v>0.79830000000000001</v>
      </c>
      <c r="U181" s="12">
        <v>41943</v>
      </c>
      <c r="V181" s="14">
        <v>1068.82</v>
      </c>
      <c r="W181" s="12">
        <v>41943</v>
      </c>
      <c r="X181" s="13">
        <v>2.4777999999999998</v>
      </c>
      <c r="Y181" s="15">
        <f t="shared" si="16"/>
        <v>41943</v>
      </c>
      <c r="Z181" s="17">
        <f t="shared" si="19"/>
        <v>0.79830000000000001</v>
      </c>
      <c r="AA181" s="12">
        <v>41943</v>
      </c>
      <c r="AB181" s="13">
        <v>30.454000000000001</v>
      </c>
      <c r="AC181" s="12">
        <v>41943</v>
      </c>
      <c r="AD181" s="13">
        <v>61.365000000000002</v>
      </c>
      <c r="AE181" s="15">
        <f t="shared" si="17"/>
        <v>41943</v>
      </c>
      <c r="AF181" s="17">
        <f t="shared" si="20"/>
        <v>0.79830000000000001</v>
      </c>
      <c r="AG181" s="12">
        <v>41943</v>
      </c>
      <c r="AH181" s="13">
        <v>43.009500000000003</v>
      </c>
      <c r="AI181" s="12">
        <v>41943</v>
      </c>
      <c r="AJ181" s="13">
        <v>11.0395</v>
      </c>
    </row>
    <row r="182" spans="1:36" x14ac:dyDescent="0.35">
      <c r="A182" s="12">
        <v>41971</v>
      </c>
      <c r="B182" s="13">
        <v>1.1807000000000001</v>
      </c>
      <c r="C182" s="12">
        <v>41971</v>
      </c>
      <c r="D182" s="14">
        <v>118.75</v>
      </c>
      <c r="E182" s="12">
        <v>41971</v>
      </c>
      <c r="F182" s="13">
        <v>6.1449999999999996</v>
      </c>
      <c r="G182" s="12">
        <v>41971</v>
      </c>
      <c r="H182" s="13">
        <v>1.1429</v>
      </c>
      <c r="I182" s="12">
        <v>41971</v>
      </c>
      <c r="J182" s="13">
        <v>0.96589999999999998</v>
      </c>
      <c r="K182" s="15">
        <f t="shared" si="14"/>
        <v>41971</v>
      </c>
      <c r="L182" s="16">
        <v>1</v>
      </c>
      <c r="M182" s="12">
        <v>41971</v>
      </c>
      <c r="N182" s="13">
        <v>0.63890000000000002</v>
      </c>
      <c r="O182" s="12">
        <v>41971</v>
      </c>
      <c r="P182" s="13">
        <v>7.7542</v>
      </c>
      <c r="Q182" s="12">
        <v>41971</v>
      </c>
      <c r="R182" s="13">
        <v>0.80220000000000002</v>
      </c>
      <c r="S182" s="15">
        <f t="shared" si="15"/>
        <v>41971</v>
      </c>
      <c r="T182" s="17">
        <f t="shared" si="18"/>
        <v>0.80220000000000002</v>
      </c>
      <c r="U182" s="12">
        <v>41971</v>
      </c>
      <c r="V182" s="14">
        <v>1108.06</v>
      </c>
      <c r="W182" s="12">
        <v>41971</v>
      </c>
      <c r="X182" s="13">
        <v>2.5653999999999999</v>
      </c>
      <c r="Y182" s="15">
        <f t="shared" si="16"/>
        <v>41971</v>
      </c>
      <c r="Z182" s="17">
        <f t="shared" si="19"/>
        <v>0.80220000000000002</v>
      </c>
      <c r="AA182" s="12">
        <v>41971</v>
      </c>
      <c r="AB182" s="13">
        <v>30.957000000000001</v>
      </c>
      <c r="AC182" s="12">
        <v>41971</v>
      </c>
      <c r="AD182" s="13">
        <v>62.032499999999999</v>
      </c>
      <c r="AE182" s="15">
        <f t="shared" si="17"/>
        <v>41971</v>
      </c>
      <c r="AF182" s="17">
        <f t="shared" si="20"/>
        <v>0.80220000000000002</v>
      </c>
      <c r="AG182" s="12">
        <v>41971</v>
      </c>
      <c r="AH182" s="13">
        <v>49.466999999999999</v>
      </c>
      <c r="AI182" s="12">
        <v>41971</v>
      </c>
      <c r="AJ182" s="13">
        <v>11.0868</v>
      </c>
    </row>
    <row r="183" spans="1:36" x14ac:dyDescent="0.35">
      <c r="A183" s="12">
        <v>42004</v>
      </c>
      <c r="B183" s="13">
        <v>1.2239</v>
      </c>
      <c r="C183" s="12">
        <v>42004</v>
      </c>
      <c r="D183" s="14">
        <v>119.78</v>
      </c>
      <c r="E183" s="12">
        <v>42004</v>
      </c>
      <c r="F183" s="13">
        <v>6.2054999999999998</v>
      </c>
      <c r="G183" s="12">
        <v>42004</v>
      </c>
      <c r="H183" s="13">
        <v>1.1620999999999999</v>
      </c>
      <c r="I183" s="12">
        <v>42004</v>
      </c>
      <c r="J183" s="13">
        <v>0.99429999999999996</v>
      </c>
      <c r="K183" s="15">
        <f t="shared" si="14"/>
        <v>42004</v>
      </c>
      <c r="L183" s="16">
        <v>1</v>
      </c>
      <c r="M183" s="12">
        <v>42004</v>
      </c>
      <c r="N183" s="13">
        <v>0.64190000000000003</v>
      </c>
      <c r="O183" s="12">
        <v>42004</v>
      </c>
      <c r="P183" s="13">
        <v>7.7550999999999997</v>
      </c>
      <c r="Q183" s="12">
        <v>42004</v>
      </c>
      <c r="R183" s="13">
        <v>0.8266</v>
      </c>
      <c r="S183" s="15">
        <f t="shared" si="15"/>
        <v>42004</v>
      </c>
      <c r="T183" s="17">
        <f t="shared" si="18"/>
        <v>0.8266</v>
      </c>
      <c r="U183" s="12">
        <v>42004</v>
      </c>
      <c r="V183" s="14">
        <v>1090.98</v>
      </c>
      <c r="W183" s="12">
        <v>42004</v>
      </c>
      <c r="X183" s="13">
        <v>2.6576</v>
      </c>
      <c r="Y183" s="15">
        <f t="shared" si="16"/>
        <v>42004</v>
      </c>
      <c r="Z183" s="17">
        <f t="shared" si="19"/>
        <v>0.8266</v>
      </c>
      <c r="AA183" s="12">
        <v>42004</v>
      </c>
      <c r="AB183" s="13">
        <v>31.655999999999999</v>
      </c>
      <c r="AC183" s="12">
        <v>42004</v>
      </c>
      <c r="AD183" s="13">
        <v>63.043700000000001</v>
      </c>
      <c r="AE183" s="15">
        <f t="shared" si="17"/>
        <v>42004</v>
      </c>
      <c r="AF183" s="17">
        <f t="shared" si="20"/>
        <v>0.8266</v>
      </c>
      <c r="AG183" s="12">
        <v>42004</v>
      </c>
      <c r="AH183" s="13">
        <v>58.25</v>
      </c>
      <c r="AI183" s="12">
        <v>42004</v>
      </c>
      <c r="AJ183" s="13">
        <v>11.570600000000001</v>
      </c>
    </row>
    <row r="184" spans="1:36" x14ac:dyDescent="0.35">
      <c r="A184" s="12">
        <v>42034</v>
      </c>
      <c r="B184" s="13">
        <v>1.2869999999999999</v>
      </c>
      <c r="C184" s="12">
        <v>42034</v>
      </c>
      <c r="D184" s="14">
        <v>117.49</v>
      </c>
      <c r="E184" s="12">
        <v>42034</v>
      </c>
      <c r="F184" s="13">
        <v>6.2506000000000004</v>
      </c>
      <c r="G184" s="12">
        <v>42034</v>
      </c>
      <c r="H184" s="13">
        <v>1.2732000000000001</v>
      </c>
      <c r="I184" s="12">
        <v>42034</v>
      </c>
      <c r="J184" s="13">
        <v>0.92020000000000002</v>
      </c>
      <c r="K184" s="15">
        <f t="shared" si="14"/>
        <v>42034</v>
      </c>
      <c r="L184" s="16">
        <v>1</v>
      </c>
      <c r="M184" s="12">
        <v>42034</v>
      </c>
      <c r="N184" s="13">
        <v>0.66379999999999995</v>
      </c>
      <c r="O184" s="12">
        <v>42034</v>
      </c>
      <c r="P184" s="13">
        <v>7.7519</v>
      </c>
      <c r="Q184" s="12">
        <v>42034</v>
      </c>
      <c r="R184" s="13">
        <v>0.8861</v>
      </c>
      <c r="S184" s="15">
        <f t="shared" si="15"/>
        <v>42034</v>
      </c>
      <c r="T184" s="17">
        <f t="shared" si="18"/>
        <v>0.8861</v>
      </c>
      <c r="U184" s="12">
        <v>42034</v>
      </c>
      <c r="V184" s="14">
        <v>1093.68</v>
      </c>
      <c r="W184" s="12">
        <v>42034</v>
      </c>
      <c r="X184" s="13">
        <v>2.6829000000000001</v>
      </c>
      <c r="Y184" s="15">
        <f t="shared" si="16"/>
        <v>42034</v>
      </c>
      <c r="Z184" s="17">
        <f t="shared" si="19"/>
        <v>0.8861</v>
      </c>
      <c r="AA184" s="12">
        <v>42034</v>
      </c>
      <c r="AB184" s="13">
        <v>31.527000000000001</v>
      </c>
      <c r="AC184" s="12">
        <v>42034</v>
      </c>
      <c r="AD184" s="13">
        <v>61.87</v>
      </c>
      <c r="AE184" s="15">
        <f t="shared" si="17"/>
        <v>42034</v>
      </c>
      <c r="AF184" s="17">
        <f t="shared" si="20"/>
        <v>0.8861</v>
      </c>
      <c r="AG184" s="12">
        <v>42034</v>
      </c>
      <c r="AH184" s="13">
        <v>69.4666</v>
      </c>
      <c r="AI184" s="12">
        <v>42034</v>
      </c>
      <c r="AJ184" s="13">
        <v>11.647600000000001</v>
      </c>
    </row>
    <row r="185" spans="1:36" x14ac:dyDescent="0.35">
      <c r="A185" s="12">
        <v>42062</v>
      </c>
      <c r="B185" s="13">
        <v>1.2802</v>
      </c>
      <c r="C185" s="12">
        <v>42062</v>
      </c>
      <c r="D185" s="14">
        <v>119.63</v>
      </c>
      <c r="E185" s="12">
        <v>42062</v>
      </c>
      <c r="F185" s="13">
        <v>6.2694000000000001</v>
      </c>
      <c r="G185" s="12">
        <v>42062</v>
      </c>
      <c r="H185" s="13">
        <v>1.2515000000000001</v>
      </c>
      <c r="I185" s="12">
        <v>42062</v>
      </c>
      <c r="J185" s="13">
        <v>0.95430000000000004</v>
      </c>
      <c r="K185" s="15">
        <f t="shared" si="14"/>
        <v>42062</v>
      </c>
      <c r="L185" s="16">
        <v>1</v>
      </c>
      <c r="M185" s="12">
        <v>42062</v>
      </c>
      <c r="N185" s="13">
        <v>0.64800000000000002</v>
      </c>
      <c r="O185" s="12">
        <v>42062</v>
      </c>
      <c r="P185" s="13">
        <v>7.7554999999999996</v>
      </c>
      <c r="Q185" s="12">
        <v>42062</v>
      </c>
      <c r="R185" s="13">
        <v>0.8931</v>
      </c>
      <c r="S185" s="15">
        <f t="shared" si="15"/>
        <v>42062</v>
      </c>
      <c r="T185" s="17">
        <f t="shared" si="18"/>
        <v>0.8931</v>
      </c>
      <c r="U185" s="12">
        <v>42062</v>
      </c>
      <c r="V185" s="14">
        <v>1098</v>
      </c>
      <c r="W185" s="12">
        <v>42062</v>
      </c>
      <c r="X185" s="13">
        <v>2.8412000000000002</v>
      </c>
      <c r="Y185" s="15">
        <f t="shared" si="16"/>
        <v>42062</v>
      </c>
      <c r="Z185" s="17">
        <f t="shared" si="19"/>
        <v>0.8931</v>
      </c>
      <c r="AA185" s="12">
        <v>42062</v>
      </c>
      <c r="AB185" s="13">
        <v>31.457999999999998</v>
      </c>
      <c r="AC185" s="12">
        <v>42062</v>
      </c>
      <c r="AD185" s="13">
        <v>61.838799999999999</v>
      </c>
      <c r="AE185" s="15">
        <f t="shared" si="17"/>
        <v>42062</v>
      </c>
      <c r="AF185" s="17">
        <f t="shared" si="20"/>
        <v>0.8931</v>
      </c>
      <c r="AG185" s="12">
        <v>42062</v>
      </c>
      <c r="AH185" s="13">
        <v>61.753500000000003</v>
      </c>
      <c r="AI185" s="12">
        <v>42062</v>
      </c>
      <c r="AJ185" s="13">
        <v>11.6585</v>
      </c>
    </row>
    <row r="186" spans="1:36" x14ac:dyDescent="0.35">
      <c r="A186" s="12">
        <v>42094</v>
      </c>
      <c r="B186" s="13">
        <v>1.3147</v>
      </c>
      <c r="C186" s="12">
        <v>42094</v>
      </c>
      <c r="D186" s="14">
        <v>120.13</v>
      </c>
      <c r="E186" s="12">
        <v>42094</v>
      </c>
      <c r="F186" s="13">
        <v>6.1997</v>
      </c>
      <c r="G186" s="12">
        <v>42094</v>
      </c>
      <c r="H186" s="13">
        <v>1.2685999999999999</v>
      </c>
      <c r="I186" s="12">
        <v>42094</v>
      </c>
      <c r="J186" s="13">
        <v>0.97270000000000001</v>
      </c>
      <c r="K186" s="15">
        <f t="shared" si="14"/>
        <v>42094</v>
      </c>
      <c r="L186" s="16">
        <v>1</v>
      </c>
      <c r="M186" s="12">
        <v>42094</v>
      </c>
      <c r="N186" s="13">
        <v>0.67479999999999996</v>
      </c>
      <c r="O186" s="12">
        <v>42094</v>
      </c>
      <c r="P186" s="13">
        <v>7.7523999999999997</v>
      </c>
      <c r="Q186" s="12">
        <v>42094</v>
      </c>
      <c r="R186" s="13">
        <v>0.93179999999999996</v>
      </c>
      <c r="S186" s="15">
        <f t="shared" si="15"/>
        <v>42094</v>
      </c>
      <c r="T186" s="17">
        <f t="shared" si="18"/>
        <v>0.93179999999999996</v>
      </c>
      <c r="U186" s="12">
        <v>42094</v>
      </c>
      <c r="V186" s="14">
        <v>1109.69</v>
      </c>
      <c r="W186" s="12">
        <v>42094</v>
      </c>
      <c r="X186" s="13">
        <v>3.1966999999999999</v>
      </c>
      <c r="Y186" s="15">
        <f t="shared" si="16"/>
        <v>42094</v>
      </c>
      <c r="Z186" s="17">
        <f t="shared" si="19"/>
        <v>0.93179999999999996</v>
      </c>
      <c r="AA186" s="12">
        <v>42094</v>
      </c>
      <c r="AB186" s="13">
        <v>31.309000000000001</v>
      </c>
      <c r="AC186" s="12">
        <v>42094</v>
      </c>
      <c r="AD186" s="13">
        <v>62.497500000000002</v>
      </c>
      <c r="AE186" s="15">
        <f t="shared" si="17"/>
        <v>42094</v>
      </c>
      <c r="AF186" s="17">
        <f t="shared" si="20"/>
        <v>0.93179999999999996</v>
      </c>
      <c r="AG186" s="12">
        <v>42094</v>
      </c>
      <c r="AH186" s="13">
        <v>58.186100000000003</v>
      </c>
      <c r="AI186" s="12">
        <v>42094</v>
      </c>
      <c r="AJ186" s="13">
        <v>12.132099999999999</v>
      </c>
    </row>
    <row r="187" spans="1:36" x14ac:dyDescent="0.35">
      <c r="A187" s="12">
        <v>42124</v>
      </c>
      <c r="B187" s="13">
        <v>1.2649999999999999</v>
      </c>
      <c r="C187" s="12">
        <v>42124</v>
      </c>
      <c r="D187" s="14">
        <v>119.38</v>
      </c>
      <c r="E187" s="12">
        <v>42124</v>
      </c>
      <c r="F187" s="13">
        <v>6.2031999999999998</v>
      </c>
      <c r="G187" s="12">
        <v>42124</v>
      </c>
      <c r="H187" s="13">
        <v>1.2077</v>
      </c>
      <c r="I187" s="12">
        <v>42124</v>
      </c>
      <c r="J187" s="13">
        <v>0.93240000000000001</v>
      </c>
      <c r="K187" s="15">
        <f t="shared" si="14"/>
        <v>42124</v>
      </c>
      <c r="L187" s="16">
        <v>1</v>
      </c>
      <c r="M187" s="12">
        <v>42124</v>
      </c>
      <c r="N187" s="13">
        <v>0.65139999999999998</v>
      </c>
      <c r="O187" s="12">
        <v>42124</v>
      </c>
      <c r="P187" s="13">
        <v>7.7504999999999997</v>
      </c>
      <c r="Q187" s="12">
        <v>42124</v>
      </c>
      <c r="R187" s="13">
        <v>0.8911</v>
      </c>
      <c r="S187" s="15">
        <f t="shared" si="15"/>
        <v>42124</v>
      </c>
      <c r="T187" s="17">
        <f t="shared" si="18"/>
        <v>0.8911</v>
      </c>
      <c r="U187" s="12">
        <v>42124</v>
      </c>
      <c r="V187" s="14">
        <v>1072.29</v>
      </c>
      <c r="W187" s="12">
        <v>42124</v>
      </c>
      <c r="X187" s="13">
        <v>3.0145</v>
      </c>
      <c r="Y187" s="15">
        <f t="shared" si="16"/>
        <v>42124</v>
      </c>
      <c r="Z187" s="17">
        <f t="shared" si="19"/>
        <v>0.8911</v>
      </c>
      <c r="AA187" s="12">
        <v>42124</v>
      </c>
      <c r="AB187" s="13">
        <v>30.623000000000001</v>
      </c>
      <c r="AC187" s="12">
        <v>42124</v>
      </c>
      <c r="AD187" s="13">
        <v>63.422499999999999</v>
      </c>
      <c r="AE187" s="15">
        <f t="shared" si="17"/>
        <v>42124</v>
      </c>
      <c r="AF187" s="17">
        <f t="shared" si="20"/>
        <v>0.8911</v>
      </c>
      <c r="AG187" s="12">
        <v>42124</v>
      </c>
      <c r="AH187" s="13">
        <v>51.587600000000002</v>
      </c>
      <c r="AI187" s="12">
        <v>42124</v>
      </c>
      <c r="AJ187" s="13">
        <v>11.9107</v>
      </c>
    </row>
    <row r="188" spans="1:36" x14ac:dyDescent="0.35">
      <c r="A188" s="12">
        <v>42153</v>
      </c>
      <c r="B188" s="13">
        <v>1.3093999999999999</v>
      </c>
      <c r="C188" s="12">
        <v>42153</v>
      </c>
      <c r="D188" s="14">
        <v>124.07</v>
      </c>
      <c r="E188" s="12">
        <v>42153</v>
      </c>
      <c r="F188" s="13">
        <v>6.1976000000000004</v>
      </c>
      <c r="G188" s="12">
        <v>42153</v>
      </c>
      <c r="H188" s="13">
        <v>1.2441</v>
      </c>
      <c r="I188" s="12">
        <v>42153</v>
      </c>
      <c r="J188" s="13">
        <v>0.94079999999999997</v>
      </c>
      <c r="K188" s="15">
        <f t="shared" si="14"/>
        <v>42153</v>
      </c>
      <c r="L188" s="16">
        <v>1</v>
      </c>
      <c r="M188" s="12">
        <v>42153</v>
      </c>
      <c r="N188" s="13">
        <v>0.65369999999999995</v>
      </c>
      <c r="O188" s="12">
        <v>42153</v>
      </c>
      <c r="P188" s="13">
        <v>7.7529000000000003</v>
      </c>
      <c r="Q188" s="12">
        <v>42153</v>
      </c>
      <c r="R188" s="13">
        <v>0.91069999999999995</v>
      </c>
      <c r="S188" s="15">
        <f t="shared" si="15"/>
        <v>42153</v>
      </c>
      <c r="T188" s="17">
        <f t="shared" si="18"/>
        <v>0.91069999999999995</v>
      </c>
      <c r="U188" s="12">
        <v>42153</v>
      </c>
      <c r="V188" s="14">
        <v>1108.19</v>
      </c>
      <c r="W188" s="12">
        <v>42153</v>
      </c>
      <c r="X188" s="13">
        <v>3.1787000000000001</v>
      </c>
      <c r="Y188" s="15">
        <f t="shared" si="16"/>
        <v>42153</v>
      </c>
      <c r="Z188" s="17">
        <f t="shared" si="19"/>
        <v>0.91069999999999995</v>
      </c>
      <c r="AA188" s="12">
        <v>42153</v>
      </c>
      <c r="AB188" s="13">
        <v>30.696000000000002</v>
      </c>
      <c r="AC188" s="12">
        <v>42153</v>
      </c>
      <c r="AD188" s="13">
        <v>63.825000000000003</v>
      </c>
      <c r="AE188" s="15">
        <f t="shared" si="17"/>
        <v>42153</v>
      </c>
      <c r="AF188" s="17">
        <f t="shared" si="20"/>
        <v>0.91069999999999995</v>
      </c>
      <c r="AG188" s="12">
        <v>42153</v>
      </c>
      <c r="AH188" s="13">
        <v>52.0916</v>
      </c>
      <c r="AI188" s="12">
        <v>42153</v>
      </c>
      <c r="AJ188" s="13">
        <v>12.1816</v>
      </c>
    </row>
    <row r="189" spans="1:36" x14ac:dyDescent="0.35">
      <c r="A189" s="12">
        <v>42185</v>
      </c>
      <c r="B189" s="13">
        <v>1.2975000000000001</v>
      </c>
      <c r="C189" s="12">
        <v>42185</v>
      </c>
      <c r="D189" s="14">
        <v>122.5</v>
      </c>
      <c r="E189" s="12">
        <v>42185</v>
      </c>
      <c r="F189" s="13">
        <v>6.2009999999999996</v>
      </c>
      <c r="G189" s="12">
        <v>42185</v>
      </c>
      <c r="H189" s="13">
        <v>1.2494000000000001</v>
      </c>
      <c r="I189" s="12">
        <v>42185</v>
      </c>
      <c r="J189" s="13">
        <v>0.9355</v>
      </c>
      <c r="K189" s="15">
        <f t="shared" si="14"/>
        <v>42185</v>
      </c>
      <c r="L189" s="16">
        <v>1</v>
      </c>
      <c r="M189" s="12">
        <v>42185</v>
      </c>
      <c r="N189" s="13">
        <v>0.63670000000000004</v>
      </c>
      <c r="O189" s="12">
        <v>42185</v>
      </c>
      <c r="P189" s="13">
        <v>7.7516999999999996</v>
      </c>
      <c r="Q189" s="12">
        <v>42185</v>
      </c>
      <c r="R189" s="13">
        <v>0.89790000000000003</v>
      </c>
      <c r="S189" s="15">
        <f t="shared" si="15"/>
        <v>42185</v>
      </c>
      <c r="T189" s="17">
        <f t="shared" si="18"/>
        <v>0.89790000000000003</v>
      </c>
      <c r="U189" s="12">
        <v>42185</v>
      </c>
      <c r="V189" s="14">
        <v>1115.49</v>
      </c>
      <c r="W189" s="12">
        <v>42185</v>
      </c>
      <c r="X189" s="13">
        <v>3.1030000000000002</v>
      </c>
      <c r="Y189" s="15">
        <f t="shared" si="16"/>
        <v>42185</v>
      </c>
      <c r="Z189" s="17">
        <f t="shared" si="19"/>
        <v>0.89790000000000003</v>
      </c>
      <c r="AA189" s="12">
        <v>42185</v>
      </c>
      <c r="AB189" s="13">
        <v>30.873000000000001</v>
      </c>
      <c r="AC189" s="12">
        <v>42185</v>
      </c>
      <c r="AD189" s="13">
        <v>63.65</v>
      </c>
      <c r="AE189" s="15">
        <f t="shared" si="17"/>
        <v>42185</v>
      </c>
      <c r="AF189" s="17">
        <f t="shared" si="20"/>
        <v>0.89790000000000003</v>
      </c>
      <c r="AG189" s="12">
        <v>42185</v>
      </c>
      <c r="AH189" s="13">
        <v>55.341500000000003</v>
      </c>
      <c r="AI189" s="12">
        <v>42185</v>
      </c>
      <c r="AJ189" s="13">
        <v>12.168799999999999</v>
      </c>
    </row>
    <row r="190" spans="1:36" x14ac:dyDescent="0.35">
      <c r="A190" s="12">
        <v>42216</v>
      </c>
      <c r="B190" s="13">
        <v>1.3687</v>
      </c>
      <c r="C190" s="12">
        <v>42216</v>
      </c>
      <c r="D190" s="14">
        <v>123.89</v>
      </c>
      <c r="E190" s="12">
        <v>42216</v>
      </c>
      <c r="F190" s="13">
        <v>6.2096999999999998</v>
      </c>
      <c r="G190" s="12">
        <v>42216</v>
      </c>
      <c r="H190" s="13">
        <v>1.3090999999999999</v>
      </c>
      <c r="I190" s="12">
        <v>42216</v>
      </c>
      <c r="J190" s="13">
        <v>0.96630000000000005</v>
      </c>
      <c r="K190" s="15">
        <f t="shared" si="14"/>
        <v>42216</v>
      </c>
      <c r="L190" s="16">
        <v>1</v>
      </c>
      <c r="M190" s="12">
        <v>42216</v>
      </c>
      <c r="N190" s="13">
        <v>0.6401</v>
      </c>
      <c r="O190" s="12">
        <v>42216</v>
      </c>
      <c r="P190" s="13">
        <v>7.7529000000000003</v>
      </c>
      <c r="Q190" s="12">
        <v>42216</v>
      </c>
      <c r="R190" s="13">
        <v>0.91039999999999999</v>
      </c>
      <c r="S190" s="15">
        <f t="shared" si="15"/>
        <v>42216</v>
      </c>
      <c r="T190" s="17">
        <f t="shared" si="18"/>
        <v>0.91039999999999999</v>
      </c>
      <c r="U190" s="12">
        <v>42216</v>
      </c>
      <c r="V190" s="14">
        <v>1170.31</v>
      </c>
      <c r="W190" s="12">
        <v>42216</v>
      </c>
      <c r="X190" s="13">
        <v>3.4214000000000002</v>
      </c>
      <c r="Y190" s="15">
        <f t="shared" si="16"/>
        <v>42216</v>
      </c>
      <c r="Z190" s="17">
        <f t="shared" si="19"/>
        <v>0.91039999999999999</v>
      </c>
      <c r="AA190" s="12">
        <v>42216</v>
      </c>
      <c r="AB190" s="13">
        <v>31.675000000000001</v>
      </c>
      <c r="AC190" s="12">
        <v>42216</v>
      </c>
      <c r="AD190" s="13">
        <v>64.136200000000002</v>
      </c>
      <c r="AE190" s="15">
        <f t="shared" si="17"/>
        <v>42216</v>
      </c>
      <c r="AF190" s="17">
        <f t="shared" si="20"/>
        <v>0.91039999999999999</v>
      </c>
      <c r="AG190" s="12">
        <v>42216</v>
      </c>
      <c r="AH190" s="13">
        <v>61.704999999999998</v>
      </c>
      <c r="AI190" s="12">
        <v>42216</v>
      </c>
      <c r="AJ190" s="13">
        <v>12.6808</v>
      </c>
    </row>
    <row r="191" spans="1:36" x14ac:dyDescent="0.35">
      <c r="A191" s="12">
        <v>42247</v>
      </c>
      <c r="B191" s="13">
        <v>1.4056999999999999</v>
      </c>
      <c r="C191" s="12">
        <v>42247</v>
      </c>
      <c r="D191" s="14">
        <v>121.23</v>
      </c>
      <c r="E191" s="12">
        <v>42247</v>
      </c>
      <c r="F191" s="13">
        <v>6.3789999999999996</v>
      </c>
      <c r="G191" s="12">
        <v>42247</v>
      </c>
      <c r="H191" s="13">
        <v>1.3140000000000001</v>
      </c>
      <c r="I191" s="12">
        <v>42247</v>
      </c>
      <c r="J191" s="13">
        <v>0.96730000000000005</v>
      </c>
      <c r="K191" s="15">
        <f t="shared" si="14"/>
        <v>42247</v>
      </c>
      <c r="L191" s="16">
        <v>1</v>
      </c>
      <c r="M191" s="12">
        <v>42247</v>
      </c>
      <c r="N191" s="13">
        <v>0.65169999999999995</v>
      </c>
      <c r="O191" s="12">
        <v>42247</v>
      </c>
      <c r="P191" s="13">
        <v>7.75</v>
      </c>
      <c r="Q191" s="12">
        <v>42247</v>
      </c>
      <c r="R191" s="13">
        <v>0.89200000000000002</v>
      </c>
      <c r="S191" s="15">
        <f t="shared" si="15"/>
        <v>42247</v>
      </c>
      <c r="T191" s="17">
        <f t="shared" si="18"/>
        <v>0.89200000000000002</v>
      </c>
      <c r="U191" s="12">
        <v>42247</v>
      </c>
      <c r="V191" s="14">
        <v>1182.9000000000001</v>
      </c>
      <c r="W191" s="12">
        <v>42247</v>
      </c>
      <c r="X191" s="13">
        <v>3.6204999999999998</v>
      </c>
      <c r="Y191" s="15">
        <f t="shared" si="16"/>
        <v>42247</v>
      </c>
      <c r="Z191" s="17">
        <f t="shared" si="19"/>
        <v>0.89200000000000002</v>
      </c>
      <c r="AA191" s="12">
        <v>42247</v>
      </c>
      <c r="AB191" s="13">
        <v>32.664000000000001</v>
      </c>
      <c r="AC191" s="12">
        <v>42247</v>
      </c>
      <c r="AD191" s="13">
        <v>66.482500000000002</v>
      </c>
      <c r="AE191" s="15">
        <f t="shared" si="17"/>
        <v>42247</v>
      </c>
      <c r="AF191" s="17">
        <f t="shared" si="20"/>
        <v>0.89200000000000002</v>
      </c>
      <c r="AG191" s="12">
        <v>42247</v>
      </c>
      <c r="AH191" s="13">
        <v>64.224900000000005</v>
      </c>
      <c r="AI191" s="12">
        <v>42247</v>
      </c>
      <c r="AJ191" s="13">
        <v>13.2799</v>
      </c>
    </row>
    <row r="192" spans="1:36" x14ac:dyDescent="0.35">
      <c r="A192" s="12">
        <v>42277</v>
      </c>
      <c r="B192" s="13">
        <v>1.4251</v>
      </c>
      <c r="C192" s="12">
        <v>42277</v>
      </c>
      <c r="D192" s="14">
        <v>119.88</v>
      </c>
      <c r="E192" s="12">
        <v>42277</v>
      </c>
      <c r="F192" s="13">
        <v>6.3559999999999999</v>
      </c>
      <c r="G192" s="12">
        <v>42277</v>
      </c>
      <c r="H192" s="13">
        <v>1.3312999999999999</v>
      </c>
      <c r="I192" s="12">
        <v>42277</v>
      </c>
      <c r="J192" s="13">
        <v>0.97330000000000005</v>
      </c>
      <c r="K192" s="15">
        <f t="shared" si="14"/>
        <v>42277</v>
      </c>
      <c r="L192" s="16">
        <v>1</v>
      </c>
      <c r="M192" s="12">
        <v>42277</v>
      </c>
      <c r="N192" s="13">
        <v>0.66100000000000003</v>
      </c>
      <c r="O192" s="12">
        <v>42277</v>
      </c>
      <c r="P192" s="13">
        <v>7.75</v>
      </c>
      <c r="Q192" s="12">
        <v>42277</v>
      </c>
      <c r="R192" s="13">
        <v>0.89470000000000005</v>
      </c>
      <c r="S192" s="15">
        <f t="shared" si="15"/>
        <v>42277</v>
      </c>
      <c r="T192" s="17">
        <f t="shared" si="18"/>
        <v>0.89470000000000005</v>
      </c>
      <c r="U192" s="12">
        <v>42277</v>
      </c>
      <c r="V192" s="14">
        <v>1185.3900000000001</v>
      </c>
      <c r="W192" s="12">
        <v>42277</v>
      </c>
      <c r="X192" s="13">
        <v>3.9474999999999998</v>
      </c>
      <c r="Y192" s="15">
        <f t="shared" si="16"/>
        <v>42277</v>
      </c>
      <c r="Z192" s="17">
        <f t="shared" si="19"/>
        <v>0.89470000000000005</v>
      </c>
      <c r="AA192" s="12">
        <v>42277</v>
      </c>
      <c r="AB192" s="13">
        <v>32.991999999999997</v>
      </c>
      <c r="AC192" s="12">
        <v>42277</v>
      </c>
      <c r="AD192" s="13">
        <v>65.59</v>
      </c>
      <c r="AE192" s="15">
        <f t="shared" si="17"/>
        <v>42277</v>
      </c>
      <c r="AF192" s="17">
        <f t="shared" si="20"/>
        <v>0.89470000000000005</v>
      </c>
      <c r="AG192" s="12">
        <v>42277</v>
      </c>
      <c r="AH192" s="13">
        <v>65.361900000000006</v>
      </c>
      <c r="AI192" s="12">
        <v>42277</v>
      </c>
      <c r="AJ192" s="13">
        <v>13.854900000000001</v>
      </c>
    </row>
    <row r="193" spans="1:36" x14ac:dyDescent="0.35">
      <c r="A193" s="12">
        <v>42307</v>
      </c>
      <c r="B193" s="13">
        <v>1.401</v>
      </c>
      <c r="C193" s="12">
        <v>42307</v>
      </c>
      <c r="D193" s="14">
        <v>120.62</v>
      </c>
      <c r="E193" s="12">
        <v>42307</v>
      </c>
      <c r="F193" s="13">
        <v>6.3174000000000001</v>
      </c>
      <c r="G193" s="12">
        <v>42307</v>
      </c>
      <c r="H193" s="13">
        <v>1.3080000000000001</v>
      </c>
      <c r="I193" s="12">
        <v>42307</v>
      </c>
      <c r="J193" s="13">
        <v>0.9879</v>
      </c>
      <c r="K193" s="15">
        <f t="shared" si="14"/>
        <v>42307</v>
      </c>
      <c r="L193" s="16">
        <v>1</v>
      </c>
      <c r="M193" s="12">
        <v>42307</v>
      </c>
      <c r="N193" s="13">
        <v>0.64810000000000001</v>
      </c>
      <c r="O193" s="12">
        <v>42307</v>
      </c>
      <c r="P193" s="13">
        <v>7.7506000000000004</v>
      </c>
      <c r="Q193" s="12">
        <v>42307</v>
      </c>
      <c r="R193" s="13">
        <v>0.90859999999999996</v>
      </c>
      <c r="S193" s="15">
        <f t="shared" si="15"/>
        <v>42307</v>
      </c>
      <c r="T193" s="17">
        <f t="shared" si="18"/>
        <v>0.90859999999999996</v>
      </c>
      <c r="U193" s="12">
        <v>42307</v>
      </c>
      <c r="V193" s="14">
        <v>1140.54</v>
      </c>
      <c r="W193" s="12">
        <v>42307</v>
      </c>
      <c r="X193" s="13">
        <v>3.8557999999999999</v>
      </c>
      <c r="Y193" s="15">
        <f t="shared" si="16"/>
        <v>42307</v>
      </c>
      <c r="Z193" s="17">
        <f t="shared" si="19"/>
        <v>0.90859999999999996</v>
      </c>
      <c r="AA193" s="12">
        <v>42307</v>
      </c>
      <c r="AB193" s="13">
        <v>32.594999999999999</v>
      </c>
      <c r="AC193" s="12">
        <v>42307</v>
      </c>
      <c r="AD193" s="13">
        <v>65.265000000000001</v>
      </c>
      <c r="AE193" s="15">
        <f t="shared" si="17"/>
        <v>42307</v>
      </c>
      <c r="AF193" s="17">
        <f t="shared" si="20"/>
        <v>0.90859999999999996</v>
      </c>
      <c r="AG193" s="12">
        <v>42307</v>
      </c>
      <c r="AH193" s="13">
        <v>63.954799999999999</v>
      </c>
      <c r="AI193" s="12">
        <v>42307</v>
      </c>
      <c r="AJ193" s="13">
        <v>13.8224</v>
      </c>
    </row>
    <row r="194" spans="1:36" x14ac:dyDescent="0.35">
      <c r="A194" s="12">
        <v>42338</v>
      </c>
      <c r="B194" s="13">
        <v>1.3836999999999999</v>
      </c>
      <c r="C194" s="12">
        <v>42338</v>
      </c>
      <c r="D194" s="14">
        <v>123.11</v>
      </c>
      <c r="E194" s="12">
        <v>42338</v>
      </c>
      <c r="F194" s="13">
        <v>6.3983999999999996</v>
      </c>
      <c r="G194" s="12">
        <v>42338</v>
      </c>
      <c r="H194" s="13">
        <v>1.3362000000000001</v>
      </c>
      <c r="I194" s="12">
        <v>42338</v>
      </c>
      <c r="J194" s="13">
        <v>1.0289999999999999</v>
      </c>
      <c r="K194" s="15">
        <f t="shared" si="14"/>
        <v>42338</v>
      </c>
      <c r="L194" s="16">
        <v>1</v>
      </c>
      <c r="M194" s="12">
        <v>42338</v>
      </c>
      <c r="N194" s="13">
        <v>0.66420000000000001</v>
      </c>
      <c r="O194" s="12">
        <v>42338</v>
      </c>
      <c r="P194" s="13">
        <v>7.7530999999999999</v>
      </c>
      <c r="Q194" s="12">
        <v>42338</v>
      </c>
      <c r="R194" s="13">
        <v>0.9466</v>
      </c>
      <c r="S194" s="15">
        <f t="shared" si="15"/>
        <v>42338</v>
      </c>
      <c r="T194" s="17">
        <f t="shared" si="18"/>
        <v>0.9466</v>
      </c>
      <c r="U194" s="12">
        <v>42338</v>
      </c>
      <c r="V194" s="14">
        <v>1157.9000000000001</v>
      </c>
      <c r="W194" s="12">
        <v>42338</v>
      </c>
      <c r="X194" s="13">
        <v>3.8673999999999999</v>
      </c>
      <c r="Y194" s="15">
        <f t="shared" si="16"/>
        <v>42338</v>
      </c>
      <c r="Z194" s="17">
        <f t="shared" si="19"/>
        <v>0.9466</v>
      </c>
      <c r="AA194" s="12">
        <v>42338</v>
      </c>
      <c r="AB194" s="13">
        <v>32.694000000000003</v>
      </c>
      <c r="AC194" s="12">
        <v>42338</v>
      </c>
      <c r="AD194" s="13">
        <v>66.667500000000004</v>
      </c>
      <c r="AE194" s="15">
        <f t="shared" si="17"/>
        <v>42338</v>
      </c>
      <c r="AF194" s="17">
        <f t="shared" si="20"/>
        <v>0.9466</v>
      </c>
      <c r="AG194" s="12">
        <v>42338</v>
      </c>
      <c r="AH194" s="13">
        <v>66.419200000000004</v>
      </c>
      <c r="AI194" s="12">
        <v>42338</v>
      </c>
      <c r="AJ194" s="13">
        <v>14.448</v>
      </c>
    </row>
    <row r="195" spans="1:36" x14ac:dyDescent="0.35">
      <c r="A195" s="12">
        <v>42369</v>
      </c>
      <c r="B195" s="13">
        <v>1.3723000000000001</v>
      </c>
      <c r="C195" s="12">
        <v>42369</v>
      </c>
      <c r="D195" s="14">
        <v>120.22</v>
      </c>
      <c r="E195" s="12">
        <v>42369</v>
      </c>
      <c r="F195" s="13">
        <v>6.4936999999999996</v>
      </c>
      <c r="G195" s="12">
        <v>42369</v>
      </c>
      <c r="H195" s="13">
        <v>1.3838999999999999</v>
      </c>
      <c r="I195" s="12">
        <v>42369</v>
      </c>
      <c r="J195" s="13">
        <v>1.0021</v>
      </c>
      <c r="K195" s="15">
        <f t="shared" ref="K195:K258" si="21">$Q195</f>
        <v>42369</v>
      </c>
      <c r="L195" s="16">
        <v>1</v>
      </c>
      <c r="M195" s="12">
        <v>42369</v>
      </c>
      <c r="N195" s="13">
        <v>0.67859999999999998</v>
      </c>
      <c r="O195" s="12">
        <v>42369</v>
      </c>
      <c r="P195" s="13">
        <v>7.7507000000000001</v>
      </c>
      <c r="Q195" s="12">
        <v>42369</v>
      </c>
      <c r="R195" s="13">
        <v>0.92100000000000004</v>
      </c>
      <c r="S195" s="15">
        <f t="shared" ref="S195:S258" si="22">$Q195</f>
        <v>42369</v>
      </c>
      <c r="T195" s="17">
        <f t="shared" si="18"/>
        <v>0.92100000000000004</v>
      </c>
      <c r="U195" s="12">
        <v>42369</v>
      </c>
      <c r="V195" s="14">
        <v>1175.06</v>
      </c>
      <c r="W195" s="12">
        <v>42369</v>
      </c>
      <c r="X195" s="13">
        <v>3.9607999999999999</v>
      </c>
      <c r="Y195" s="15">
        <f t="shared" ref="Y195:Y258" si="23">$Q195</f>
        <v>42369</v>
      </c>
      <c r="Z195" s="17">
        <f t="shared" si="19"/>
        <v>0.92100000000000004</v>
      </c>
      <c r="AA195" s="12">
        <v>42369</v>
      </c>
      <c r="AB195" s="13">
        <v>32.862000000000002</v>
      </c>
      <c r="AC195" s="12">
        <v>42369</v>
      </c>
      <c r="AD195" s="13">
        <v>66.153700000000001</v>
      </c>
      <c r="AE195" s="15">
        <f t="shared" ref="AE195:AE258" si="24">$Q195</f>
        <v>42369</v>
      </c>
      <c r="AF195" s="17">
        <f t="shared" si="20"/>
        <v>0.92100000000000004</v>
      </c>
      <c r="AG195" s="12">
        <v>42369</v>
      </c>
      <c r="AH195" s="13">
        <v>72.520899999999997</v>
      </c>
      <c r="AI195" s="12">
        <v>42369</v>
      </c>
      <c r="AJ195" s="13">
        <v>15.468500000000001</v>
      </c>
    </row>
    <row r="196" spans="1:36" x14ac:dyDescent="0.35">
      <c r="A196" s="12">
        <v>42398</v>
      </c>
      <c r="B196" s="13">
        <v>1.4117</v>
      </c>
      <c r="C196" s="12">
        <v>42398</v>
      </c>
      <c r="D196" s="14">
        <v>121.34</v>
      </c>
      <c r="E196" s="12">
        <v>42398</v>
      </c>
      <c r="F196" s="13">
        <v>6.5759999999999996</v>
      </c>
      <c r="G196" s="12">
        <v>42398</v>
      </c>
      <c r="H196" s="13">
        <v>1.3972</v>
      </c>
      <c r="I196" s="12">
        <v>42398</v>
      </c>
      <c r="J196" s="13">
        <v>1.0219</v>
      </c>
      <c r="K196" s="15">
        <f t="shared" si="21"/>
        <v>42398</v>
      </c>
      <c r="L196" s="16">
        <v>1</v>
      </c>
      <c r="M196" s="12">
        <v>42398</v>
      </c>
      <c r="N196" s="13">
        <v>0.7016</v>
      </c>
      <c r="O196" s="12">
        <v>42398</v>
      </c>
      <c r="P196" s="13">
        <v>7.7826000000000004</v>
      </c>
      <c r="Q196" s="12">
        <v>42398</v>
      </c>
      <c r="R196" s="13">
        <v>0.92310000000000003</v>
      </c>
      <c r="S196" s="15">
        <f t="shared" si="22"/>
        <v>42398</v>
      </c>
      <c r="T196" s="17">
        <f t="shared" ref="T196:T259" si="25">$R196</f>
        <v>0.92310000000000003</v>
      </c>
      <c r="U196" s="12">
        <v>42398</v>
      </c>
      <c r="V196" s="14">
        <v>1199.1300000000001</v>
      </c>
      <c r="W196" s="12">
        <v>42398</v>
      </c>
      <c r="X196" s="13">
        <v>3.9992000000000001</v>
      </c>
      <c r="Y196" s="15">
        <f t="shared" si="23"/>
        <v>42398</v>
      </c>
      <c r="Z196" s="17">
        <f t="shared" ref="Z196:Z259" si="26">$R196</f>
        <v>0.92310000000000003</v>
      </c>
      <c r="AA196" s="12">
        <v>42398</v>
      </c>
      <c r="AB196" s="13">
        <v>33.326999999999998</v>
      </c>
      <c r="AC196" s="12">
        <v>42398</v>
      </c>
      <c r="AD196" s="13">
        <v>67.792500000000004</v>
      </c>
      <c r="AE196" s="15">
        <f t="shared" si="24"/>
        <v>42398</v>
      </c>
      <c r="AF196" s="17">
        <f t="shared" ref="AF196:AF259" si="27">$R196</f>
        <v>0.92310000000000003</v>
      </c>
      <c r="AG196" s="12">
        <v>42398</v>
      </c>
      <c r="AH196" s="13">
        <v>75.757300000000001</v>
      </c>
      <c r="AI196" s="12">
        <v>42398</v>
      </c>
      <c r="AJ196" s="13">
        <v>15.909700000000001</v>
      </c>
    </row>
    <row r="197" spans="1:36" x14ac:dyDescent="0.35">
      <c r="A197" s="12">
        <v>42429</v>
      </c>
      <c r="B197" s="13">
        <v>1.4004000000000001</v>
      </c>
      <c r="C197" s="12">
        <v>42429</v>
      </c>
      <c r="D197" s="14">
        <v>112.69</v>
      </c>
      <c r="E197" s="12">
        <v>42429</v>
      </c>
      <c r="F197" s="13">
        <v>6.5519999999999996</v>
      </c>
      <c r="G197" s="12">
        <v>42429</v>
      </c>
      <c r="H197" s="13">
        <v>1.3540000000000001</v>
      </c>
      <c r="I197" s="12">
        <v>42429</v>
      </c>
      <c r="J197" s="13">
        <v>0.99839999999999995</v>
      </c>
      <c r="K197" s="15">
        <f t="shared" si="21"/>
        <v>42429</v>
      </c>
      <c r="L197" s="16">
        <v>1</v>
      </c>
      <c r="M197" s="12">
        <v>42429</v>
      </c>
      <c r="N197" s="13">
        <v>0.71850000000000003</v>
      </c>
      <c r="O197" s="12">
        <v>42429</v>
      </c>
      <c r="P197" s="13">
        <v>7.7762000000000002</v>
      </c>
      <c r="Q197" s="12">
        <v>42429</v>
      </c>
      <c r="R197" s="13">
        <v>0.91969999999999996</v>
      </c>
      <c r="S197" s="15">
        <f t="shared" si="22"/>
        <v>42429</v>
      </c>
      <c r="T197" s="17">
        <f t="shared" si="25"/>
        <v>0.91969999999999996</v>
      </c>
      <c r="U197" s="12">
        <v>42429</v>
      </c>
      <c r="V197" s="14">
        <v>1236.6500000000001</v>
      </c>
      <c r="W197" s="12">
        <v>42429</v>
      </c>
      <c r="X197" s="13">
        <v>4.0159000000000002</v>
      </c>
      <c r="Y197" s="15">
        <f t="shared" si="23"/>
        <v>42429</v>
      </c>
      <c r="Z197" s="17">
        <f t="shared" si="26"/>
        <v>0.91969999999999996</v>
      </c>
      <c r="AA197" s="12">
        <v>42429</v>
      </c>
      <c r="AB197" s="13">
        <v>33.302999999999997</v>
      </c>
      <c r="AC197" s="12">
        <v>42429</v>
      </c>
      <c r="AD197" s="13">
        <v>68.422499999999999</v>
      </c>
      <c r="AE197" s="15">
        <f t="shared" si="24"/>
        <v>42429</v>
      </c>
      <c r="AF197" s="17">
        <f t="shared" si="27"/>
        <v>0.91969999999999996</v>
      </c>
      <c r="AG197" s="12">
        <v>42429</v>
      </c>
      <c r="AH197" s="13">
        <v>75.190700000000007</v>
      </c>
      <c r="AI197" s="12">
        <v>42429</v>
      </c>
      <c r="AJ197" s="13">
        <v>15.871499999999999</v>
      </c>
    </row>
    <row r="198" spans="1:36" x14ac:dyDescent="0.35">
      <c r="A198" s="12">
        <v>42460</v>
      </c>
      <c r="B198" s="13">
        <v>1.3059000000000001</v>
      </c>
      <c r="C198" s="12">
        <v>42460</v>
      </c>
      <c r="D198" s="14">
        <v>112.57</v>
      </c>
      <c r="E198" s="12">
        <v>42460</v>
      </c>
      <c r="F198" s="13">
        <v>6.4535999999999998</v>
      </c>
      <c r="G198" s="12">
        <v>42460</v>
      </c>
      <c r="H198" s="13">
        <v>1.3004</v>
      </c>
      <c r="I198" s="12">
        <v>42460</v>
      </c>
      <c r="J198" s="13">
        <v>0.96179999999999999</v>
      </c>
      <c r="K198" s="15">
        <f t="shared" si="21"/>
        <v>42460</v>
      </c>
      <c r="L198" s="16">
        <v>1</v>
      </c>
      <c r="M198" s="12">
        <v>42460</v>
      </c>
      <c r="N198" s="13">
        <v>0.69630000000000003</v>
      </c>
      <c r="O198" s="12">
        <v>42460</v>
      </c>
      <c r="P198" s="13">
        <v>7.7572000000000001</v>
      </c>
      <c r="Q198" s="12">
        <v>42460</v>
      </c>
      <c r="R198" s="13">
        <v>0.87870000000000004</v>
      </c>
      <c r="S198" s="15">
        <f t="shared" si="22"/>
        <v>42460</v>
      </c>
      <c r="T198" s="17">
        <f t="shared" si="25"/>
        <v>0.87870000000000004</v>
      </c>
      <c r="U198" s="12">
        <v>42460</v>
      </c>
      <c r="V198" s="14">
        <v>1143.42</v>
      </c>
      <c r="W198" s="12">
        <v>42460</v>
      </c>
      <c r="X198" s="13">
        <v>3.5922000000000001</v>
      </c>
      <c r="Y198" s="15">
        <f t="shared" si="23"/>
        <v>42460</v>
      </c>
      <c r="Z198" s="17">
        <f t="shared" si="26"/>
        <v>0.87870000000000004</v>
      </c>
      <c r="AA198" s="12">
        <v>42460</v>
      </c>
      <c r="AB198" s="13">
        <v>32.212000000000003</v>
      </c>
      <c r="AC198" s="12">
        <v>42460</v>
      </c>
      <c r="AD198" s="13">
        <v>66.247500000000002</v>
      </c>
      <c r="AE198" s="15">
        <f t="shared" si="24"/>
        <v>42460</v>
      </c>
      <c r="AF198" s="17">
        <f t="shared" si="27"/>
        <v>0.87870000000000004</v>
      </c>
      <c r="AG198" s="12">
        <v>42460</v>
      </c>
      <c r="AH198" s="13">
        <v>66.895399999999995</v>
      </c>
      <c r="AI198" s="12">
        <v>42460</v>
      </c>
      <c r="AJ198" s="13">
        <v>14.767300000000001</v>
      </c>
    </row>
    <row r="199" spans="1:36" x14ac:dyDescent="0.35">
      <c r="A199" s="12">
        <v>42489</v>
      </c>
      <c r="B199" s="13">
        <v>1.3148</v>
      </c>
      <c r="C199" s="12">
        <v>42489</v>
      </c>
      <c r="D199" s="14">
        <v>106.5</v>
      </c>
      <c r="E199" s="12">
        <v>42489</v>
      </c>
      <c r="F199" s="13">
        <v>6.4779999999999998</v>
      </c>
      <c r="G199" s="12">
        <v>42489</v>
      </c>
      <c r="H199" s="13">
        <v>1.2556</v>
      </c>
      <c r="I199" s="12">
        <v>42489</v>
      </c>
      <c r="J199" s="13">
        <v>0.95989999999999998</v>
      </c>
      <c r="K199" s="15">
        <f t="shared" si="21"/>
        <v>42489</v>
      </c>
      <c r="L199" s="16">
        <v>1</v>
      </c>
      <c r="M199" s="12">
        <v>42489</v>
      </c>
      <c r="N199" s="13">
        <v>0.68440000000000001</v>
      </c>
      <c r="O199" s="12">
        <v>42489</v>
      </c>
      <c r="P199" s="13">
        <v>7.7572000000000001</v>
      </c>
      <c r="Q199" s="12">
        <v>42489</v>
      </c>
      <c r="R199" s="13">
        <v>0.87329999999999997</v>
      </c>
      <c r="S199" s="15">
        <f t="shared" si="22"/>
        <v>42489</v>
      </c>
      <c r="T199" s="17">
        <f t="shared" si="25"/>
        <v>0.87329999999999997</v>
      </c>
      <c r="U199" s="12">
        <v>42489</v>
      </c>
      <c r="V199" s="14">
        <v>1139.4000000000001</v>
      </c>
      <c r="W199" s="12">
        <v>42489</v>
      </c>
      <c r="X199" s="13">
        <v>3.4358</v>
      </c>
      <c r="Y199" s="15">
        <f t="shared" si="23"/>
        <v>42489</v>
      </c>
      <c r="Z199" s="17">
        <f t="shared" si="26"/>
        <v>0.87329999999999997</v>
      </c>
      <c r="AA199" s="12">
        <v>42489</v>
      </c>
      <c r="AB199" s="13">
        <v>32.270000000000003</v>
      </c>
      <c r="AC199" s="12">
        <v>42489</v>
      </c>
      <c r="AD199" s="13">
        <v>66.33</v>
      </c>
      <c r="AE199" s="15">
        <f t="shared" si="24"/>
        <v>42489</v>
      </c>
      <c r="AF199" s="17">
        <f t="shared" si="27"/>
        <v>0.87329999999999997</v>
      </c>
      <c r="AG199" s="12">
        <v>42489</v>
      </c>
      <c r="AH199" s="13">
        <v>64.767099999999999</v>
      </c>
      <c r="AI199" s="12">
        <v>42489</v>
      </c>
      <c r="AJ199" s="13">
        <v>14.2302</v>
      </c>
    </row>
    <row r="200" spans="1:36" x14ac:dyDescent="0.35">
      <c r="A200" s="12">
        <v>42521</v>
      </c>
      <c r="B200" s="13">
        <v>1.3826000000000001</v>
      </c>
      <c r="C200" s="12">
        <v>42521</v>
      </c>
      <c r="D200" s="14">
        <v>110.73</v>
      </c>
      <c r="E200" s="12">
        <v>42521</v>
      </c>
      <c r="F200" s="13">
        <v>6.5853999999999999</v>
      </c>
      <c r="G200" s="12">
        <v>42521</v>
      </c>
      <c r="H200" s="13">
        <v>1.3092999999999999</v>
      </c>
      <c r="I200" s="12">
        <v>42521</v>
      </c>
      <c r="J200" s="13">
        <v>0.99390000000000001</v>
      </c>
      <c r="K200" s="15">
        <f t="shared" si="21"/>
        <v>42521</v>
      </c>
      <c r="L200" s="16">
        <v>1</v>
      </c>
      <c r="M200" s="12">
        <v>42521</v>
      </c>
      <c r="N200" s="13">
        <v>0.6905</v>
      </c>
      <c r="O200" s="12">
        <v>42521</v>
      </c>
      <c r="P200" s="13">
        <v>7.7712000000000003</v>
      </c>
      <c r="Q200" s="12">
        <v>42521</v>
      </c>
      <c r="R200" s="13">
        <v>0.89829999999999999</v>
      </c>
      <c r="S200" s="15">
        <f t="shared" si="22"/>
        <v>42521</v>
      </c>
      <c r="T200" s="17">
        <f t="shared" si="25"/>
        <v>0.89829999999999999</v>
      </c>
      <c r="U200" s="12">
        <v>42521</v>
      </c>
      <c r="V200" s="14">
        <v>1191.93</v>
      </c>
      <c r="W200" s="12">
        <v>42521</v>
      </c>
      <c r="X200" s="13">
        <v>3.6116000000000001</v>
      </c>
      <c r="Y200" s="15">
        <f t="shared" si="23"/>
        <v>42521</v>
      </c>
      <c r="Z200" s="17">
        <f t="shared" si="26"/>
        <v>0.89829999999999999</v>
      </c>
      <c r="AA200" s="12">
        <v>42521</v>
      </c>
      <c r="AB200" s="13">
        <v>32.619</v>
      </c>
      <c r="AC200" s="12">
        <v>42521</v>
      </c>
      <c r="AD200" s="13">
        <v>67.260000000000005</v>
      </c>
      <c r="AE200" s="15">
        <f t="shared" si="24"/>
        <v>42521</v>
      </c>
      <c r="AF200" s="17">
        <f t="shared" si="27"/>
        <v>0.89829999999999999</v>
      </c>
      <c r="AG200" s="12">
        <v>42521</v>
      </c>
      <c r="AH200" s="13">
        <v>66.722399999999993</v>
      </c>
      <c r="AI200" s="12">
        <v>42521</v>
      </c>
      <c r="AJ200" s="13">
        <v>15.708600000000001</v>
      </c>
    </row>
    <row r="201" spans="1:36" x14ac:dyDescent="0.35">
      <c r="A201" s="12">
        <v>42551</v>
      </c>
      <c r="B201" s="13">
        <v>1.3422000000000001</v>
      </c>
      <c r="C201" s="12">
        <v>42551</v>
      </c>
      <c r="D201" s="14">
        <v>103.2</v>
      </c>
      <c r="E201" s="12">
        <v>42551</v>
      </c>
      <c r="F201" s="13">
        <v>6.6479999999999997</v>
      </c>
      <c r="G201" s="12">
        <v>42551</v>
      </c>
      <c r="H201" s="13">
        <v>1.2924</v>
      </c>
      <c r="I201" s="12">
        <v>42551</v>
      </c>
      <c r="J201" s="13">
        <v>0.97599999999999998</v>
      </c>
      <c r="K201" s="15">
        <f t="shared" si="21"/>
        <v>42551</v>
      </c>
      <c r="L201" s="16">
        <v>1</v>
      </c>
      <c r="M201" s="12">
        <v>42551</v>
      </c>
      <c r="N201" s="13">
        <v>0.75119999999999998</v>
      </c>
      <c r="O201" s="12">
        <v>42551</v>
      </c>
      <c r="P201" s="13">
        <v>7.7591000000000001</v>
      </c>
      <c r="Q201" s="12">
        <v>42551</v>
      </c>
      <c r="R201" s="13">
        <v>0.90039999999999998</v>
      </c>
      <c r="S201" s="15">
        <f t="shared" si="22"/>
        <v>42551</v>
      </c>
      <c r="T201" s="17">
        <f t="shared" si="25"/>
        <v>0.90039999999999998</v>
      </c>
      <c r="U201" s="12">
        <v>42551</v>
      </c>
      <c r="V201" s="14">
        <v>1151.8</v>
      </c>
      <c r="W201" s="12">
        <v>42551</v>
      </c>
      <c r="X201" s="13">
        <v>3.2130000000000001</v>
      </c>
      <c r="Y201" s="15">
        <f t="shared" si="23"/>
        <v>42551</v>
      </c>
      <c r="Z201" s="17">
        <f t="shared" si="26"/>
        <v>0.90039999999999998</v>
      </c>
      <c r="AA201" s="12">
        <v>42551</v>
      </c>
      <c r="AB201" s="13">
        <v>32.258000000000003</v>
      </c>
      <c r="AC201" s="12">
        <v>42551</v>
      </c>
      <c r="AD201" s="13">
        <v>67.525000000000006</v>
      </c>
      <c r="AE201" s="15">
        <f t="shared" si="24"/>
        <v>42551</v>
      </c>
      <c r="AF201" s="17">
        <f t="shared" si="27"/>
        <v>0.90039999999999998</v>
      </c>
      <c r="AG201" s="12">
        <v>42551</v>
      </c>
      <c r="AH201" s="13">
        <v>63.8735</v>
      </c>
      <c r="AI201" s="12">
        <v>42551</v>
      </c>
      <c r="AJ201" s="13">
        <v>14.726599999999999</v>
      </c>
    </row>
    <row r="202" spans="1:36" x14ac:dyDescent="0.35">
      <c r="A202" s="12">
        <v>42580</v>
      </c>
      <c r="B202" s="13">
        <v>1.3167</v>
      </c>
      <c r="C202" s="12">
        <v>42580</v>
      </c>
      <c r="D202" s="14">
        <v>102.32</v>
      </c>
      <c r="E202" s="12">
        <v>42580</v>
      </c>
      <c r="F202" s="13">
        <v>6.6349999999999998</v>
      </c>
      <c r="G202" s="12">
        <v>42580</v>
      </c>
      <c r="H202" s="13">
        <v>1.3030999999999999</v>
      </c>
      <c r="I202" s="12">
        <v>42580</v>
      </c>
      <c r="J202" s="13">
        <v>0.96940000000000004</v>
      </c>
      <c r="K202" s="15">
        <f t="shared" si="21"/>
        <v>42580</v>
      </c>
      <c r="L202" s="16">
        <v>1</v>
      </c>
      <c r="M202" s="12">
        <v>42580</v>
      </c>
      <c r="N202" s="13">
        <v>0.75529999999999997</v>
      </c>
      <c r="O202" s="12">
        <v>42580</v>
      </c>
      <c r="P202" s="13">
        <v>7.7587999999999999</v>
      </c>
      <c r="Q202" s="12">
        <v>42580</v>
      </c>
      <c r="R202" s="13">
        <v>0.89490000000000003</v>
      </c>
      <c r="S202" s="15">
        <f t="shared" si="22"/>
        <v>42580</v>
      </c>
      <c r="T202" s="17">
        <f t="shared" si="25"/>
        <v>0.89490000000000003</v>
      </c>
      <c r="U202" s="12">
        <v>42580</v>
      </c>
      <c r="V202" s="14">
        <v>1120.24</v>
      </c>
      <c r="W202" s="12">
        <v>42580</v>
      </c>
      <c r="X202" s="13">
        <v>3.2488999999999999</v>
      </c>
      <c r="Y202" s="15">
        <f t="shared" si="23"/>
        <v>42580</v>
      </c>
      <c r="Z202" s="17">
        <f t="shared" si="26"/>
        <v>0.89490000000000003</v>
      </c>
      <c r="AA202" s="12">
        <v>42580</v>
      </c>
      <c r="AB202" s="13">
        <v>31.952999999999999</v>
      </c>
      <c r="AC202" s="12">
        <v>42580</v>
      </c>
      <c r="AD202" s="13">
        <v>66.995000000000005</v>
      </c>
      <c r="AE202" s="15">
        <f t="shared" si="24"/>
        <v>42580</v>
      </c>
      <c r="AF202" s="17">
        <f t="shared" si="27"/>
        <v>0.89490000000000003</v>
      </c>
      <c r="AG202" s="12">
        <v>42580</v>
      </c>
      <c r="AH202" s="13">
        <v>65.944500000000005</v>
      </c>
      <c r="AI202" s="12">
        <v>42580</v>
      </c>
      <c r="AJ202" s="13">
        <v>13.889799999999999</v>
      </c>
    </row>
    <row r="203" spans="1:36" x14ac:dyDescent="0.35">
      <c r="A203" s="12">
        <v>42613</v>
      </c>
      <c r="B203" s="13">
        <v>1.3302</v>
      </c>
      <c r="C203" s="12">
        <v>42613</v>
      </c>
      <c r="D203" s="14">
        <v>103.43</v>
      </c>
      <c r="E203" s="12">
        <v>42613</v>
      </c>
      <c r="F203" s="13">
        <v>6.6792999999999996</v>
      </c>
      <c r="G203" s="12">
        <v>42613</v>
      </c>
      <c r="H203" s="13">
        <v>1.3105</v>
      </c>
      <c r="I203" s="12">
        <v>42613</v>
      </c>
      <c r="J203" s="13">
        <v>0.9839</v>
      </c>
      <c r="K203" s="15">
        <f t="shared" si="21"/>
        <v>42613</v>
      </c>
      <c r="L203" s="16">
        <v>1</v>
      </c>
      <c r="M203" s="12">
        <v>42613</v>
      </c>
      <c r="N203" s="13">
        <v>0.7611</v>
      </c>
      <c r="O203" s="12">
        <v>42613</v>
      </c>
      <c r="P203" s="13">
        <v>7.7569999999999997</v>
      </c>
      <c r="Q203" s="12">
        <v>42613</v>
      </c>
      <c r="R203" s="13">
        <v>0.8962</v>
      </c>
      <c r="S203" s="15">
        <f t="shared" si="22"/>
        <v>42613</v>
      </c>
      <c r="T203" s="17">
        <f t="shared" si="25"/>
        <v>0.8962</v>
      </c>
      <c r="U203" s="12">
        <v>42613</v>
      </c>
      <c r="V203" s="14">
        <v>1114.8</v>
      </c>
      <c r="W203" s="12">
        <v>42613</v>
      </c>
      <c r="X203" s="13">
        <v>3.2267000000000001</v>
      </c>
      <c r="Y203" s="15">
        <f t="shared" si="23"/>
        <v>42613</v>
      </c>
      <c r="Z203" s="17">
        <f t="shared" si="26"/>
        <v>0.8962</v>
      </c>
      <c r="AA203" s="12">
        <v>42613</v>
      </c>
      <c r="AB203" s="13">
        <v>31.751999999999999</v>
      </c>
      <c r="AC203" s="12">
        <v>42613</v>
      </c>
      <c r="AD203" s="13">
        <v>66.963700000000003</v>
      </c>
      <c r="AE203" s="15">
        <f t="shared" si="24"/>
        <v>42613</v>
      </c>
      <c r="AF203" s="17">
        <f t="shared" si="27"/>
        <v>0.8962</v>
      </c>
      <c r="AG203" s="12">
        <v>42613</v>
      </c>
      <c r="AH203" s="13">
        <v>65.395899999999997</v>
      </c>
      <c r="AI203" s="12">
        <v>42613</v>
      </c>
      <c r="AJ203" s="13">
        <v>14.731299999999999</v>
      </c>
    </row>
    <row r="204" spans="1:36" x14ac:dyDescent="0.35">
      <c r="A204" s="12">
        <v>42643</v>
      </c>
      <c r="B204" s="13">
        <v>1.3055000000000001</v>
      </c>
      <c r="C204" s="12">
        <v>42643</v>
      </c>
      <c r="D204" s="14">
        <v>101.35</v>
      </c>
      <c r="E204" s="12">
        <v>42643</v>
      </c>
      <c r="F204" s="13">
        <v>6.6718000000000002</v>
      </c>
      <c r="G204" s="12">
        <v>42643</v>
      </c>
      <c r="H204" s="13">
        <v>1.3127</v>
      </c>
      <c r="I204" s="12">
        <v>42643</v>
      </c>
      <c r="J204" s="13">
        <v>0.97140000000000004</v>
      </c>
      <c r="K204" s="15">
        <f t="shared" si="21"/>
        <v>42643</v>
      </c>
      <c r="L204" s="16">
        <v>1</v>
      </c>
      <c r="M204" s="12">
        <v>42643</v>
      </c>
      <c r="N204" s="13">
        <v>0.77049999999999996</v>
      </c>
      <c r="O204" s="12">
        <v>42643</v>
      </c>
      <c r="P204" s="13">
        <v>7.7564000000000002</v>
      </c>
      <c r="Q204" s="12">
        <v>42643</v>
      </c>
      <c r="R204" s="13">
        <v>0.8901</v>
      </c>
      <c r="S204" s="15">
        <f t="shared" si="22"/>
        <v>42643</v>
      </c>
      <c r="T204" s="17">
        <f t="shared" si="25"/>
        <v>0.8901</v>
      </c>
      <c r="U204" s="12">
        <v>42643</v>
      </c>
      <c r="V204" s="14">
        <v>1101.1300000000001</v>
      </c>
      <c r="W204" s="12">
        <v>42643</v>
      </c>
      <c r="X204" s="13">
        <v>3.2624</v>
      </c>
      <c r="Y204" s="15">
        <f t="shared" si="23"/>
        <v>42643</v>
      </c>
      <c r="Z204" s="17">
        <f t="shared" si="26"/>
        <v>0.8901</v>
      </c>
      <c r="AA204" s="12">
        <v>42643</v>
      </c>
      <c r="AB204" s="13">
        <v>31.355</v>
      </c>
      <c r="AC204" s="12">
        <v>42643</v>
      </c>
      <c r="AD204" s="13">
        <v>66.6113</v>
      </c>
      <c r="AE204" s="15">
        <f t="shared" si="24"/>
        <v>42643</v>
      </c>
      <c r="AF204" s="17">
        <f t="shared" si="27"/>
        <v>0.8901</v>
      </c>
      <c r="AG204" s="12">
        <v>42643</v>
      </c>
      <c r="AH204" s="13">
        <v>62.878999999999998</v>
      </c>
      <c r="AI204" s="12">
        <v>42643</v>
      </c>
      <c r="AJ204" s="13">
        <v>13.7225</v>
      </c>
    </row>
    <row r="205" spans="1:36" x14ac:dyDescent="0.35">
      <c r="A205" s="12">
        <v>42674</v>
      </c>
      <c r="B205" s="13">
        <v>1.3142</v>
      </c>
      <c r="C205" s="12">
        <v>42674</v>
      </c>
      <c r="D205" s="14">
        <v>104.82</v>
      </c>
      <c r="E205" s="12">
        <v>42674</v>
      </c>
      <c r="F205" s="13">
        <v>6.7758000000000003</v>
      </c>
      <c r="G205" s="12">
        <v>42674</v>
      </c>
      <c r="H205" s="13">
        <v>1.3409</v>
      </c>
      <c r="I205" s="12">
        <v>42674</v>
      </c>
      <c r="J205" s="13">
        <v>0.98899999999999999</v>
      </c>
      <c r="K205" s="15">
        <f t="shared" si="21"/>
        <v>42674</v>
      </c>
      <c r="L205" s="16">
        <v>1</v>
      </c>
      <c r="M205" s="12">
        <v>42674</v>
      </c>
      <c r="N205" s="13">
        <v>0.81689999999999996</v>
      </c>
      <c r="O205" s="12">
        <v>42674</v>
      </c>
      <c r="P205" s="13">
        <v>7.7552000000000003</v>
      </c>
      <c r="Q205" s="12">
        <v>42674</v>
      </c>
      <c r="R205" s="13">
        <v>0.91069999999999995</v>
      </c>
      <c r="S205" s="15">
        <f t="shared" si="22"/>
        <v>42674</v>
      </c>
      <c r="T205" s="17">
        <f t="shared" si="25"/>
        <v>0.91069999999999995</v>
      </c>
      <c r="U205" s="12">
        <v>42674</v>
      </c>
      <c r="V205" s="14">
        <v>1143.78</v>
      </c>
      <c r="W205" s="12">
        <v>42674</v>
      </c>
      <c r="X205" s="13">
        <v>3.1936</v>
      </c>
      <c r="Y205" s="15">
        <f t="shared" si="23"/>
        <v>42674</v>
      </c>
      <c r="Z205" s="17">
        <f t="shared" si="26"/>
        <v>0.91069999999999995</v>
      </c>
      <c r="AA205" s="12">
        <v>42674</v>
      </c>
      <c r="AB205" s="13">
        <v>31.556999999999999</v>
      </c>
      <c r="AC205" s="12">
        <v>42674</v>
      </c>
      <c r="AD205" s="13">
        <v>66.78</v>
      </c>
      <c r="AE205" s="15">
        <f t="shared" si="24"/>
        <v>42674</v>
      </c>
      <c r="AF205" s="17">
        <f t="shared" si="27"/>
        <v>0.91069999999999995</v>
      </c>
      <c r="AG205" s="12">
        <v>42674</v>
      </c>
      <c r="AH205" s="13">
        <v>63.392299999999999</v>
      </c>
      <c r="AI205" s="12">
        <v>42674</v>
      </c>
      <c r="AJ205" s="13">
        <v>13.4741</v>
      </c>
    </row>
    <row r="206" spans="1:36" x14ac:dyDescent="0.35">
      <c r="A206" s="12">
        <v>42704</v>
      </c>
      <c r="B206" s="13">
        <v>1.3543000000000001</v>
      </c>
      <c r="C206" s="12">
        <v>42704</v>
      </c>
      <c r="D206" s="14">
        <v>114.46</v>
      </c>
      <c r="E206" s="12">
        <v>42704</v>
      </c>
      <c r="F206" s="13">
        <v>6.8894000000000002</v>
      </c>
      <c r="G206" s="12">
        <v>42704</v>
      </c>
      <c r="H206" s="13">
        <v>1.3436999999999999</v>
      </c>
      <c r="I206" s="12">
        <v>42704</v>
      </c>
      <c r="J206" s="13">
        <v>1.0173000000000001</v>
      </c>
      <c r="K206" s="15">
        <f t="shared" si="21"/>
        <v>42704</v>
      </c>
      <c r="L206" s="16">
        <v>1</v>
      </c>
      <c r="M206" s="12">
        <v>42704</v>
      </c>
      <c r="N206" s="13">
        <v>0.79959999999999998</v>
      </c>
      <c r="O206" s="12">
        <v>42704</v>
      </c>
      <c r="P206" s="13">
        <v>7.7565</v>
      </c>
      <c r="Q206" s="12">
        <v>42704</v>
      </c>
      <c r="R206" s="13">
        <v>0.94440000000000002</v>
      </c>
      <c r="S206" s="15">
        <f t="shared" si="22"/>
        <v>42704</v>
      </c>
      <c r="T206" s="17">
        <f t="shared" si="25"/>
        <v>0.94440000000000002</v>
      </c>
      <c r="U206" s="12">
        <v>42704</v>
      </c>
      <c r="V206" s="14">
        <v>1168.96</v>
      </c>
      <c r="W206" s="12">
        <v>42704</v>
      </c>
      <c r="X206" s="13">
        <v>3.3858000000000001</v>
      </c>
      <c r="Y206" s="15">
        <f t="shared" si="23"/>
        <v>42704</v>
      </c>
      <c r="Z206" s="17">
        <f t="shared" si="26"/>
        <v>0.94440000000000002</v>
      </c>
      <c r="AA206" s="12">
        <v>42704</v>
      </c>
      <c r="AB206" s="13">
        <v>31.869</v>
      </c>
      <c r="AC206" s="12">
        <v>42704</v>
      </c>
      <c r="AD206" s="13">
        <v>68.3887</v>
      </c>
      <c r="AE206" s="15">
        <f t="shared" si="24"/>
        <v>42704</v>
      </c>
      <c r="AF206" s="17">
        <f t="shared" si="27"/>
        <v>0.94440000000000002</v>
      </c>
      <c r="AG206" s="12">
        <v>42704</v>
      </c>
      <c r="AH206" s="13">
        <v>64.106800000000007</v>
      </c>
      <c r="AI206" s="12">
        <v>42704</v>
      </c>
      <c r="AJ206" s="13">
        <v>14.093999999999999</v>
      </c>
    </row>
    <row r="207" spans="1:36" x14ac:dyDescent="0.35">
      <c r="A207" s="12">
        <v>42734</v>
      </c>
      <c r="B207" s="13">
        <v>1.3887</v>
      </c>
      <c r="C207" s="12">
        <v>42734</v>
      </c>
      <c r="D207" s="14">
        <v>116.96</v>
      </c>
      <c r="E207" s="12">
        <v>42734</v>
      </c>
      <c r="F207" s="13">
        <v>6.9450000000000003</v>
      </c>
      <c r="G207" s="12">
        <v>42734</v>
      </c>
      <c r="H207" s="13">
        <v>1.3441000000000001</v>
      </c>
      <c r="I207" s="12">
        <v>42734</v>
      </c>
      <c r="J207" s="13">
        <v>1.0189999999999999</v>
      </c>
      <c r="K207" s="15">
        <f t="shared" si="21"/>
        <v>42734</v>
      </c>
      <c r="L207" s="16">
        <v>1</v>
      </c>
      <c r="M207" s="12">
        <v>42734</v>
      </c>
      <c r="N207" s="13">
        <v>0.81010000000000004</v>
      </c>
      <c r="O207" s="12">
        <v>42734</v>
      </c>
      <c r="P207" s="13">
        <v>7.7558999999999996</v>
      </c>
      <c r="Q207" s="12">
        <v>42734</v>
      </c>
      <c r="R207" s="13">
        <v>0.9506</v>
      </c>
      <c r="S207" s="15">
        <f t="shared" si="22"/>
        <v>42734</v>
      </c>
      <c r="T207" s="17">
        <f t="shared" si="25"/>
        <v>0.9506</v>
      </c>
      <c r="U207" s="12">
        <v>42734</v>
      </c>
      <c r="V207" s="14">
        <v>1205.83</v>
      </c>
      <c r="W207" s="12">
        <v>42734</v>
      </c>
      <c r="X207" s="13">
        <v>3.2551999999999999</v>
      </c>
      <c r="Y207" s="15">
        <f t="shared" si="23"/>
        <v>42734</v>
      </c>
      <c r="Z207" s="17">
        <f t="shared" si="26"/>
        <v>0.9506</v>
      </c>
      <c r="AA207" s="12">
        <v>42734</v>
      </c>
      <c r="AB207" s="13">
        <v>32.326000000000001</v>
      </c>
      <c r="AC207" s="12">
        <v>42734</v>
      </c>
      <c r="AD207" s="13">
        <v>67.9238</v>
      </c>
      <c r="AE207" s="15">
        <f t="shared" si="24"/>
        <v>42734</v>
      </c>
      <c r="AF207" s="17">
        <f t="shared" si="27"/>
        <v>0.9506</v>
      </c>
      <c r="AG207" s="12">
        <v>42734</v>
      </c>
      <c r="AH207" s="13">
        <v>61.537500000000001</v>
      </c>
      <c r="AI207" s="12">
        <v>42734</v>
      </c>
      <c r="AJ207" s="13">
        <v>13.7401</v>
      </c>
    </row>
    <row r="208" spans="1:36" x14ac:dyDescent="0.35">
      <c r="A208" s="12">
        <v>42766</v>
      </c>
      <c r="B208" s="13">
        <v>1.3184</v>
      </c>
      <c r="C208" s="12">
        <v>42766</v>
      </c>
      <c r="D208" s="14">
        <v>112.8</v>
      </c>
      <c r="E208" s="12">
        <v>42766</v>
      </c>
      <c r="F208" s="13">
        <v>6.8840000000000003</v>
      </c>
      <c r="G208" s="12">
        <v>42766</v>
      </c>
      <c r="H208" s="13">
        <v>1.3029999999999999</v>
      </c>
      <c r="I208" s="12">
        <v>42766</v>
      </c>
      <c r="J208" s="13">
        <v>0.98919999999999997</v>
      </c>
      <c r="K208" s="15">
        <f t="shared" si="21"/>
        <v>42766</v>
      </c>
      <c r="L208" s="16">
        <v>1</v>
      </c>
      <c r="M208" s="12">
        <v>42766</v>
      </c>
      <c r="N208" s="13">
        <v>0.79490000000000005</v>
      </c>
      <c r="O208" s="12">
        <v>42766</v>
      </c>
      <c r="P208" s="13">
        <v>7.7590000000000003</v>
      </c>
      <c r="Q208" s="12">
        <v>42766</v>
      </c>
      <c r="R208" s="13">
        <v>0.92610000000000003</v>
      </c>
      <c r="S208" s="15">
        <f t="shared" si="22"/>
        <v>42766</v>
      </c>
      <c r="T208" s="17">
        <f t="shared" si="25"/>
        <v>0.92610000000000003</v>
      </c>
      <c r="U208" s="12">
        <v>42766</v>
      </c>
      <c r="V208" s="14">
        <v>1161.31</v>
      </c>
      <c r="W208" s="12">
        <v>42766</v>
      </c>
      <c r="X208" s="13">
        <v>3.1486000000000001</v>
      </c>
      <c r="Y208" s="15">
        <f t="shared" si="23"/>
        <v>42766</v>
      </c>
      <c r="Z208" s="17">
        <f t="shared" si="26"/>
        <v>0.92610000000000003</v>
      </c>
      <c r="AA208" s="12">
        <v>42766</v>
      </c>
      <c r="AB208" s="13">
        <v>31.387</v>
      </c>
      <c r="AC208" s="12">
        <v>42766</v>
      </c>
      <c r="AD208" s="13">
        <v>67.864999999999995</v>
      </c>
      <c r="AE208" s="15">
        <f t="shared" si="24"/>
        <v>42766</v>
      </c>
      <c r="AF208" s="17">
        <f t="shared" si="27"/>
        <v>0.92610000000000003</v>
      </c>
      <c r="AG208" s="12">
        <v>42766</v>
      </c>
      <c r="AH208" s="13">
        <v>60.190800000000003</v>
      </c>
      <c r="AI208" s="12">
        <v>42766</v>
      </c>
      <c r="AJ208" s="13">
        <v>13.475300000000001</v>
      </c>
    </row>
    <row r="209" spans="1:36" x14ac:dyDescent="0.35">
      <c r="A209" s="12">
        <v>42794</v>
      </c>
      <c r="B209" s="13">
        <v>1.306</v>
      </c>
      <c r="C209" s="12">
        <v>42794</v>
      </c>
      <c r="D209" s="14">
        <v>112.77</v>
      </c>
      <c r="E209" s="12">
        <v>42794</v>
      </c>
      <c r="F209" s="13">
        <v>6.867</v>
      </c>
      <c r="G209" s="12">
        <v>42794</v>
      </c>
      <c r="H209" s="13">
        <v>1.3301000000000001</v>
      </c>
      <c r="I209" s="12">
        <v>42794</v>
      </c>
      <c r="J209" s="13">
        <v>1.0058</v>
      </c>
      <c r="K209" s="15">
        <f t="shared" si="21"/>
        <v>42794</v>
      </c>
      <c r="L209" s="16">
        <v>1</v>
      </c>
      <c r="M209" s="12">
        <v>42794</v>
      </c>
      <c r="N209" s="13">
        <v>0.80779999999999996</v>
      </c>
      <c r="O209" s="12">
        <v>42794</v>
      </c>
      <c r="P209" s="13">
        <v>7.7624000000000004</v>
      </c>
      <c r="Q209" s="12">
        <v>42794</v>
      </c>
      <c r="R209" s="13">
        <v>0.94550000000000001</v>
      </c>
      <c r="S209" s="15">
        <f t="shared" si="22"/>
        <v>42794</v>
      </c>
      <c r="T209" s="17">
        <f t="shared" si="25"/>
        <v>0.94550000000000001</v>
      </c>
      <c r="U209" s="12">
        <v>42794</v>
      </c>
      <c r="V209" s="14">
        <v>1130.28</v>
      </c>
      <c r="W209" s="12">
        <v>42794</v>
      </c>
      <c r="X209" s="13">
        <v>3.1103999999999998</v>
      </c>
      <c r="Y209" s="15">
        <f t="shared" si="23"/>
        <v>42794</v>
      </c>
      <c r="Z209" s="17">
        <f t="shared" si="26"/>
        <v>0.94550000000000001</v>
      </c>
      <c r="AA209" s="12">
        <v>42794</v>
      </c>
      <c r="AB209" s="13">
        <v>30.678999999999998</v>
      </c>
      <c r="AC209" s="12">
        <v>42794</v>
      </c>
      <c r="AD209" s="13">
        <v>66.69</v>
      </c>
      <c r="AE209" s="15">
        <f t="shared" si="24"/>
        <v>42794</v>
      </c>
      <c r="AF209" s="17">
        <f t="shared" si="27"/>
        <v>0.94550000000000001</v>
      </c>
      <c r="AG209" s="12">
        <v>42794</v>
      </c>
      <c r="AH209" s="13">
        <v>58.379399999999997</v>
      </c>
      <c r="AI209" s="12">
        <v>42794</v>
      </c>
      <c r="AJ209" s="13">
        <v>13.128500000000001</v>
      </c>
    </row>
    <row r="210" spans="1:36" x14ac:dyDescent="0.35">
      <c r="A210" s="12">
        <v>42825</v>
      </c>
      <c r="B210" s="13">
        <v>1.3108</v>
      </c>
      <c r="C210" s="12">
        <v>42825</v>
      </c>
      <c r="D210" s="14">
        <v>111.39</v>
      </c>
      <c r="E210" s="12">
        <v>42825</v>
      </c>
      <c r="F210" s="13">
        <v>6.8872</v>
      </c>
      <c r="G210" s="12">
        <v>42825</v>
      </c>
      <c r="H210" s="13">
        <v>1.3318000000000001</v>
      </c>
      <c r="I210" s="12">
        <v>42825</v>
      </c>
      <c r="J210" s="13">
        <v>1.0025999999999999</v>
      </c>
      <c r="K210" s="15">
        <f t="shared" si="21"/>
        <v>42825</v>
      </c>
      <c r="L210" s="16">
        <v>1</v>
      </c>
      <c r="M210" s="12">
        <v>42825</v>
      </c>
      <c r="N210" s="13">
        <v>0.79679999999999995</v>
      </c>
      <c r="O210" s="12">
        <v>42825</v>
      </c>
      <c r="P210" s="13">
        <v>7.7709000000000001</v>
      </c>
      <c r="Q210" s="12">
        <v>42825</v>
      </c>
      <c r="R210" s="13">
        <v>0.9385</v>
      </c>
      <c r="S210" s="15">
        <f t="shared" si="22"/>
        <v>42825</v>
      </c>
      <c r="T210" s="17">
        <f t="shared" si="25"/>
        <v>0.9385</v>
      </c>
      <c r="U210" s="12">
        <v>42825</v>
      </c>
      <c r="V210" s="14">
        <v>1118.45</v>
      </c>
      <c r="W210" s="12">
        <v>42825</v>
      </c>
      <c r="X210" s="13">
        <v>3.1219999999999999</v>
      </c>
      <c r="Y210" s="15">
        <f t="shared" si="23"/>
        <v>42825</v>
      </c>
      <c r="Z210" s="17">
        <f t="shared" si="26"/>
        <v>0.9385</v>
      </c>
      <c r="AA210" s="12">
        <v>42825</v>
      </c>
      <c r="AB210" s="13">
        <v>30.347999999999999</v>
      </c>
      <c r="AC210" s="12">
        <v>42825</v>
      </c>
      <c r="AD210" s="13">
        <v>64.849999999999994</v>
      </c>
      <c r="AE210" s="15">
        <f t="shared" si="24"/>
        <v>42825</v>
      </c>
      <c r="AF210" s="17">
        <f t="shared" si="27"/>
        <v>0.9385</v>
      </c>
      <c r="AG210" s="12">
        <v>42825</v>
      </c>
      <c r="AH210" s="13">
        <v>56.244700000000002</v>
      </c>
      <c r="AI210" s="12">
        <v>42825</v>
      </c>
      <c r="AJ210" s="13">
        <v>13.413600000000001</v>
      </c>
    </row>
    <row r="211" spans="1:36" x14ac:dyDescent="0.35">
      <c r="A211" s="12">
        <v>42853</v>
      </c>
      <c r="B211" s="13">
        <v>1.3385</v>
      </c>
      <c r="C211" s="12">
        <v>42853</v>
      </c>
      <c r="D211" s="14">
        <v>111.3</v>
      </c>
      <c r="E211" s="12">
        <v>42853</v>
      </c>
      <c r="F211" s="13">
        <v>6.8935000000000004</v>
      </c>
      <c r="G211" s="12">
        <v>42853</v>
      </c>
      <c r="H211" s="13">
        <v>1.3661000000000001</v>
      </c>
      <c r="I211" s="12">
        <v>42853</v>
      </c>
      <c r="J211" s="13">
        <v>0.99390000000000001</v>
      </c>
      <c r="K211" s="15">
        <f t="shared" si="21"/>
        <v>42853</v>
      </c>
      <c r="L211" s="16">
        <v>1</v>
      </c>
      <c r="M211" s="12">
        <v>42853</v>
      </c>
      <c r="N211" s="13">
        <v>0.7732</v>
      </c>
      <c r="O211" s="12">
        <v>42853</v>
      </c>
      <c r="P211" s="13">
        <v>7.7779999999999996</v>
      </c>
      <c r="Q211" s="12">
        <v>42853</v>
      </c>
      <c r="R211" s="13">
        <v>0.9163</v>
      </c>
      <c r="S211" s="15">
        <f t="shared" si="22"/>
        <v>42853</v>
      </c>
      <c r="T211" s="17">
        <f t="shared" si="25"/>
        <v>0.9163</v>
      </c>
      <c r="U211" s="12">
        <v>42853</v>
      </c>
      <c r="V211" s="14">
        <v>1137.6500000000001</v>
      </c>
      <c r="W211" s="12">
        <v>42853</v>
      </c>
      <c r="X211" s="13">
        <v>3.1768000000000001</v>
      </c>
      <c r="Y211" s="15">
        <f t="shared" si="23"/>
        <v>42853</v>
      </c>
      <c r="Z211" s="17">
        <f t="shared" si="26"/>
        <v>0.9163</v>
      </c>
      <c r="AA211" s="12">
        <v>42853</v>
      </c>
      <c r="AB211" s="13">
        <v>30.21</v>
      </c>
      <c r="AC211" s="12">
        <v>42853</v>
      </c>
      <c r="AD211" s="13">
        <v>64.246200000000002</v>
      </c>
      <c r="AE211" s="15">
        <f t="shared" si="24"/>
        <v>42853</v>
      </c>
      <c r="AF211" s="17">
        <f t="shared" si="27"/>
        <v>0.9163</v>
      </c>
      <c r="AG211" s="12">
        <v>42853</v>
      </c>
      <c r="AH211" s="13">
        <v>56.998100000000001</v>
      </c>
      <c r="AI211" s="12">
        <v>42853</v>
      </c>
      <c r="AJ211" s="13">
        <v>13.315099999999999</v>
      </c>
    </row>
    <row r="212" spans="1:36" x14ac:dyDescent="0.35">
      <c r="A212" s="12">
        <v>42886</v>
      </c>
      <c r="B212" s="13">
        <v>1.3458000000000001</v>
      </c>
      <c r="C212" s="12">
        <v>42886</v>
      </c>
      <c r="D212" s="14">
        <v>110.78</v>
      </c>
      <c r="E212" s="12">
        <v>42886</v>
      </c>
      <c r="F212" s="13">
        <v>6.8179999999999996</v>
      </c>
      <c r="G212" s="12">
        <v>42886</v>
      </c>
      <c r="H212" s="13">
        <v>1.35</v>
      </c>
      <c r="I212" s="12">
        <v>42886</v>
      </c>
      <c r="J212" s="13">
        <v>0.96779999999999999</v>
      </c>
      <c r="K212" s="15">
        <f t="shared" si="21"/>
        <v>42886</v>
      </c>
      <c r="L212" s="16">
        <v>1</v>
      </c>
      <c r="M212" s="12">
        <v>42886</v>
      </c>
      <c r="N212" s="13">
        <v>0.77580000000000005</v>
      </c>
      <c r="O212" s="12">
        <v>42886</v>
      </c>
      <c r="P212" s="13">
        <v>7.7920999999999996</v>
      </c>
      <c r="Q212" s="12">
        <v>42886</v>
      </c>
      <c r="R212" s="13">
        <v>0.88939999999999997</v>
      </c>
      <c r="S212" s="15">
        <f t="shared" si="22"/>
        <v>42886</v>
      </c>
      <c r="T212" s="17">
        <f t="shared" si="25"/>
        <v>0.88939999999999997</v>
      </c>
      <c r="U212" s="12">
        <v>42886</v>
      </c>
      <c r="V212" s="14">
        <v>1119.6500000000001</v>
      </c>
      <c r="W212" s="12">
        <v>42886</v>
      </c>
      <c r="X212" s="13">
        <v>3.2269999999999999</v>
      </c>
      <c r="Y212" s="15">
        <f t="shared" si="23"/>
        <v>42886</v>
      </c>
      <c r="Z212" s="17">
        <f t="shared" si="26"/>
        <v>0.88939999999999997</v>
      </c>
      <c r="AA212" s="12">
        <v>42886</v>
      </c>
      <c r="AB212" s="13">
        <v>30.123999999999999</v>
      </c>
      <c r="AC212" s="12">
        <v>42886</v>
      </c>
      <c r="AD212" s="13">
        <v>64.507499999999993</v>
      </c>
      <c r="AE212" s="15">
        <f t="shared" si="24"/>
        <v>42886</v>
      </c>
      <c r="AF212" s="17">
        <f t="shared" si="27"/>
        <v>0.88939999999999997</v>
      </c>
      <c r="AG212" s="12">
        <v>42886</v>
      </c>
      <c r="AH212" s="13">
        <v>56.617199999999997</v>
      </c>
      <c r="AI212" s="12">
        <v>42886</v>
      </c>
      <c r="AJ212" s="13">
        <v>13.117900000000001</v>
      </c>
    </row>
    <row r="213" spans="1:36" x14ac:dyDescent="0.35">
      <c r="A213" s="12">
        <v>42916</v>
      </c>
      <c r="B213" s="13">
        <v>1.3007</v>
      </c>
      <c r="C213" s="12">
        <v>42916</v>
      </c>
      <c r="D213" s="14">
        <v>112.39</v>
      </c>
      <c r="E213" s="12">
        <v>42916</v>
      </c>
      <c r="F213" s="13">
        <v>6.7808999999999999</v>
      </c>
      <c r="G213" s="12">
        <v>42916</v>
      </c>
      <c r="H213" s="13">
        <v>1.2964</v>
      </c>
      <c r="I213" s="12">
        <v>42916</v>
      </c>
      <c r="J213" s="13">
        <v>0.95789999999999997</v>
      </c>
      <c r="K213" s="15">
        <f t="shared" si="21"/>
        <v>42916</v>
      </c>
      <c r="L213" s="16">
        <v>1</v>
      </c>
      <c r="M213" s="12">
        <v>42916</v>
      </c>
      <c r="N213" s="13">
        <v>0.76770000000000005</v>
      </c>
      <c r="O213" s="12">
        <v>42916</v>
      </c>
      <c r="P213" s="13">
        <v>7.8071999999999999</v>
      </c>
      <c r="Q213" s="12">
        <v>42916</v>
      </c>
      <c r="R213" s="13">
        <v>0.87519999999999998</v>
      </c>
      <c r="S213" s="15">
        <f t="shared" si="22"/>
        <v>42916</v>
      </c>
      <c r="T213" s="17">
        <f t="shared" si="25"/>
        <v>0.87519999999999998</v>
      </c>
      <c r="U213" s="12">
        <v>42916</v>
      </c>
      <c r="V213" s="14">
        <v>1144.1400000000001</v>
      </c>
      <c r="W213" s="12">
        <v>42916</v>
      </c>
      <c r="X213" s="13">
        <v>3.3081999999999998</v>
      </c>
      <c r="Y213" s="15">
        <f t="shared" si="23"/>
        <v>42916</v>
      </c>
      <c r="Z213" s="17">
        <f t="shared" si="26"/>
        <v>0.87519999999999998</v>
      </c>
      <c r="AA213" s="12">
        <v>42916</v>
      </c>
      <c r="AB213" s="13">
        <v>30.428999999999998</v>
      </c>
      <c r="AC213" s="12">
        <v>42916</v>
      </c>
      <c r="AD213" s="13">
        <v>64.581299999999999</v>
      </c>
      <c r="AE213" s="15">
        <f t="shared" si="24"/>
        <v>42916</v>
      </c>
      <c r="AF213" s="17">
        <f t="shared" si="27"/>
        <v>0.87519999999999998</v>
      </c>
      <c r="AG213" s="12">
        <v>42916</v>
      </c>
      <c r="AH213" s="13">
        <v>58.872</v>
      </c>
      <c r="AI213" s="12">
        <v>42916</v>
      </c>
      <c r="AJ213" s="13">
        <v>13.074400000000001</v>
      </c>
    </row>
    <row r="214" spans="1:36" x14ac:dyDescent="0.35">
      <c r="A214" s="12">
        <v>42947</v>
      </c>
      <c r="B214" s="13">
        <v>1.2494000000000001</v>
      </c>
      <c r="C214" s="12">
        <v>42947</v>
      </c>
      <c r="D214" s="14">
        <v>110.26</v>
      </c>
      <c r="E214" s="12">
        <v>42947</v>
      </c>
      <c r="F214" s="13">
        <v>6.7266000000000004</v>
      </c>
      <c r="G214" s="12">
        <v>42947</v>
      </c>
      <c r="H214" s="13">
        <v>1.248</v>
      </c>
      <c r="I214" s="12">
        <v>42947</v>
      </c>
      <c r="J214" s="13">
        <v>0.96689999999999998</v>
      </c>
      <c r="K214" s="15">
        <f t="shared" si="21"/>
        <v>42947</v>
      </c>
      <c r="L214" s="16">
        <v>1</v>
      </c>
      <c r="M214" s="12">
        <v>42947</v>
      </c>
      <c r="N214" s="13">
        <v>0.75670000000000004</v>
      </c>
      <c r="O214" s="12">
        <v>42947</v>
      </c>
      <c r="P214" s="13">
        <v>7.8102</v>
      </c>
      <c r="Q214" s="12">
        <v>42947</v>
      </c>
      <c r="R214" s="13">
        <v>0.84450000000000003</v>
      </c>
      <c r="S214" s="15">
        <f t="shared" si="22"/>
        <v>42947</v>
      </c>
      <c r="T214" s="17">
        <f t="shared" si="25"/>
        <v>0.84450000000000003</v>
      </c>
      <c r="U214" s="12">
        <v>42947</v>
      </c>
      <c r="V214" s="14">
        <v>1119.32</v>
      </c>
      <c r="W214" s="12">
        <v>42947</v>
      </c>
      <c r="X214" s="13">
        <v>3.1254</v>
      </c>
      <c r="Y214" s="15">
        <f t="shared" si="23"/>
        <v>42947</v>
      </c>
      <c r="Z214" s="17">
        <f t="shared" si="26"/>
        <v>0.84450000000000003</v>
      </c>
      <c r="AA214" s="12">
        <v>42947</v>
      </c>
      <c r="AB214" s="13">
        <v>30.213000000000001</v>
      </c>
      <c r="AC214" s="12">
        <v>42947</v>
      </c>
      <c r="AD214" s="13">
        <v>64.1875</v>
      </c>
      <c r="AE214" s="15">
        <f t="shared" si="24"/>
        <v>42947</v>
      </c>
      <c r="AF214" s="17">
        <f t="shared" si="27"/>
        <v>0.84450000000000003</v>
      </c>
      <c r="AG214" s="12">
        <v>42947</v>
      </c>
      <c r="AH214" s="13">
        <v>59.777900000000002</v>
      </c>
      <c r="AI214" s="12">
        <v>42947</v>
      </c>
      <c r="AJ214" s="13">
        <v>13.1859</v>
      </c>
    </row>
    <row r="215" spans="1:36" x14ac:dyDescent="0.35">
      <c r="A215" s="12">
        <v>42978</v>
      </c>
      <c r="B215" s="13">
        <v>1.2585999999999999</v>
      </c>
      <c r="C215" s="12">
        <v>42978</v>
      </c>
      <c r="D215" s="14">
        <v>109.98</v>
      </c>
      <c r="E215" s="12">
        <v>42978</v>
      </c>
      <c r="F215" s="13">
        <v>6.5900999999999996</v>
      </c>
      <c r="G215" s="12">
        <v>42978</v>
      </c>
      <c r="H215" s="13">
        <v>1.2482</v>
      </c>
      <c r="I215" s="12">
        <v>42978</v>
      </c>
      <c r="J215" s="13">
        <v>0.9587</v>
      </c>
      <c r="K215" s="15">
        <f t="shared" si="21"/>
        <v>42978</v>
      </c>
      <c r="L215" s="16">
        <v>1</v>
      </c>
      <c r="M215" s="12">
        <v>42978</v>
      </c>
      <c r="N215" s="13">
        <v>0.77359999999999995</v>
      </c>
      <c r="O215" s="12">
        <v>42978</v>
      </c>
      <c r="P215" s="13">
        <v>7.8258999999999999</v>
      </c>
      <c r="Q215" s="12">
        <v>42978</v>
      </c>
      <c r="R215" s="13">
        <v>0.8397</v>
      </c>
      <c r="S215" s="15">
        <f t="shared" si="22"/>
        <v>42978</v>
      </c>
      <c r="T215" s="17">
        <f t="shared" si="25"/>
        <v>0.8397</v>
      </c>
      <c r="U215" s="12">
        <v>42978</v>
      </c>
      <c r="V215" s="14">
        <v>1127.55</v>
      </c>
      <c r="W215" s="12">
        <v>42978</v>
      </c>
      <c r="X215" s="13">
        <v>3.1490999999999998</v>
      </c>
      <c r="Y215" s="15">
        <f t="shared" si="23"/>
        <v>42978</v>
      </c>
      <c r="Z215" s="17">
        <f t="shared" si="26"/>
        <v>0.8397</v>
      </c>
      <c r="AA215" s="12">
        <v>42978</v>
      </c>
      <c r="AB215" s="13">
        <v>30.167999999999999</v>
      </c>
      <c r="AC215" s="12">
        <v>42978</v>
      </c>
      <c r="AD215" s="13">
        <v>63.906300000000002</v>
      </c>
      <c r="AE215" s="15">
        <f t="shared" si="24"/>
        <v>42978</v>
      </c>
      <c r="AF215" s="17">
        <f t="shared" si="27"/>
        <v>0.8397</v>
      </c>
      <c r="AG215" s="12">
        <v>42978</v>
      </c>
      <c r="AH215" s="13">
        <v>58.034999999999997</v>
      </c>
      <c r="AI215" s="12">
        <v>42978</v>
      </c>
      <c r="AJ215" s="13">
        <v>13.0032</v>
      </c>
    </row>
    <row r="216" spans="1:36" x14ac:dyDescent="0.35">
      <c r="A216" s="12">
        <v>43007</v>
      </c>
      <c r="B216" s="13">
        <v>1.2765</v>
      </c>
      <c r="C216" s="12">
        <v>43007</v>
      </c>
      <c r="D216" s="14">
        <v>112.51</v>
      </c>
      <c r="E216" s="12">
        <v>43007</v>
      </c>
      <c r="F216" s="13">
        <v>6.6528</v>
      </c>
      <c r="G216" s="12">
        <v>43007</v>
      </c>
      <c r="H216" s="13">
        <v>1.2472000000000001</v>
      </c>
      <c r="I216" s="12">
        <v>43007</v>
      </c>
      <c r="J216" s="13">
        <v>0.96830000000000005</v>
      </c>
      <c r="K216" s="15">
        <f t="shared" si="21"/>
        <v>43007</v>
      </c>
      <c r="L216" s="16">
        <v>1</v>
      </c>
      <c r="M216" s="12">
        <v>43007</v>
      </c>
      <c r="N216" s="13">
        <v>0.74650000000000005</v>
      </c>
      <c r="O216" s="12">
        <v>43007</v>
      </c>
      <c r="P216" s="13">
        <v>7.8109999999999999</v>
      </c>
      <c r="Q216" s="12">
        <v>43007</v>
      </c>
      <c r="R216" s="13">
        <v>0.84640000000000004</v>
      </c>
      <c r="S216" s="15">
        <f t="shared" si="22"/>
        <v>43007</v>
      </c>
      <c r="T216" s="17">
        <f t="shared" si="25"/>
        <v>0.84640000000000004</v>
      </c>
      <c r="U216" s="12">
        <v>43007</v>
      </c>
      <c r="V216" s="14">
        <v>1145.44</v>
      </c>
      <c r="W216" s="12">
        <v>43007</v>
      </c>
      <c r="X216" s="13">
        <v>3.1625000000000001</v>
      </c>
      <c r="Y216" s="15">
        <f t="shared" si="23"/>
        <v>43007</v>
      </c>
      <c r="Z216" s="17">
        <f t="shared" si="26"/>
        <v>0.84640000000000004</v>
      </c>
      <c r="AA216" s="12">
        <v>43007</v>
      </c>
      <c r="AB216" s="13">
        <v>30.324000000000002</v>
      </c>
      <c r="AC216" s="12">
        <v>43007</v>
      </c>
      <c r="AD216" s="13">
        <v>65.28</v>
      </c>
      <c r="AE216" s="15">
        <f t="shared" si="24"/>
        <v>43007</v>
      </c>
      <c r="AF216" s="17">
        <f t="shared" si="27"/>
        <v>0.84640000000000004</v>
      </c>
      <c r="AG216" s="12">
        <v>43007</v>
      </c>
      <c r="AH216" s="13">
        <v>57.554499999999997</v>
      </c>
      <c r="AI216" s="12">
        <v>43007</v>
      </c>
      <c r="AJ216" s="13">
        <v>13.558999999999999</v>
      </c>
    </row>
    <row r="217" spans="1:36" x14ac:dyDescent="0.35">
      <c r="A217" s="12">
        <v>43039</v>
      </c>
      <c r="B217" s="13">
        <v>1.3062</v>
      </c>
      <c r="C217" s="12">
        <v>43039</v>
      </c>
      <c r="D217" s="14">
        <v>113.64</v>
      </c>
      <c r="E217" s="12">
        <v>43039</v>
      </c>
      <c r="F217" s="13">
        <v>6.6349999999999998</v>
      </c>
      <c r="G217" s="12">
        <v>43039</v>
      </c>
      <c r="H217" s="13">
        <v>1.2887999999999999</v>
      </c>
      <c r="I217" s="12">
        <v>43039</v>
      </c>
      <c r="J217" s="13">
        <v>0.99760000000000004</v>
      </c>
      <c r="K217" s="15">
        <f t="shared" si="21"/>
        <v>43039</v>
      </c>
      <c r="L217" s="16">
        <v>1</v>
      </c>
      <c r="M217" s="12">
        <v>43039</v>
      </c>
      <c r="N217" s="13">
        <v>0.75280000000000002</v>
      </c>
      <c r="O217" s="12">
        <v>43039</v>
      </c>
      <c r="P217" s="13">
        <v>7.8010999999999999</v>
      </c>
      <c r="Q217" s="12">
        <v>43039</v>
      </c>
      <c r="R217" s="13">
        <v>0.85870000000000002</v>
      </c>
      <c r="S217" s="15">
        <f t="shared" si="22"/>
        <v>43039</v>
      </c>
      <c r="T217" s="17">
        <f t="shared" si="25"/>
        <v>0.85870000000000002</v>
      </c>
      <c r="U217" s="12">
        <v>43039</v>
      </c>
      <c r="V217" s="14">
        <v>1120.3399999999999</v>
      </c>
      <c r="W217" s="12">
        <v>43039</v>
      </c>
      <c r="X217" s="13">
        <v>3.2713000000000001</v>
      </c>
      <c r="Y217" s="15">
        <f t="shared" si="23"/>
        <v>43039</v>
      </c>
      <c r="Z217" s="17">
        <f t="shared" si="26"/>
        <v>0.85870000000000002</v>
      </c>
      <c r="AA217" s="12">
        <v>43039</v>
      </c>
      <c r="AB217" s="13">
        <v>30.163</v>
      </c>
      <c r="AC217" s="12">
        <v>43039</v>
      </c>
      <c r="AD217" s="13">
        <v>64.747500000000002</v>
      </c>
      <c r="AE217" s="15">
        <f t="shared" si="24"/>
        <v>43039</v>
      </c>
      <c r="AF217" s="17">
        <f t="shared" si="27"/>
        <v>0.85870000000000002</v>
      </c>
      <c r="AG217" s="12">
        <v>43039</v>
      </c>
      <c r="AH217" s="13">
        <v>58.342500000000001</v>
      </c>
      <c r="AI217" s="12">
        <v>43039</v>
      </c>
      <c r="AJ217" s="13">
        <v>14.1272</v>
      </c>
    </row>
    <row r="218" spans="1:36" x14ac:dyDescent="0.35">
      <c r="A218" s="12">
        <v>43069</v>
      </c>
      <c r="B218" s="13">
        <v>1.3217000000000001</v>
      </c>
      <c r="C218" s="12">
        <v>43069</v>
      </c>
      <c r="D218" s="14">
        <v>112.54</v>
      </c>
      <c r="E218" s="12">
        <v>43069</v>
      </c>
      <c r="F218" s="13">
        <v>6.6090999999999998</v>
      </c>
      <c r="G218" s="12">
        <v>43069</v>
      </c>
      <c r="H218" s="13">
        <v>1.2897000000000001</v>
      </c>
      <c r="I218" s="12">
        <v>43069</v>
      </c>
      <c r="J218" s="13">
        <v>0.98360000000000003</v>
      </c>
      <c r="K218" s="15">
        <f t="shared" si="21"/>
        <v>43069</v>
      </c>
      <c r="L218" s="16">
        <v>1</v>
      </c>
      <c r="M218" s="12">
        <v>43069</v>
      </c>
      <c r="N218" s="13">
        <v>0.73929999999999996</v>
      </c>
      <c r="O218" s="12">
        <v>43069</v>
      </c>
      <c r="P218" s="13">
        <v>7.8098999999999998</v>
      </c>
      <c r="Q218" s="12">
        <v>43069</v>
      </c>
      <c r="R218" s="13">
        <v>0.84009999999999996</v>
      </c>
      <c r="S218" s="15">
        <f t="shared" si="22"/>
        <v>43069</v>
      </c>
      <c r="T218" s="17">
        <f t="shared" si="25"/>
        <v>0.84009999999999996</v>
      </c>
      <c r="U218" s="12">
        <v>43069</v>
      </c>
      <c r="V218" s="14">
        <v>1087.97</v>
      </c>
      <c r="W218" s="12">
        <v>43069</v>
      </c>
      <c r="X218" s="13">
        <v>3.2681</v>
      </c>
      <c r="Y218" s="15">
        <f t="shared" si="23"/>
        <v>43069</v>
      </c>
      <c r="Z218" s="17">
        <f t="shared" si="26"/>
        <v>0.84009999999999996</v>
      </c>
      <c r="AA218" s="12">
        <v>43069</v>
      </c>
      <c r="AB218" s="13">
        <v>30.01</v>
      </c>
      <c r="AC218" s="12">
        <v>43069</v>
      </c>
      <c r="AD218" s="13">
        <v>64.463700000000003</v>
      </c>
      <c r="AE218" s="15">
        <f t="shared" si="24"/>
        <v>43069</v>
      </c>
      <c r="AF218" s="17">
        <f t="shared" si="27"/>
        <v>0.84009999999999996</v>
      </c>
      <c r="AG218" s="12">
        <v>43069</v>
      </c>
      <c r="AH218" s="13">
        <v>58.432200000000002</v>
      </c>
      <c r="AI218" s="12">
        <v>43069</v>
      </c>
      <c r="AJ218" s="13">
        <v>13.6981</v>
      </c>
    </row>
    <row r="219" spans="1:36" x14ac:dyDescent="0.35">
      <c r="A219" s="12">
        <v>43098</v>
      </c>
      <c r="B219" s="13">
        <v>1.2809999999999999</v>
      </c>
      <c r="C219" s="12">
        <v>43098</v>
      </c>
      <c r="D219" s="14">
        <v>112.69</v>
      </c>
      <c r="E219" s="12">
        <v>43098</v>
      </c>
      <c r="F219" s="13">
        <v>6.5068000000000001</v>
      </c>
      <c r="G219" s="12">
        <v>43098</v>
      </c>
      <c r="H219" s="13">
        <v>1.2571000000000001</v>
      </c>
      <c r="I219" s="12">
        <v>43098</v>
      </c>
      <c r="J219" s="13">
        <v>0.97430000000000005</v>
      </c>
      <c r="K219" s="15">
        <f t="shared" si="21"/>
        <v>43098</v>
      </c>
      <c r="L219" s="16">
        <v>1</v>
      </c>
      <c r="M219" s="12">
        <v>43098</v>
      </c>
      <c r="N219" s="13">
        <v>0.74019999999999997</v>
      </c>
      <c r="O219" s="12">
        <v>43098</v>
      </c>
      <c r="P219" s="13">
        <v>7.8140000000000001</v>
      </c>
      <c r="Q219" s="12">
        <v>43098</v>
      </c>
      <c r="R219" s="13">
        <v>0.83299999999999996</v>
      </c>
      <c r="S219" s="15">
        <f t="shared" si="22"/>
        <v>43098</v>
      </c>
      <c r="T219" s="17">
        <f t="shared" si="25"/>
        <v>0.83299999999999996</v>
      </c>
      <c r="U219" s="12">
        <v>43098</v>
      </c>
      <c r="V219" s="14">
        <v>1067.4000000000001</v>
      </c>
      <c r="W219" s="12">
        <v>43098</v>
      </c>
      <c r="X219" s="13">
        <v>3.3125</v>
      </c>
      <c r="Y219" s="15">
        <f t="shared" si="23"/>
        <v>43098</v>
      </c>
      <c r="Z219" s="17">
        <f t="shared" si="26"/>
        <v>0.83299999999999996</v>
      </c>
      <c r="AA219" s="12">
        <v>43098</v>
      </c>
      <c r="AB219" s="13">
        <v>29.733000000000001</v>
      </c>
      <c r="AC219" s="12">
        <v>43098</v>
      </c>
      <c r="AD219" s="13">
        <v>63.872500000000002</v>
      </c>
      <c r="AE219" s="15">
        <f t="shared" si="24"/>
        <v>43098</v>
      </c>
      <c r="AF219" s="17">
        <f t="shared" si="27"/>
        <v>0.83299999999999996</v>
      </c>
      <c r="AG219" s="12">
        <v>43098</v>
      </c>
      <c r="AH219" s="13">
        <v>57.688899999999997</v>
      </c>
      <c r="AI219" s="12">
        <v>43098</v>
      </c>
      <c r="AJ219" s="13">
        <v>12.3828</v>
      </c>
    </row>
    <row r="220" spans="1:36" x14ac:dyDescent="0.35">
      <c r="A220" s="12">
        <v>43131</v>
      </c>
      <c r="B220" s="13">
        <v>1.2413000000000001</v>
      </c>
      <c r="C220" s="12">
        <v>43131</v>
      </c>
      <c r="D220" s="14">
        <v>109.19</v>
      </c>
      <c r="E220" s="12">
        <v>43131</v>
      </c>
      <c r="F220" s="13">
        <v>6.2888000000000002</v>
      </c>
      <c r="G220" s="12">
        <v>43131</v>
      </c>
      <c r="H220" s="13">
        <v>1.2315</v>
      </c>
      <c r="I220" s="12">
        <v>43131</v>
      </c>
      <c r="J220" s="13">
        <v>0.93130000000000002</v>
      </c>
      <c r="K220" s="15">
        <f t="shared" si="21"/>
        <v>43131</v>
      </c>
      <c r="L220" s="16">
        <v>1</v>
      </c>
      <c r="M220" s="12">
        <v>43131</v>
      </c>
      <c r="N220" s="13">
        <v>0.7046</v>
      </c>
      <c r="O220" s="12">
        <v>43131</v>
      </c>
      <c r="P220" s="13">
        <v>7.8228999999999997</v>
      </c>
      <c r="Q220" s="12">
        <v>43131</v>
      </c>
      <c r="R220" s="13">
        <v>0.80559999999999998</v>
      </c>
      <c r="S220" s="15">
        <f t="shared" si="22"/>
        <v>43131</v>
      </c>
      <c r="T220" s="17">
        <f t="shared" si="25"/>
        <v>0.80559999999999998</v>
      </c>
      <c r="U220" s="12">
        <v>43131</v>
      </c>
      <c r="V220" s="14">
        <v>1067.75</v>
      </c>
      <c r="W220" s="12">
        <v>43131</v>
      </c>
      <c r="X220" s="13">
        <v>3.1875</v>
      </c>
      <c r="Y220" s="15">
        <f t="shared" si="23"/>
        <v>43131</v>
      </c>
      <c r="Z220" s="17">
        <f t="shared" si="26"/>
        <v>0.80559999999999998</v>
      </c>
      <c r="AA220" s="12">
        <v>43131</v>
      </c>
      <c r="AB220" s="13">
        <v>29.140999999999998</v>
      </c>
      <c r="AC220" s="12">
        <v>43131</v>
      </c>
      <c r="AD220" s="13">
        <v>63.587499999999999</v>
      </c>
      <c r="AE220" s="15">
        <f t="shared" si="24"/>
        <v>43131</v>
      </c>
      <c r="AF220" s="17">
        <f t="shared" si="27"/>
        <v>0.80559999999999998</v>
      </c>
      <c r="AG220" s="12">
        <v>43131</v>
      </c>
      <c r="AH220" s="13">
        <v>56.1922</v>
      </c>
      <c r="AI220" s="12">
        <v>43131</v>
      </c>
      <c r="AJ220" s="13">
        <v>11.8514</v>
      </c>
    </row>
    <row r="221" spans="1:36" x14ac:dyDescent="0.35">
      <c r="A221" s="12">
        <v>43159</v>
      </c>
      <c r="B221" s="13">
        <v>1.2884</v>
      </c>
      <c r="C221" s="12">
        <v>43159</v>
      </c>
      <c r="D221" s="14">
        <v>106.68</v>
      </c>
      <c r="E221" s="12">
        <v>43159</v>
      </c>
      <c r="F221" s="13">
        <v>6.3310000000000004</v>
      </c>
      <c r="G221" s="12">
        <v>43159</v>
      </c>
      <c r="H221" s="13">
        <v>1.2830999999999999</v>
      </c>
      <c r="I221" s="12">
        <v>43159</v>
      </c>
      <c r="J221" s="13">
        <v>0.9446</v>
      </c>
      <c r="K221" s="15">
        <f t="shared" si="21"/>
        <v>43159</v>
      </c>
      <c r="L221" s="16">
        <v>1</v>
      </c>
      <c r="M221" s="12">
        <v>43159</v>
      </c>
      <c r="N221" s="13">
        <v>0.7268</v>
      </c>
      <c r="O221" s="12">
        <v>43159</v>
      </c>
      <c r="P221" s="13">
        <v>7.8261000000000003</v>
      </c>
      <c r="Q221" s="12">
        <v>43159</v>
      </c>
      <c r="R221" s="13">
        <v>0.82010000000000005</v>
      </c>
      <c r="S221" s="15">
        <f t="shared" si="22"/>
        <v>43159</v>
      </c>
      <c r="T221" s="17">
        <f t="shared" si="25"/>
        <v>0.82010000000000005</v>
      </c>
      <c r="U221" s="12">
        <v>43159</v>
      </c>
      <c r="V221" s="14">
        <v>1083</v>
      </c>
      <c r="W221" s="12">
        <v>43159</v>
      </c>
      <c r="X221" s="13">
        <v>3.2475000000000001</v>
      </c>
      <c r="Y221" s="15">
        <f t="shared" si="23"/>
        <v>43159</v>
      </c>
      <c r="Z221" s="17">
        <f t="shared" si="26"/>
        <v>0.82010000000000005</v>
      </c>
      <c r="AA221" s="12">
        <v>43159</v>
      </c>
      <c r="AB221" s="13">
        <v>29.280999999999999</v>
      </c>
      <c r="AC221" s="12">
        <v>43159</v>
      </c>
      <c r="AD221" s="13">
        <v>65.174999999999997</v>
      </c>
      <c r="AE221" s="15">
        <f t="shared" si="24"/>
        <v>43159</v>
      </c>
      <c r="AF221" s="17">
        <f t="shared" si="27"/>
        <v>0.82010000000000005</v>
      </c>
      <c r="AG221" s="12">
        <v>43159</v>
      </c>
      <c r="AH221" s="13">
        <v>56.350999999999999</v>
      </c>
      <c r="AI221" s="12">
        <v>43159</v>
      </c>
      <c r="AJ221" s="13">
        <v>11.7957</v>
      </c>
    </row>
    <row r="222" spans="1:36" x14ac:dyDescent="0.35">
      <c r="A222" s="12">
        <v>43189</v>
      </c>
      <c r="B222" s="13">
        <v>1.3010999999999999</v>
      </c>
      <c r="C222" s="12">
        <v>43189</v>
      </c>
      <c r="D222" s="14">
        <v>106.28</v>
      </c>
      <c r="E222" s="12">
        <v>43189</v>
      </c>
      <c r="F222" s="13">
        <v>6.2755000000000001</v>
      </c>
      <c r="G222" s="12">
        <v>43189</v>
      </c>
      <c r="H222" s="13">
        <v>1.29</v>
      </c>
      <c r="I222" s="12">
        <v>43189</v>
      </c>
      <c r="J222" s="13">
        <v>0.95399999999999996</v>
      </c>
      <c r="K222" s="15">
        <f t="shared" si="21"/>
        <v>43189</v>
      </c>
      <c r="L222" s="16">
        <v>1</v>
      </c>
      <c r="M222" s="12">
        <v>43189</v>
      </c>
      <c r="N222" s="13">
        <v>0.71340000000000003</v>
      </c>
      <c r="O222" s="12">
        <v>43189</v>
      </c>
      <c r="P222" s="13">
        <v>7.8487999999999998</v>
      </c>
      <c r="Q222" s="12">
        <v>43189</v>
      </c>
      <c r="R222" s="13">
        <v>0.81140000000000001</v>
      </c>
      <c r="S222" s="15">
        <f t="shared" si="22"/>
        <v>43189</v>
      </c>
      <c r="T222" s="17">
        <f t="shared" si="25"/>
        <v>0.81140000000000001</v>
      </c>
      <c r="U222" s="12">
        <v>43189</v>
      </c>
      <c r="V222" s="14">
        <v>1063.6300000000001</v>
      </c>
      <c r="W222" s="12">
        <v>43189</v>
      </c>
      <c r="X222" s="13">
        <v>3.3062999999999998</v>
      </c>
      <c r="Y222" s="15">
        <f t="shared" si="23"/>
        <v>43189</v>
      </c>
      <c r="Z222" s="17">
        <f t="shared" si="26"/>
        <v>0.81140000000000001</v>
      </c>
      <c r="AA222" s="12">
        <v>43189</v>
      </c>
      <c r="AB222" s="13">
        <v>29.11</v>
      </c>
      <c r="AC222" s="12">
        <v>43189</v>
      </c>
      <c r="AD222" s="13">
        <v>65.177499999999995</v>
      </c>
      <c r="AE222" s="15">
        <f t="shared" si="24"/>
        <v>43189</v>
      </c>
      <c r="AF222" s="17">
        <f t="shared" si="27"/>
        <v>0.81140000000000001</v>
      </c>
      <c r="AG222" s="12">
        <v>43189</v>
      </c>
      <c r="AH222" s="13">
        <v>57.341000000000001</v>
      </c>
      <c r="AI222" s="12">
        <v>43189</v>
      </c>
      <c r="AJ222" s="13">
        <v>11.8408</v>
      </c>
    </row>
    <row r="223" spans="1:36" x14ac:dyDescent="0.35">
      <c r="A223" s="12">
        <v>43220</v>
      </c>
      <c r="B223" s="13">
        <v>1.3281000000000001</v>
      </c>
      <c r="C223" s="12">
        <v>43220</v>
      </c>
      <c r="D223" s="14">
        <v>109.34</v>
      </c>
      <c r="E223" s="12">
        <v>43220</v>
      </c>
      <c r="F223" s="13">
        <v>6.3322000000000003</v>
      </c>
      <c r="G223" s="12">
        <v>43220</v>
      </c>
      <c r="H223" s="13">
        <v>1.2843</v>
      </c>
      <c r="I223" s="12">
        <v>43220</v>
      </c>
      <c r="J223" s="13">
        <v>0.9909</v>
      </c>
      <c r="K223" s="15">
        <f t="shared" si="21"/>
        <v>43220</v>
      </c>
      <c r="L223" s="16">
        <v>1</v>
      </c>
      <c r="M223" s="12">
        <v>43220</v>
      </c>
      <c r="N223" s="13">
        <v>0.72650000000000003</v>
      </c>
      <c r="O223" s="12">
        <v>43220</v>
      </c>
      <c r="P223" s="13">
        <v>7.8483000000000001</v>
      </c>
      <c r="Q223" s="12">
        <v>43220</v>
      </c>
      <c r="R223" s="13">
        <v>0.82789999999999997</v>
      </c>
      <c r="S223" s="15">
        <f t="shared" si="22"/>
        <v>43220</v>
      </c>
      <c r="T223" s="17">
        <f t="shared" si="25"/>
        <v>0.82789999999999997</v>
      </c>
      <c r="U223" s="12">
        <v>43220</v>
      </c>
      <c r="V223" s="14">
        <v>1068.05</v>
      </c>
      <c r="W223" s="12">
        <v>43220</v>
      </c>
      <c r="X223" s="13">
        <v>3.5063</v>
      </c>
      <c r="Y223" s="15">
        <f t="shared" si="23"/>
        <v>43220</v>
      </c>
      <c r="Z223" s="17">
        <f t="shared" si="26"/>
        <v>0.82789999999999997</v>
      </c>
      <c r="AA223" s="12">
        <v>43220</v>
      </c>
      <c r="AB223" s="13">
        <v>29.605</v>
      </c>
      <c r="AC223" s="12">
        <v>43220</v>
      </c>
      <c r="AD223" s="13">
        <v>66.661299999999997</v>
      </c>
      <c r="AE223" s="15">
        <f t="shared" si="24"/>
        <v>43220</v>
      </c>
      <c r="AF223" s="17">
        <f t="shared" si="27"/>
        <v>0.82789999999999997</v>
      </c>
      <c r="AG223" s="12">
        <v>43220</v>
      </c>
      <c r="AH223" s="13">
        <v>62.978900000000003</v>
      </c>
      <c r="AI223" s="12">
        <v>43220</v>
      </c>
      <c r="AJ223" s="13">
        <v>12.460800000000001</v>
      </c>
    </row>
    <row r="224" spans="1:36" x14ac:dyDescent="0.35">
      <c r="A224" s="12">
        <v>43251</v>
      </c>
      <c r="B224" s="13">
        <v>1.3213999999999999</v>
      </c>
      <c r="C224" s="12">
        <v>43251</v>
      </c>
      <c r="D224" s="14">
        <v>108.82</v>
      </c>
      <c r="E224" s="12">
        <v>43251</v>
      </c>
      <c r="F224" s="13">
        <v>6.4105999999999996</v>
      </c>
      <c r="G224" s="12">
        <v>43251</v>
      </c>
      <c r="H224" s="13">
        <v>1.2958000000000001</v>
      </c>
      <c r="I224" s="12">
        <v>43251</v>
      </c>
      <c r="J224" s="13">
        <v>0.98580000000000001</v>
      </c>
      <c r="K224" s="15">
        <f t="shared" si="21"/>
        <v>43251</v>
      </c>
      <c r="L224" s="16">
        <v>1</v>
      </c>
      <c r="M224" s="12">
        <v>43251</v>
      </c>
      <c r="N224" s="13">
        <v>0.75209999999999999</v>
      </c>
      <c r="O224" s="12">
        <v>43251</v>
      </c>
      <c r="P224" s="13">
        <v>7.8430999999999997</v>
      </c>
      <c r="Q224" s="12">
        <v>43251</v>
      </c>
      <c r="R224" s="13">
        <v>0.85529999999999995</v>
      </c>
      <c r="S224" s="15">
        <f t="shared" si="22"/>
        <v>43251</v>
      </c>
      <c r="T224" s="17">
        <f t="shared" si="25"/>
        <v>0.85529999999999995</v>
      </c>
      <c r="U224" s="12">
        <v>43251</v>
      </c>
      <c r="V224" s="14">
        <v>1077.24</v>
      </c>
      <c r="W224" s="12">
        <v>43251</v>
      </c>
      <c r="X224" s="13">
        <v>3.7239</v>
      </c>
      <c r="Y224" s="15">
        <f t="shared" si="23"/>
        <v>43251</v>
      </c>
      <c r="Z224" s="17">
        <f t="shared" si="26"/>
        <v>0.85529999999999995</v>
      </c>
      <c r="AA224" s="12">
        <v>43251</v>
      </c>
      <c r="AB224" s="13">
        <v>29.962</v>
      </c>
      <c r="AC224" s="12">
        <v>43251</v>
      </c>
      <c r="AD224" s="13">
        <v>67.41</v>
      </c>
      <c r="AE224" s="15">
        <f t="shared" si="24"/>
        <v>43251</v>
      </c>
      <c r="AF224" s="17">
        <f t="shared" si="27"/>
        <v>0.85529999999999995</v>
      </c>
      <c r="AG224" s="12">
        <v>43251</v>
      </c>
      <c r="AH224" s="13">
        <v>62.413200000000003</v>
      </c>
      <c r="AI224" s="12">
        <v>43251</v>
      </c>
      <c r="AJ224" s="13">
        <v>12.699299999999999</v>
      </c>
    </row>
    <row r="225" spans="1:36" x14ac:dyDescent="0.35">
      <c r="A225" s="12">
        <v>43280</v>
      </c>
      <c r="B225" s="13">
        <v>1.3503000000000001</v>
      </c>
      <c r="C225" s="12">
        <v>43280</v>
      </c>
      <c r="D225" s="14">
        <v>110.76</v>
      </c>
      <c r="E225" s="12">
        <v>43280</v>
      </c>
      <c r="F225" s="13">
        <v>6.6210000000000004</v>
      </c>
      <c r="G225" s="12">
        <v>43280</v>
      </c>
      <c r="H225" s="13">
        <v>1.3132999999999999</v>
      </c>
      <c r="I225" s="12">
        <v>43280</v>
      </c>
      <c r="J225" s="13">
        <v>0.99060000000000004</v>
      </c>
      <c r="K225" s="15">
        <f t="shared" si="21"/>
        <v>43280</v>
      </c>
      <c r="L225" s="16">
        <v>1</v>
      </c>
      <c r="M225" s="12">
        <v>43280</v>
      </c>
      <c r="N225" s="13">
        <v>0.75719999999999998</v>
      </c>
      <c r="O225" s="12">
        <v>43280</v>
      </c>
      <c r="P225" s="13">
        <v>7.8465999999999996</v>
      </c>
      <c r="Q225" s="12">
        <v>43280</v>
      </c>
      <c r="R225" s="13">
        <v>0.85580000000000001</v>
      </c>
      <c r="S225" s="15">
        <f t="shared" si="22"/>
        <v>43280</v>
      </c>
      <c r="T225" s="17">
        <f t="shared" si="25"/>
        <v>0.85580000000000001</v>
      </c>
      <c r="U225" s="12">
        <v>43280</v>
      </c>
      <c r="V225" s="14">
        <v>1114.67</v>
      </c>
      <c r="W225" s="12">
        <v>43280</v>
      </c>
      <c r="X225" s="13">
        <v>3.8769</v>
      </c>
      <c r="Y225" s="15">
        <f t="shared" si="23"/>
        <v>43280</v>
      </c>
      <c r="Z225" s="17">
        <f t="shared" si="26"/>
        <v>0.85580000000000001</v>
      </c>
      <c r="AA225" s="12">
        <v>43280</v>
      </c>
      <c r="AB225" s="13">
        <v>30.475000000000001</v>
      </c>
      <c r="AC225" s="12">
        <v>43280</v>
      </c>
      <c r="AD225" s="13">
        <v>68.47</v>
      </c>
      <c r="AE225" s="15">
        <f t="shared" si="24"/>
        <v>43280</v>
      </c>
      <c r="AF225" s="17">
        <f t="shared" si="27"/>
        <v>0.85580000000000001</v>
      </c>
      <c r="AG225" s="12">
        <v>43280</v>
      </c>
      <c r="AH225" s="13">
        <v>62.777900000000002</v>
      </c>
      <c r="AI225" s="12">
        <v>43280</v>
      </c>
      <c r="AJ225" s="13">
        <v>13.725</v>
      </c>
    </row>
    <row r="226" spans="1:36" x14ac:dyDescent="0.35">
      <c r="A226" s="12">
        <v>43312</v>
      </c>
      <c r="B226" s="13">
        <v>1.3463000000000001</v>
      </c>
      <c r="C226" s="12">
        <v>43312</v>
      </c>
      <c r="D226" s="14">
        <v>111.86</v>
      </c>
      <c r="E226" s="12">
        <v>43312</v>
      </c>
      <c r="F226" s="13">
        <v>6.8167</v>
      </c>
      <c r="G226" s="12">
        <v>43312</v>
      </c>
      <c r="H226" s="13">
        <v>1.3006</v>
      </c>
      <c r="I226" s="12">
        <v>43312</v>
      </c>
      <c r="J226" s="13">
        <v>0.99029999999999996</v>
      </c>
      <c r="K226" s="15">
        <f t="shared" si="21"/>
        <v>43312</v>
      </c>
      <c r="L226" s="16">
        <v>1</v>
      </c>
      <c r="M226" s="12">
        <v>43312</v>
      </c>
      <c r="N226" s="13">
        <v>0.76190000000000002</v>
      </c>
      <c r="O226" s="12">
        <v>43312</v>
      </c>
      <c r="P226" s="13">
        <v>7.8491</v>
      </c>
      <c r="Q226" s="12">
        <v>43312</v>
      </c>
      <c r="R226" s="13">
        <v>0.85540000000000005</v>
      </c>
      <c r="S226" s="15">
        <f t="shared" si="22"/>
        <v>43312</v>
      </c>
      <c r="T226" s="17">
        <f t="shared" si="25"/>
        <v>0.85540000000000005</v>
      </c>
      <c r="U226" s="12">
        <v>43312</v>
      </c>
      <c r="V226" s="14">
        <v>1118.73</v>
      </c>
      <c r="W226" s="12">
        <v>43312</v>
      </c>
      <c r="X226" s="13">
        <v>3.7572000000000001</v>
      </c>
      <c r="Y226" s="15">
        <f t="shared" si="23"/>
        <v>43312</v>
      </c>
      <c r="Z226" s="17">
        <f t="shared" si="26"/>
        <v>0.85540000000000005</v>
      </c>
      <c r="AA226" s="12">
        <v>43312</v>
      </c>
      <c r="AB226" s="13">
        <v>30.625</v>
      </c>
      <c r="AC226" s="12">
        <v>43312</v>
      </c>
      <c r="AD226" s="13">
        <v>68.547499999999999</v>
      </c>
      <c r="AE226" s="15">
        <f t="shared" si="24"/>
        <v>43312</v>
      </c>
      <c r="AF226" s="17">
        <f t="shared" si="27"/>
        <v>0.85540000000000005</v>
      </c>
      <c r="AG226" s="12">
        <v>43312</v>
      </c>
      <c r="AH226" s="13">
        <v>62.5276</v>
      </c>
      <c r="AI226" s="12">
        <v>43312</v>
      </c>
      <c r="AJ226" s="13">
        <v>13.275</v>
      </c>
    </row>
    <row r="227" spans="1:36" x14ac:dyDescent="0.35">
      <c r="A227" s="12">
        <v>43343</v>
      </c>
      <c r="B227" s="13">
        <v>1.3906000000000001</v>
      </c>
      <c r="C227" s="12">
        <v>43343</v>
      </c>
      <c r="D227" s="14">
        <v>111.03</v>
      </c>
      <c r="E227" s="12">
        <v>43343</v>
      </c>
      <c r="F227" s="13">
        <v>6.8315000000000001</v>
      </c>
      <c r="G227" s="12">
        <v>43343</v>
      </c>
      <c r="H227" s="13">
        <v>1.304</v>
      </c>
      <c r="I227" s="12">
        <v>43343</v>
      </c>
      <c r="J227" s="13">
        <v>0.96889999999999998</v>
      </c>
      <c r="K227" s="15">
        <f t="shared" si="21"/>
        <v>43343</v>
      </c>
      <c r="L227" s="16">
        <v>1</v>
      </c>
      <c r="M227" s="12">
        <v>43343</v>
      </c>
      <c r="N227" s="13">
        <v>0.77159999999999995</v>
      </c>
      <c r="O227" s="12">
        <v>43343</v>
      </c>
      <c r="P227" s="13">
        <v>7.8491</v>
      </c>
      <c r="Q227" s="12">
        <v>43343</v>
      </c>
      <c r="R227" s="13">
        <v>0.86199999999999999</v>
      </c>
      <c r="S227" s="15">
        <f t="shared" si="22"/>
        <v>43343</v>
      </c>
      <c r="T227" s="17">
        <f t="shared" si="25"/>
        <v>0.86199999999999999</v>
      </c>
      <c r="U227" s="12">
        <v>43343</v>
      </c>
      <c r="V227" s="14">
        <v>1113.07</v>
      </c>
      <c r="W227" s="12">
        <v>43343</v>
      </c>
      <c r="X227" s="13">
        <v>4.0551000000000004</v>
      </c>
      <c r="Y227" s="15">
        <f t="shared" si="23"/>
        <v>43343</v>
      </c>
      <c r="Z227" s="17">
        <f t="shared" si="26"/>
        <v>0.86199999999999999</v>
      </c>
      <c r="AA227" s="12">
        <v>43343</v>
      </c>
      <c r="AB227" s="13">
        <v>30.719000000000001</v>
      </c>
      <c r="AC227" s="12">
        <v>43343</v>
      </c>
      <c r="AD227" s="13">
        <v>70.995000000000005</v>
      </c>
      <c r="AE227" s="15">
        <f t="shared" si="24"/>
        <v>43343</v>
      </c>
      <c r="AF227" s="17">
        <f t="shared" si="27"/>
        <v>0.86199999999999999</v>
      </c>
      <c r="AG227" s="12">
        <v>43343</v>
      </c>
      <c r="AH227" s="13">
        <v>67.4666</v>
      </c>
      <c r="AI227" s="12">
        <v>43343</v>
      </c>
      <c r="AJ227" s="13">
        <v>14.688700000000001</v>
      </c>
    </row>
    <row r="228" spans="1:36" x14ac:dyDescent="0.35">
      <c r="A228" s="12">
        <v>43371</v>
      </c>
      <c r="B228" s="13">
        <v>1.3835999999999999</v>
      </c>
      <c r="C228" s="12">
        <v>43371</v>
      </c>
      <c r="D228" s="14">
        <v>113.75</v>
      </c>
      <c r="E228" s="12">
        <v>43371</v>
      </c>
      <c r="F228" s="13">
        <v>6.8688000000000002</v>
      </c>
      <c r="G228" s="12">
        <v>43371</v>
      </c>
      <c r="H228" s="13">
        <v>1.2849999999999999</v>
      </c>
      <c r="I228" s="12">
        <v>43371</v>
      </c>
      <c r="J228" s="13">
        <v>0.98089999999999999</v>
      </c>
      <c r="K228" s="15">
        <f t="shared" si="21"/>
        <v>43371</v>
      </c>
      <c r="L228" s="16">
        <v>1</v>
      </c>
      <c r="M228" s="12">
        <v>43371</v>
      </c>
      <c r="N228" s="13">
        <v>0.76680000000000004</v>
      </c>
      <c r="O228" s="12">
        <v>43371</v>
      </c>
      <c r="P228" s="13">
        <v>7.8280000000000003</v>
      </c>
      <c r="Q228" s="12">
        <v>43371</v>
      </c>
      <c r="R228" s="13">
        <v>0.86070000000000002</v>
      </c>
      <c r="S228" s="15">
        <f t="shared" si="22"/>
        <v>43371</v>
      </c>
      <c r="T228" s="17">
        <f t="shared" si="25"/>
        <v>0.86070000000000002</v>
      </c>
      <c r="U228" s="12">
        <v>43371</v>
      </c>
      <c r="V228" s="14">
        <v>1109.3</v>
      </c>
      <c r="W228" s="12">
        <v>43371</v>
      </c>
      <c r="X228" s="13">
        <v>4.0503999999999998</v>
      </c>
      <c r="Y228" s="15">
        <f t="shared" si="23"/>
        <v>43371</v>
      </c>
      <c r="Z228" s="17">
        <f t="shared" si="26"/>
        <v>0.86070000000000002</v>
      </c>
      <c r="AA228" s="12">
        <v>43371</v>
      </c>
      <c r="AB228" s="13">
        <v>30.533000000000001</v>
      </c>
      <c r="AC228" s="12">
        <v>43371</v>
      </c>
      <c r="AD228" s="13">
        <v>72.489999999999995</v>
      </c>
      <c r="AE228" s="15">
        <f t="shared" si="24"/>
        <v>43371</v>
      </c>
      <c r="AF228" s="17">
        <f t="shared" si="27"/>
        <v>0.86070000000000002</v>
      </c>
      <c r="AG228" s="12">
        <v>43371</v>
      </c>
      <c r="AH228" s="13">
        <v>65.657399999999996</v>
      </c>
      <c r="AI228" s="12">
        <v>43371</v>
      </c>
      <c r="AJ228" s="13">
        <v>14.125</v>
      </c>
    </row>
    <row r="229" spans="1:36" x14ac:dyDescent="0.35">
      <c r="A229" s="12">
        <v>43404</v>
      </c>
      <c r="B229" s="13">
        <v>1.4137999999999999</v>
      </c>
      <c r="C229" s="12">
        <v>43404</v>
      </c>
      <c r="D229" s="14">
        <v>112.94</v>
      </c>
      <c r="E229" s="12">
        <v>43404</v>
      </c>
      <c r="F229" s="13">
        <v>6.9756999999999998</v>
      </c>
      <c r="G229" s="12">
        <v>43404</v>
      </c>
      <c r="H229" s="13">
        <v>1.3157000000000001</v>
      </c>
      <c r="I229" s="12">
        <v>43404</v>
      </c>
      <c r="J229" s="13">
        <v>1.0085</v>
      </c>
      <c r="K229" s="15">
        <f t="shared" si="21"/>
        <v>43404</v>
      </c>
      <c r="L229" s="16">
        <v>1</v>
      </c>
      <c r="M229" s="12">
        <v>43404</v>
      </c>
      <c r="N229" s="13">
        <v>0.78339999999999999</v>
      </c>
      <c r="O229" s="12">
        <v>43404</v>
      </c>
      <c r="P229" s="13">
        <v>7.8414999999999999</v>
      </c>
      <c r="Q229" s="12">
        <v>43404</v>
      </c>
      <c r="R229" s="13">
        <v>0.88400000000000001</v>
      </c>
      <c r="S229" s="15">
        <f t="shared" si="22"/>
        <v>43404</v>
      </c>
      <c r="T229" s="17">
        <f t="shared" si="25"/>
        <v>0.88400000000000001</v>
      </c>
      <c r="U229" s="12">
        <v>43404</v>
      </c>
      <c r="V229" s="14">
        <v>1139.82</v>
      </c>
      <c r="W229" s="12">
        <v>43404</v>
      </c>
      <c r="X229" s="13">
        <v>3.7240000000000002</v>
      </c>
      <c r="Y229" s="15">
        <f t="shared" si="23"/>
        <v>43404</v>
      </c>
      <c r="Z229" s="17">
        <f t="shared" si="26"/>
        <v>0.88400000000000001</v>
      </c>
      <c r="AA229" s="12">
        <v>43404</v>
      </c>
      <c r="AB229" s="13">
        <v>30.951000000000001</v>
      </c>
      <c r="AC229" s="12">
        <v>43404</v>
      </c>
      <c r="AD229" s="13">
        <v>73.954999999999998</v>
      </c>
      <c r="AE229" s="15">
        <f t="shared" si="24"/>
        <v>43404</v>
      </c>
      <c r="AF229" s="17">
        <f t="shared" si="27"/>
        <v>0.88400000000000001</v>
      </c>
      <c r="AG229" s="12">
        <v>43404</v>
      </c>
      <c r="AH229" s="13">
        <v>65.878799999999998</v>
      </c>
      <c r="AI229" s="12">
        <v>43404</v>
      </c>
      <c r="AJ229" s="13">
        <v>14.7864</v>
      </c>
    </row>
    <row r="230" spans="1:36" x14ac:dyDescent="0.35">
      <c r="A230" s="12">
        <v>43434</v>
      </c>
      <c r="B230" s="13">
        <v>1.3676999999999999</v>
      </c>
      <c r="C230" s="12">
        <v>43434</v>
      </c>
      <c r="D230" s="14">
        <v>113.57</v>
      </c>
      <c r="E230" s="12">
        <v>43434</v>
      </c>
      <c r="F230" s="13">
        <v>6.9604999999999997</v>
      </c>
      <c r="G230" s="12">
        <v>43434</v>
      </c>
      <c r="H230" s="13">
        <v>1.3291999999999999</v>
      </c>
      <c r="I230" s="12">
        <v>43434</v>
      </c>
      <c r="J230" s="13">
        <v>0.99790000000000001</v>
      </c>
      <c r="K230" s="15">
        <f t="shared" si="21"/>
        <v>43434</v>
      </c>
      <c r="L230" s="16">
        <v>1</v>
      </c>
      <c r="M230" s="12">
        <v>43434</v>
      </c>
      <c r="N230" s="13">
        <v>0.7843</v>
      </c>
      <c r="O230" s="12">
        <v>43434</v>
      </c>
      <c r="P230" s="13">
        <v>7.8239999999999998</v>
      </c>
      <c r="Q230" s="12">
        <v>43434</v>
      </c>
      <c r="R230" s="13">
        <v>0.88349999999999995</v>
      </c>
      <c r="S230" s="15">
        <f t="shared" si="22"/>
        <v>43434</v>
      </c>
      <c r="T230" s="17">
        <f t="shared" si="25"/>
        <v>0.88349999999999995</v>
      </c>
      <c r="U230" s="12">
        <v>43434</v>
      </c>
      <c r="V230" s="14">
        <v>1120.75</v>
      </c>
      <c r="W230" s="12">
        <v>43434</v>
      </c>
      <c r="X230" s="13">
        <v>3.8671000000000002</v>
      </c>
      <c r="Y230" s="15">
        <f t="shared" si="23"/>
        <v>43434</v>
      </c>
      <c r="Z230" s="17">
        <f t="shared" si="26"/>
        <v>0.88349999999999995</v>
      </c>
      <c r="AA230" s="12">
        <v>43434</v>
      </c>
      <c r="AB230" s="13">
        <v>30.82</v>
      </c>
      <c r="AC230" s="12">
        <v>43434</v>
      </c>
      <c r="AD230" s="13">
        <v>69.583699999999993</v>
      </c>
      <c r="AE230" s="15">
        <f t="shared" si="24"/>
        <v>43434</v>
      </c>
      <c r="AF230" s="17">
        <f t="shared" si="27"/>
        <v>0.88349999999999995</v>
      </c>
      <c r="AG230" s="12">
        <v>43434</v>
      </c>
      <c r="AH230" s="13">
        <v>67.090100000000007</v>
      </c>
      <c r="AI230" s="12">
        <v>43434</v>
      </c>
      <c r="AJ230" s="13">
        <v>13.869899999999999</v>
      </c>
    </row>
    <row r="231" spans="1:36" x14ac:dyDescent="0.35">
      <c r="A231" s="12">
        <v>43465</v>
      </c>
      <c r="B231" s="13">
        <v>1.4188000000000001</v>
      </c>
      <c r="C231" s="12">
        <v>43465</v>
      </c>
      <c r="D231" s="14">
        <v>109.69</v>
      </c>
      <c r="E231" s="12">
        <v>43465</v>
      </c>
      <c r="F231" s="13">
        <v>6.8784999999999998</v>
      </c>
      <c r="G231" s="12">
        <v>43465</v>
      </c>
      <c r="H231" s="13">
        <v>1.3636999999999999</v>
      </c>
      <c r="I231" s="12">
        <v>43465</v>
      </c>
      <c r="J231" s="13">
        <v>0.98209999999999997</v>
      </c>
      <c r="K231" s="15">
        <f t="shared" si="21"/>
        <v>43465</v>
      </c>
      <c r="L231" s="16">
        <v>1</v>
      </c>
      <c r="M231" s="12">
        <v>43465</v>
      </c>
      <c r="N231" s="13">
        <v>0.78390000000000004</v>
      </c>
      <c r="O231" s="12">
        <v>43465</v>
      </c>
      <c r="P231" s="13">
        <v>7.8319000000000001</v>
      </c>
      <c r="Q231" s="12">
        <v>43465</v>
      </c>
      <c r="R231" s="13">
        <v>0.87219999999999998</v>
      </c>
      <c r="S231" s="15">
        <f t="shared" si="22"/>
        <v>43465</v>
      </c>
      <c r="T231" s="17">
        <f t="shared" si="25"/>
        <v>0.87219999999999998</v>
      </c>
      <c r="U231" s="12">
        <v>43465</v>
      </c>
      <c r="V231" s="14">
        <v>1110.95</v>
      </c>
      <c r="W231" s="12">
        <v>43465</v>
      </c>
      <c r="X231" s="13">
        <v>3.8812000000000002</v>
      </c>
      <c r="Y231" s="15">
        <f t="shared" si="23"/>
        <v>43465</v>
      </c>
      <c r="Z231" s="17">
        <f t="shared" si="26"/>
        <v>0.87219999999999998</v>
      </c>
      <c r="AA231" s="12">
        <v>43465</v>
      </c>
      <c r="AB231" s="13">
        <v>30.548999999999999</v>
      </c>
      <c r="AC231" s="12">
        <v>43465</v>
      </c>
      <c r="AD231" s="13">
        <v>69.767499999999998</v>
      </c>
      <c r="AE231" s="15">
        <f t="shared" si="24"/>
        <v>43465</v>
      </c>
      <c r="AF231" s="17">
        <f t="shared" si="27"/>
        <v>0.87219999999999998</v>
      </c>
      <c r="AG231" s="12">
        <v>43465</v>
      </c>
      <c r="AH231" s="13">
        <v>69.351399999999998</v>
      </c>
      <c r="AI231" s="12">
        <v>43465</v>
      </c>
      <c r="AJ231" s="13">
        <v>14.3467</v>
      </c>
    </row>
    <row r="232" spans="1:36" x14ac:dyDescent="0.35">
      <c r="A232" s="12">
        <v>43496</v>
      </c>
      <c r="B232" s="13">
        <v>1.3745000000000001</v>
      </c>
      <c r="C232" s="12">
        <v>43496</v>
      </c>
      <c r="D232" s="14">
        <v>108.89</v>
      </c>
      <c r="E232" s="12">
        <v>43496</v>
      </c>
      <c r="F232" s="13">
        <v>6.6961000000000004</v>
      </c>
      <c r="G232" s="12">
        <v>43496</v>
      </c>
      <c r="H232" s="13">
        <v>1.3125</v>
      </c>
      <c r="I232" s="12">
        <v>43496</v>
      </c>
      <c r="J232" s="13">
        <v>0.99419999999999997</v>
      </c>
      <c r="K232" s="15">
        <f t="shared" si="21"/>
        <v>43496</v>
      </c>
      <c r="L232" s="16">
        <v>1</v>
      </c>
      <c r="M232" s="12">
        <v>43496</v>
      </c>
      <c r="N232" s="13">
        <v>0.76280000000000003</v>
      </c>
      <c r="O232" s="12">
        <v>43496</v>
      </c>
      <c r="P232" s="13">
        <v>7.8467000000000002</v>
      </c>
      <c r="Q232" s="12">
        <v>43496</v>
      </c>
      <c r="R232" s="13">
        <v>0.87360000000000004</v>
      </c>
      <c r="S232" s="15">
        <f t="shared" si="22"/>
        <v>43496</v>
      </c>
      <c r="T232" s="17">
        <f t="shared" si="25"/>
        <v>0.87360000000000004</v>
      </c>
      <c r="U232" s="12">
        <v>43496</v>
      </c>
      <c r="V232" s="14">
        <v>1112.72</v>
      </c>
      <c r="W232" s="12">
        <v>43496</v>
      </c>
      <c r="X232" s="13">
        <v>3.6471</v>
      </c>
      <c r="Y232" s="15">
        <f t="shared" si="23"/>
        <v>43496</v>
      </c>
      <c r="Z232" s="17">
        <f t="shared" si="26"/>
        <v>0.87360000000000004</v>
      </c>
      <c r="AA232" s="12">
        <v>43496</v>
      </c>
      <c r="AB232" s="13">
        <v>30.719000000000001</v>
      </c>
      <c r="AC232" s="12">
        <v>43496</v>
      </c>
      <c r="AD232" s="13">
        <v>71.084999999999994</v>
      </c>
      <c r="AE232" s="15">
        <f t="shared" si="24"/>
        <v>43496</v>
      </c>
      <c r="AF232" s="17">
        <f t="shared" si="27"/>
        <v>0.87360000000000004</v>
      </c>
      <c r="AG232" s="12">
        <v>43496</v>
      </c>
      <c r="AH232" s="13">
        <v>65.379900000000006</v>
      </c>
      <c r="AI232" s="12">
        <v>43496</v>
      </c>
      <c r="AJ232" s="13">
        <v>13.254200000000001</v>
      </c>
    </row>
    <row r="233" spans="1:36" x14ac:dyDescent="0.35">
      <c r="A233" s="12">
        <v>43524</v>
      </c>
      <c r="B233" s="13">
        <v>1.4096</v>
      </c>
      <c r="C233" s="12">
        <v>43524</v>
      </c>
      <c r="D233" s="14">
        <v>111.39</v>
      </c>
      <c r="E233" s="12">
        <v>43524</v>
      </c>
      <c r="F233" s="13">
        <v>6.6940999999999997</v>
      </c>
      <c r="G233" s="12">
        <v>43524</v>
      </c>
      <c r="H233" s="13">
        <v>1.3171999999999999</v>
      </c>
      <c r="I233" s="12">
        <v>43524</v>
      </c>
      <c r="J233" s="13">
        <v>0.99819999999999998</v>
      </c>
      <c r="K233" s="15">
        <f t="shared" si="21"/>
        <v>43524</v>
      </c>
      <c r="L233" s="16">
        <v>1</v>
      </c>
      <c r="M233" s="12">
        <v>43524</v>
      </c>
      <c r="N233" s="13">
        <v>0.754</v>
      </c>
      <c r="O233" s="12">
        <v>43524</v>
      </c>
      <c r="P233" s="13">
        <v>7.8498999999999999</v>
      </c>
      <c r="Q233" s="12">
        <v>43524</v>
      </c>
      <c r="R233" s="13">
        <v>0.87939999999999996</v>
      </c>
      <c r="S233" s="15">
        <f t="shared" si="22"/>
        <v>43524</v>
      </c>
      <c r="T233" s="17">
        <f t="shared" si="25"/>
        <v>0.87939999999999996</v>
      </c>
      <c r="U233" s="12">
        <v>43524</v>
      </c>
      <c r="V233" s="14">
        <v>1124.44</v>
      </c>
      <c r="W233" s="12">
        <v>43524</v>
      </c>
      <c r="X233" s="13">
        <v>3.7564000000000002</v>
      </c>
      <c r="Y233" s="15">
        <f t="shared" si="23"/>
        <v>43524</v>
      </c>
      <c r="Z233" s="17">
        <f t="shared" si="26"/>
        <v>0.87939999999999996</v>
      </c>
      <c r="AA233" s="12">
        <v>43524</v>
      </c>
      <c r="AB233" s="13">
        <v>30.803000000000001</v>
      </c>
      <c r="AC233" s="12">
        <v>43524</v>
      </c>
      <c r="AD233" s="13">
        <v>70.746200000000002</v>
      </c>
      <c r="AE233" s="15">
        <f t="shared" si="24"/>
        <v>43524</v>
      </c>
      <c r="AF233" s="17">
        <f t="shared" si="27"/>
        <v>0.87939999999999996</v>
      </c>
      <c r="AG233" s="12">
        <v>43524</v>
      </c>
      <c r="AH233" s="13">
        <v>65.967500000000001</v>
      </c>
      <c r="AI233" s="12">
        <v>43524</v>
      </c>
      <c r="AJ233" s="13">
        <v>14.084899999999999</v>
      </c>
    </row>
    <row r="234" spans="1:36" x14ac:dyDescent="0.35">
      <c r="A234" s="12">
        <v>43553</v>
      </c>
      <c r="B234" s="13">
        <v>1.4043000000000001</v>
      </c>
      <c r="C234" s="12">
        <v>43553</v>
      </c>
      <c r="D234" s="14">
        <v>111.03</v>
      </c>
      <c r="E234" s="12">
        <v>43553</v>
      </c>
      <c r="F234" s="13">
        <v>6.7121000000000004</v>
      </c>
      <c r="G234" s="12">
        <v>43553</v>
      </c>
      <c r="H234" s="13">
        <v>1.335</v>
      </c>
      <c r="I234" s="12">
        <v>43553</v>
      </c>
      <c r="J234" s="13">
        <v>0.99509999999999998</v>
      </c>
      <c r="K234" s="15">
        <f t="shared" si="21"/>
        <v>43553</v>
      </c>
      <c r="L234" s="16">
        <v>1</v>
      </c>
      <c r="M234" s="12">
        <v>43553</v>
      </c>
      <c r="N234" s="13">
        <v>0.76680000000000004</v>
      </c>
      <c r="O234" s="12">
        <v>43553</v>
      </c>
      <c r="P234" s="13">
        <v>7.85</v>
      </c>
      <c r="Q234" s="12">
        <v>43553</v>
      </c>
      <c r="R234" s="13">
        <v>0.89049999999999996</v>
      </c>
      <c r="S234" s="15">
        <f t="shared" si="22"/>
        <v>43553</v>
      </c>
      <c r="T234" s="17">
        <f t="shared" si="25"/>
        <v>0.89049999999999996</v>
      </c>
      <c r="U234" s="12">
        <v>43553</v>
      </c>
      <c r="V234" s="14">
        <v>1135.18</v>
      </c>
      <c r="W234" s="12">
        <v>43553</v>
      </c>
      <c r="X234" s="13">
        <v>3.9209999999999998</v>
      </c>
      <c r="Y234" s="15">
        <f t="shared" si="23"/>
        <v>43553</v>
      </c>
      <c r="Z234" s="17">
        <f t="shared" si="26"/>
        <v>0.89049999999999996</v>
      </c>
      <c r="AA234" s="12">
        <v>43553</v>
      </c>
      <c r="AB234" s="13">
        <v>30.826000000000001</v>
      </c>
      <c r="AC234" s="12">
        <v>43553</v>
      </c>
      <c r="AD234" s="13">
        <v>69.161199999999994</v>
      </c>
      <c r="AE234" s="15">
        <f t="shared" si="24"/>
        <v>43553</v>
      </c>
      <c r="AF234" s="17">
        <f t="shared" si="27"/>
        <v>0.89049999999999996</v>
      </c>
      <c r="AG234" s="12">
        <v>43553</v>
      </c>
      <c r="AH234" s="13">
        <v>65.6738</v>
      </c>
      <c r="AI234" s="12">
        <v>43553</v>
      </c>
      <c r="AJ234" s="13">
        <v>14.3485</v>
      </c>
    </row>
    <row r="235" spans="1:36" x14ac:dyDescent="0.35">
      <c r="A235" s="12">
        <v>43585</v>
      </c>
      <c r="B235" s="13">
        <v>1.4187000000000001</v>
      </c>
      <c r="C235" s="12">
        <v>43585</v>
      </c>
      <c r="D235" s="14">
        <v>111.42</v>
      </c>
      <c r="E235" s="12">
        <v>43585</v>
      </c>
      <c r="F235" s="13">
        <v>6.7347999999999999</v>
      </c>
      <c r="G235" s="12">
        <v>43585</v>
      </c>
      <c r="H235" s="13">
        <v>1.3388</v>
      </c>
      <c r="I235" s="12">
        <v>43585</v>
      </c>
      <c r="J235" s="13">
        <v>1.0193000000000001</v>
      </c>
      <c r="K235" s="15">
        <f t="shared" si="21"/>
        <v>43585</v>
      </c>
      <c r="L235" s="16">
        <v>1</v>
      </c>
      <c r="M235" s="12">
        <v>43585</v>
      </c>
      <c r="N235" s="13">
        <v>0.76729999999999998</v>
      </c>
      <c r="O235" s="12">
        <v>43585</v>
      </c>
      <c r="P235" s="13">
        <v>7.8445</v>
      </c>
      <c r="Q235" s="12">
        <v>43585</v>
      </c>
      <c r="R235" s="13">
        <v>0.89170000000000005</v>
      </c>
      <c r="S235" s="15">
        <f t="shared" si="22"/>
        <v>43585</v>
      </c>
      <c r="T235" s="17">
        <f t="shared" si="25"/>
        <v>0.89170000000000005</v>
      </c>
      <c r="U235" s="12">
        <v>43585</v>
      </c>
      <c r="V235" s="14">
        <v>1168.1500000000001</v>
      </c>
      <c r="W235" s="12">
        <v>43585</v>
      </c>
      <c r="X235" s="13">
        <v>3.919</v>
      </c>
      <c r="Y235" s="15">
        <f t="shared" si="23"/>
        <v>43585</v>
      </c>
      <c r="Z235" s="17">
        <f t="shared" si="26"/>
        <v>0.89170000000000005</v>
      </c>
      <c r="AA235" s="12">
        <v>43585</v>
      </c>
      <c r="AB235" s="13">
        <v>30.913</v>
      </c>
      <c r="AC235" s="12">
        <v>43585</v>
      </c>
      <c r="AD235" s="13">
        <v>69.566299999999998</v>
      </c>
      <c r="AE235" s="15">
        <f t="shared" si="24"/>
        <v>43585</v>
      </c>
      <c r="AF235" s="17">
        <f t="shared" si="27"/>
        <v>0.89170000000000005</v>
      </c>
      <c r="AG235" s="12">
        <v>43585</v>
      </c>
      <c r="AH235" s="13">
        <v>64.619500000000002</v>
      </c>
      <c r="AI235" s="12">
        <v>43585</v>
      </c>
      <c r="AJ235" s="13">
        <v>14.2986</v>
      </c>
    </row>
    <row r="236" spans="1:36" x14ac:dyDescent="0.35">
      <c r="A236" s="12">
        <v>43616</v>
      </c>
      <c r="B236" s="13">
        <v>1.4415</v>
      </c>
      <c r="C236" s="12">
        <v>43616</v>
      </c>
      <c r="D236" s="14">
        <v>108.29</v>
      </c>
      <c r="E236" s="12">
        <v>43616</v>
      </c>
      <c r="F236" s="13">
        <v>6.9050000000000002</v>
      </c>
      <c r="G236" s="12">
        <v>43616</v>
      </c>
      <c r="H236" s="13">
        <v>1.3515999999999999</v>
      </c>
      <c r="I236" s="12">
        <v>43616</v>
      </c>
      <c r="J236" s="13">
        <v>1.0005999999999999</v>
      </c>
      <c r="K236" s="15">
        <f t="shared" si="21"/>
        <v>43616</v>
      </c>
      <c r="L236" s="16">
        <v>1</v>
      </c>
      <c r="M236" s="12">
        <v>43616</v>
      </c>
      <c r="N236" s="13">
        <v>0.79159999999999997</v>
      </c>
      <c r="O236" s="12">
        <v>43616</v>
      </c>
      <c r="P236" s="13">
        <v>7.8384</v>
      </c>
      <c r="Q236" s="12">
        <v>43616</v>
      </c>
      <c r="R236" s="13">
        <v>0.89539999999999997</v>
      </c>
      <c r="S236" s="15">
        <f t="shared" si="22"/>
        <v>43616</v>
      </c>
      <c r="T236" s="17">
        <f t="shared" si="25"/>
        <v>0.89539999999999997</v>
      </c>
      <c r="U236" s="12">
        <v>43616</v>
      </c>
      <c r="V236" s="14">
        <v>1190.9100000000001</v>
      </c>
      <c r="W236" s="12">
        <v>43616</v>
      </c>
      <c r="X236" s="13">
        <v>3.9228999999999998</v>
      </c>
      <c r="Y236" s="15">
        <f t="shared" si="23"/>
        <v>43616</v>
      </c>
      <c r="Z236" s="17">
        <f t="shared" si="26"/>
        <v>0.89539999999999997</v>
      </c>
      <c r="AA236" s="12">
        <v>43616</v>
      </c>
      <c r="AB236" s="13">
        <v>31.600999999999999</v>
      </c>
      <c r="AC236" s="12">
        <v>43616</v>
      </c>
      <c r="AD236" s="13">
        <v>69.698700000000002</v>
      </c>
      <c r="AE236" s="15">
        <f t="shared" si="24"/>
        <v>43616</v>
      </c>
      <c r="AF236" s="17">
        <f t="shared" si="27"/>
        <v>0.89539999999999997</v>
      </c>
      <c r="AG236" s="12">
        <v>43616</v>
      </c>
      <c r="AH236" s="13">
        <v>65.444599999999994</v>
      </c>
      <c r="AI236" s="12">
        <v>43616</v>
      </c>
      <c r="AJ236" s="13">
        <v>14.580299999999999</v>
      </c>
    </row>
    <row r="237" spans="1:36" x14ac:dyDescent="0.35">
      <c r="A237" s="12">
        <v>43644</v>
      </c>
      <c r="B237" s="13">
        <v>1.4221999999999999</v>
      </c>
      <c r="C237" s="12">
        <v>43644</v>
      </c>
      <c r="D237" s="14">
        <v>108.21</v>
      </c>
      <c r="E237" s="12">
        <v>43644</v>
      </c>
      <c r="F237" s="13">
        <v>6.8667999999999996</v>
      </c>
      <c r="G237" s="12">
        <v>43644</v>
      </c>
      <c r="H237" s="13">
        <v>1.3078000000000001</v>
      </c>
      <c r="I237" s="12">
        <v>43644</v>
      </c>
      <c r="J237" s="13">
        <v>0.97919999999999996</v>
      </c>
      <c r="K237" s="15">
        <f t="shared" si="21"/>
        <v>43644</v>
      </c>
      <c r="L237" s="16">
        <v>1</v>
      </c>
      <c r="M237" s="12">
        <v>43644</v>
      </c>
      <c r="N237" s="13">
        <v>0.78739999999999999</v>
      </c>
      <c r="O237" s="12">
        <v>43644</v>
      </c>
      <c r="P237" s="13">
        <v>7.8106999999999998</v>
      </c>
      <c r="Q237" s="12">
        <v>43644</v>
      </c>
      <c r="R237" s="13">
        <v>0.88019999999999998</v>
      </c>
      <c r="S237" s="15">
        <f t="shared" si="22"/>
        <v>43644</v>
      </c>
      <c r="T237" s="17">
        <f t="shared" si="25"/>
        <v>0.88019999999999998</v>
      </c>
      <c r="U237" s="12">
        <v>43644</v>
      </c>
      <c r="V237" s="14">
        <v>1154.8</v>
      </c>
      <c r="W237" s="12">
        <v>43644</v>
      </c>
      <c r="X237" s="13">
        <v>3.8496999999999999</v>
      </c>
      <c r="Y237" s="15">
        <f t="shared" si="23"/>
        <v>43644</v>
      </c>
      <c r="Z237" s="17">
        <f t="shared" si="26"/>
        <v>0.88019999999999998</v>
      </c>
      <c r="AA237" s="12">
        <v>43644</v>
      </c>
      <c r="AB237" s="13">
        <v>30.989000000000001</v>
      </c>
      <c r="AC237" s="12">
        <v>43644</v>
      </c>
      <c r="AD237" s="13">
        <v>69.027500000000003</v>
      </c>
      <c r="AE237" s="15">
        <f t="shared" si="24"/>
        <v>43644</v>
      </c>
      <c r="AF237" s="17">
        <f t="shared" si="27"/>
        <v>0.88019999999999998</v>
      </c>
      <c r="AG237" s="12">
        <v>43644</v>
      </c>
      <c r="AH237" s="13">
        <v>63.275399999999998</v>
      </c>
      <c r="AI237" s="12">
        <v>43644</v>
      </c>
      <c r="AJ237" s="13">
        <v>14.085100000000001</v>
      </c>
    </row>
    <row r="238" spans="1:36" x14ac:dyDescent="0.35">
      <c r="A238" s="12">
        <v>43677</v>
      </c>
      <c r="B238" s="13">
        <v>1.4605999999999999</v>
      </c>
      <c r="C238" s="12">
        <v>43677</v>
      </c>
      <c r="D238" s="14">
        <v>108.78</v>
      </c>
      <c r="E238" s="12">
        <v>43677</v>
      </c>
      <c r="F238" s="13">
        <v>6.8811</v>
      </c>
      <c r="G238" s="12">
        <v>43677</v>
      </c>
      <c r="H238" s="13">
        <v>1.3190999999999999</v>
      </c>
      <c r="I238" s="12">
        <v>43677</v>
      </c>
      <c r="J238" s="13">
        <v>0.99399999999999999</v>
      </c>
      <c r="K238" s="15">
        <f t="shared" si="21"/>
        <v>43677</v>
      </c>
      <c r="L238" s="16">
        <v>1</v>
      </c>
      <c r="M238" s="12">
        <v>43677</v>
      </c>
      <c r="N238" s="13">
        <v>0.82250000000000001</v>
      </c>
      <c r="O238" s="12">
        <v>43677</v>
      </c>
      <c r="P238" s="13">
        <v>7.8278999999999996</v>
      </c>
      <c r="Q238" s="12">
        <v>43677</v>
      </c>
      <c r="R238" s="13">
        <v>0.90280000000000005</v>
      </c>
      <c r="S238" s="15">
        <f t="shared" si="22"/>
        <v>43677</v>
      </c>
      <c r="T238" s="17">
        <f t="shared" si="25"/>
        <v>0.90280000000000005</v>
      </c>
      <c r="U238" s="12">
        <v>43677</v>
      </c>
      <c r="V238" s="14">
        <v>1183.01</v>
      </c>
      <c r="W238" s="12">
        <v>43677</v>
      </c>
      <c r="X238" s="13">
        <v>3.8115000000000001</v>
      </c>
      <c r="Y238" s="15">
        <f t="shared" si="23"/>
        <v>43677</v>
      </c>
      <c r="Z238" s="17">
        <f t="shared" si="26"/>
        <v>0.90280000000000005</v>
      </c>
      <c r="AA238" s="12">
        <v>43677</v>
      </c>
      <c r="AB238" s="13">
        <v>31.097000000000001</v>
      </c>
      <c r="AC238" s="12">
        <v>43677</v>
      </c>
      <c r="AD238" s="13">
        <v>68.797499999999999</v>
      </c>
      <c r="AE238" s="15">
        <f t="shared" si="24"/>
        <v>43677</v>
      </c>
      <c r="AF238" s="17">
        <f t="shared" si="27"/>
        <v>0.90280000000000005</v>
      </c>
      <c r="AG238" s="12">
        <v>43677</v>
      </c>
      <c r="AH238" s="13">
        <v>63.66</v>
      </c>
      <c r="AI238" s="12">
        <v>43677</v>
      </c>
      <c r="AJ238" s="13">
        <v>14.3429</v>
      </c>
    </row>
    <row r="239" spans="1:36" x14ac:dyDescent="0.35">
      <c r="A239" s="12">
        <v>43707</v>
      </c>
      <c r="B239" s="13">
        <v>1.4846999999999999</v>
      </c>
      <c r="C239" s="12">
        <v>43707</v>
      </c>
      <c r="D239" s="14">
        <v>106.28</v>
      </c>
      <c r="E239" s="12">
        <v>43707</v>
      </c>
      <c r="F239" s="13">
        <v>7.1565000000000003</v>
      </c>
      <c r="G239" s="12">
        <v>43707</v>
      </c>
      <c r="H239" s="13">
        <v>1.3310999999999999</v>
      </c>
      <c r="I239" s="12">
        <v>43707</v>
      </c>
      <c r="J239" s="13">
        <v>0.99039999999999995</v>
      </c>
      <c r="K239" s="15">
        <f t="shared" si="21"/>
        <v>43707</v>
      </c>
      <c r="L239" s="16">
        <v>1</v>
      </c>
      <c r="M239" s="12">
        <v>43707</v>
      </c>
      <c r="N239" s="13">
        <v>0.82220000000000004</v>
      </c>
      <c r="O239" s="12">
        <v>43707</v>
      </c>
      <c r="P239" s="13">
        <v>7.8419999999999996</v>
      </c>
      <c r="Q239" s="12">
        <v>43707</v>
      </c>
      <c r="R239" s="13">
        <v>0.91020000000000001</v>
      </c>
      <c r="S239" s="15">
        <f t="shared" si="22"/>
        <v>43707</v>
      </c>
      <c r="T239" s="17">
        <f t="shared" si="25"/>
        <v>0.91020000000000001</v>
      </c>
      <c r="U239" s="12">
        <v>43707</v>
      </c>
      <c r="V239" s="14">
        <v>1211.3499999999999</v>
      </c>
      <c r="W239" s="12">
        <v>43707</v>
      </c>
      <c r="X239" s="13">
        <v>4.1455000000000002</v>
      </c>
      <c r="Y239" s="15">
        <f t="shared" si="23"/>
        <v>43707</v>
      </c>
      <c r="Z239" s="17">
        <f t="shared" si="26"/>
        <v>0.91020000000000001</v>
      </c>
      <c r="AA239" s="12">
        <v>43707</v>
      </c>
      <c r="AB239" s="13">
        <v>31.329000000000001</v>
      </c>
      <c r="AC239" s="12">
        <v>43707</v>
      </c>
      <c r="AD239" s="13">
        <v>71.406300000000002</v>
      </c>
      <c r="AE239" s="15">
        <f t="shared" si="24"/>
        <v>43707</v>
      </c>
      <c r="AF239" s="17">
        <f t="shared" si="27"/>
        <v>0.91020000000000001</v>
      </c>
      <c r="AG239" s="12">
        <v>43707</v>
      </c>
      <c r="AH239" s="13">
        <v>66.718800000000002</v>
      </c>
      <c r="AI239" s="12">
        <v>43707</v>
      </c>
      <c r="AJ239" s="13">
        <v>15.195399999999999</v>
      </c>
    </row>
    <row r="240" spans="1:36" x14ac:dyDescent="0.35">
      <c r="A240" s="12">
        <v>43738</v>
      </c>
      <c r="B240" s="13">
        <v>1.4809000000000001</v>
      </c>
      <c r="C240" s="12">
        <v>43738</v>
      </c>
      <c r="D240" s="14">
        <v>108.08</v>
      </c>
      <c r="E240" s="12">
        <v>43738</v>
      </c>
      <c r="F240" s="13">
        <v>7.1482999999999999</v>
      </c>
      <c r="G240" s="12">
        <v>43738</v>
      </c>
      <c r="H240" s="13">
        <v>1.3241000000000001</v>
      </c>
      <c r="I240" s="12">
        <v>43738</v>
      </c>
      <c r="J240" s="13">
        <v>0.99770000000000003</v>
      </c>
      <c r="K240" s="15">
        <f t="shared" si="21"/>
        <v>43738</v>
      </c>
      <c r="L240" s="16">
        <v>1</v>
      </c>
      <c r="M240" s="12">
        <v>43738</v>
      </c>
      <c r="N240" s="13">
        <v>0.8135</v>
      </c>
      <c r="O240" s="12">
        <v>43738</v>
      </c>
      <c r="P240" s="13">
        <v>7.8388999999999998</v>
      </c>
      <c r="Q240" s="12">
        <v>43738</v>
      </c>
      <c r="R240" s="13">
        <v>0.91759999999999997</v>
      </c>
      <c r="S240" s="15">
        <f t="shared" si="22"/>
        <v>43738</v>
      </c>
      <c r="T240" s="17">
        <f t="shared" si="25"/>
        <v>0.91759999999999997</v>
      </c>
      <c r="U240" s="12">
        <v>43738</v>
      </c>
      <c r="V240" s="14">
        <v>1196.3800000000001</v>
      </c>
      <c r="W240" s="12">
        <v>43738</v>
      </c>
      <c r="X240" s="13">
        <v>4.157</v>
      </c>
      <c r="Y240" s="15">
        <f t="shared" si="23"/>
        <v>43738</v>
      </c>
      <c r="Z240" s="17">
        <f t="shared" si="26"/>
        <v>0.91759999999999997</v>
      </c>
      <c r="AA240" s="12">
        <v>43738</v>
      </c>
      <c r="AB240" s="13">
        <v>31.041</v>
      </c>
      <c r="AC240" s="12">
        <v>43738</v>
      </c>
      <c r="AD240" s="13">
        <v>70.868799999999993</v>
      </c>
      <c r="AE240" s="15">
        <f t="shared" si="24"/>
        <v>43738</v>
      </c>
      <c r="AF240" s="17">
        <f t="shared" si="27"/>
        <v>0.91759999999999997</v>
      </c>
      <c r="AG240" s="12">
        <v>43738</v>
      </c>
      <c r="AH240" s="13">
        <v>64.831800000000001</v>
      </c>
      <c r="AI240" s="12">
        <v>43738</v>
      </c>
      <c r="AJ240" s="13">
        <v>15.1363</v>
      </c>
    </row>
    <row r="241" spans="1:36" x14ac:dyDescent="0.35">
      <c r="A241" s="12">
        <v>43769</v>
      </c>
      <c r="B241" s="13">
        <v>1.4504999999999999</v>
      </c>
      <c r="C241" s="12">
        <v>43769</v>
      </c>
      <c r="D241" s="14">
        <v>108.03</v>
      </c>
      <c r="E241" s="12">
        <v>43769</v>
      </c>
      <c r="F241" s="13">
        <v>7.0391000000000004</v>
      </c>
      <c r="G241" s="12">
        <v>43769</v>
      </c>
      <c r="H241" s="13">
        <v>1.3164</v>
      </c>
      <c r="I241" s="12">
        <v>43769</v>
      </c>
      <c r="J241" s="13">
        <v>0.98640000000000005</v>
      </c>
      <c r="K241" s="15">
        <f t="shared" si="21"/>
        <v>43769</v>
      </c>
      <c r="L241" s="16">
        <v>1</v>
      </c>
      <c r="M241" s="12">
        <v>43769</v>
      </c>
      <c r="N241" s="13">
        <v>0.77280000000000004</v>
      </c>
      <c r="O241" s="12">
        <v>43769</v>
      </c>
      <c r="P241" s="13">
        <v>7.8372999999999999</v>
      </c>
      <c r="Q241" s="12">
        <v>43769</v>
      </c>
      <c r="R241" s="13">
        <v>0.89670000000000005</v>
      </c>
      <c r="S241" s="15">
        <f t="shared" si="22"/>
        <v>43769</v>
      </c>
      <c r="T241" s="17">
        <f t="shared" si="25"/>
        <v>0.89670000000000005</v>
      </c>
      <c r="U241" s="12">
        <v>43769</v>
      </c>
      <c r="V241" s="14">
        <v>1163.72</v>
      </c>
      <c r="W241" s="12">
        <v>43769</v>
      </c>
      <c r="X241" s="13">
        <v>4.0194999999999999</v>
      </c>
      <c r="Y241" s="15">
        <f t="shared" si="23"/>
        <v>43769</v>
      </c>
      <c r="Z241" s="17">
        <f t="shared" si="26"/>
        <v>0.89670000000000005</v>
      </c>
      <c r="AA241" s="12">
        <v>43769</v>
      </c>
      <c r="AB241" s="13">
        <v>30.445</v>
      </c>
      <c r="AC241" s="12">
        <v>43769</v>
      </c>
      <c r="AD241" s="13">
        <v>70.928700000000006</v>
      </c>
      <c r="AE241" s="15">
        <f t="shared" si="24"/>
        <v>43769</v>
      </c>
      <c r="AF241" s="17">
        <f t="shared" si="27"/>
        <v>0.89670000000000005</v>
      </c>
      <c r="AG241" s="12">
        <v>43769</v>
      </c>
      <c r="AH241" s="13">
        <v>64.138900000000007</v>
      </c>
      <c r="AI241" s="12">
        <v>43769</v>
      </c>
      <c r="AJ241" s="13">
        <v>15.1008</v>
      </c>
    </row>
    <row r="242" spans="1:36" x14ac:dyDescent="0.35">
      <c r="A242" s="12">
        <v>43798</v>
      </c>
      <c r="B242" s="13">
        <v>1.4786999999999999</v>
      </c>
      <c r="C242" s="12">
        <v>43798</v>
      </c>
      <c r="D242" s="14">
        <v>109.49</v>
      </c>
      <c r="E242" s="12">
        <v>43798</v>
      </c>
      <c r="F242" s="13">
        <v>7.0324999999999998</v>
      </c>
      <c r="G242" s="12">
        <v>43798</v>
      </c>
      <c r="H242" s="13">
        <v>1.3282</v>
      </c>
      <c r="I242" s="12">
        <v>43798</v>
      </c>
      <c r="J242" s="13">
        <v>1.0002</v>
      </c>
      <c r="K242" s="15">
        <f t="shared" si="21"/>
        <v>43798</v>
      </c>
      <c r="L242" s="16">
        <v>1</v>
      </c>
      <c r="M242" s="12">
        <v>43798</v>
      </c>
      <c r="N242" s="13">
        <v>0.77329999999999999</v>
      </c>
      <c r="O242" s="12">
        <v>43798</v>
      </c>
      <c r="P242" s="13">
        <v>7.8288000000000002</v>
      </c>
      <c r="Q242" s="12">
        <v>43798</v>
      </c>
      <c r="R242" s="13">
        <v>0.90759999999999996</v>
      </c>
      <c r="S242" s="15">
        <f t="shared" si="22"/>
        <v>43798</v>
      </c>
      <c r="T242" s="17">
        <f t="shared" si="25"/>
        <v>0.90759999999999996</v>
      </c>
      <c r="U242" s="12">
        <v>43798</v>
      </c>
      <c r="V242" s="14">
        <v>1181.46</v>
      </c>
      <c r="W242" s="12">
        <v>43798</v>
      </c>
      <c r="X242" s="13">
        <v>4.2370999999999999</v>
      </c>
      <c r="Y242" s="15">
        <f t="shared" si="23"/>
        <v>43798</v>
      </c>
      <c r="Z242" s="17">
        <f t="shared" si="26"/>
        <v>0.90759999999999996</v>
      </c>
      <c r="AA242" s="12">
        <v>43798</v>
      </c>
      <c r="AB242" s="13">
        <v>30.507999999999999</v>
      </c>
      <c r="AC242" s="12">
        <v>43798</v>
      </c>
      <c r="AD242" s="13">
        <v>71.738799999999998</v>
      </c>
      <c r="AE242" s="15">
        <f t="shared" si="24"/>
        <v>43798</v>
      </c>
      <c r="AF242" s="17">
        <f t="shared" si="27"/>
        <v>0.90759999999999996</v>
      </c>
      <c r="AG242" s="12">
        <v>43798</v>
      </c>
      <c r="AH242" s="13">
        <v>64.344099999999997</v>
      </c>
      <c r="AI242" s="12">
        <v>43798</v>
      </c>
      <c r="AJ242" s="13">
        <v>14.6706</v>
      </c>
    </row>
    <row r="243" spans="1:36" x14ac:dyDescent="0.35">
      <c r="A243" s="12">
        <v>43830</v>
      </c>
      <c r="B243" s="13">
        <v>1.4252</v>
      </c>
      <c r="C243" s="12">
        <v>43830</v>
      </c>
      <c r="D243" s="14">
        <v>108.61</v>
      </c>
      <c r="E243" s="12">
        <v>43830</v>
      </c>
      <c r="F243" s="13">
        <v>6.9631999999999996</v>
      </c>
      <c r="G243" s="12">
        <v>43830</v>
      </c>
      <c r="H243" s="13">
        <v>1.2989999999999999</v>
      </c>
      <c r="I243" s="12">
        <v>43830</v>
      </c>
      <c r="J243" s="13">
        <v>0.96660000000000001</v>
      </c>
      <c r="K243" s="15">
        <f t="shared" si="21"/>
        <v>43830</v>
      </c>
      <c r="L243" s="16">
        <v>1</v>
      </c>
      <c r="M243" s="12">
        <v>43830</v>
      </c>
      <c r="N243" s="13">
        <v>0.75429999999999997</v>
      </c>
      <c r="O243" s="12">
        <v>43830</v>
      </c>
      <c r="P243" s="13">
        <v>7.7914000000000003</v>
      </c>
      <c r="Q243" s="12">
        <v>43830</v>
      </c>
      <c r="R243" s="13">
        <v>0.89190000000000003</v>
      </c>
      <c r="S243" s="15">
        <f t="shared" si="22"/>
        <v>43830</v>
      </c>
      <c r="T243" s="17">
        <f t="shared" si="25"/>
        <v>0.89190000000000003</v>
      </c>
      <c r="U243" s="12">
        <v>43830</v>
      </c>
      <c r="V243" s="14">
        <v>1155.8399999999999</v>
      </c>
      <c r="W243" s="12">
        <v>43830</v>
      </c>
      <c r="X243" s="13">
        <v>4.0248999999999997</v>
      </c>
      <c r="Y243" s="15">
        <f t="shared" si="23"/>
        <v>43830</v>
      </c>
      <c r="Z243" s="17">
        <f t="shared" si="26"/>
        <v>0.89190000000000003</v>
      </c>
      <c r="AA243" s="12">
        <v>43830</v>
      </c>
      <c r="AB243" s="13">
        <v>29.991</v>
      </c>
      <c r="AC243" s="12">
        <v>43830</v>
      </c>
      <c r="AD243" s="13">
        <v>71.38</v>
      </c>
      <c r="AE243" s="15">
        <f t="shared" si="24"/>
        <v>43830</v>
      </c>
      <c r="AF243" s="17">
        <f t="shared" si="27"/>
        <v>0.89190000000000003</v>
      </c>
      <c r="AG243" s="12">
        <v>43830</v>
      </c>
      <c r="AH243" s="13">
        <v>61.947499999999998</v>
      </c>
      <c r="AI243" s="12">
        <v>43830</v>
      </c>
      <c r="AJ243" s="13">
        <v>14</v>
      </c>
    </row>
    <row r="244" spans="1:36" x14ac:dyDescent="0.35">
      <c r="A244" s="12">
        <v>43861</v>
      </c>
      <c r="B244" s="13">
        <v>1.4951000000000001</v>
      </c>
      <c r="C244" s="12">
        <v>43861</v>
      </c>
      <c r="D244" s="14">
        <v>108.35</v>
      </c>
      <c r="E244" s="12">
        <v>43861</v>
      </c>
      <c r="F244" s="13">
        <v>6.9108999999999998</v>
      </c>
      <c r="G244" s="12">
        <v>43861</v>
      </c>
      <c r="H244" s="13">
        <v>1.3237000000000001</v>
      </c>
      <c r="I244" s="12">
        <v>43861</v>
      </c>
      <c r="J244" s="13">
        <v>0.96340000000000003</v>
      </c>
      <c r="K244" s="15">
        <f t="shared" si="21"/>
        <v>43861</v>
      </c>
      <c r="L244" s="16">
        <v>1</v>
      </c>
      <c r="M244" s="12">
        <v>43861</v>
      </c>
      <c r="N244" s="13">
        <v>0.75719999999999998</v>
      </c>
      <c r="O244" s="12">
        <v>43861</v>
      </c>
      <c r="P244" s="13">
        <v>7.7643000000000004</v>
      </c>
      <c r="Q244" s="12">
        <v>43861</v>
      </c>
      <c r="R244" s="13">
        <v>0.90149999999999997</v>
      </c>
      <c r="S244" s="15">
        <f t="shared" si="22"/>
        <v>43861</v>
      </c>
      <c r="T244" s="17">
        <f t="shared" si="25"/>
        <v>0.90149999999999997</v>
      </c>
      <c r="U244" s="12">
        <v>43861</v>
      </c>
      <c r="V244" s="14">
        <v>1191.74</v>
      </c>
      <c r="W244" s="12">
        <v>43861</v>
      </c>
      <c r="X244" s="13">
        <v>4.2827999999999999</v>
      </c>
      <c r="Y244" s="15">
        <f t="shared" si="23"/>
        <v>43861</v>
      </c>
      <c r="Z244" s="17">
        <f t="shared" si="26"/>
        <v>0.90149999999999997</v>
      </c>
      <c r="AA244" s="12">
        <v>43861</v>
      </c>
      <c r="AB244" s="13">
        <v>30.241</v>
      </c>
      <c r="AC244" s="12">
        <v>43861</v>
      </c>
      <c r="AD244" s="13">
        <v>71.355000000000004</v>
      </c>
      <c r="AE244" s="15">
        <f t="shared" si="24"/>
        <v>43861</v>
      </c>
      <c r="AF244" s="17">
        <f t="shared" si="27"/>
        <v>0.90149999999999997</v>
      </c>
      <c r="AG244" s="12">
        <v>43861</v>
      </c>
      <c r="AH244" s="13">
        <v>63.961300000000001</v>
      </c>
      <c r="AI244" s="12">
        <v>43861</v>
      </c>
      <c r="AJ244" s="13">
        <v>15.0282</v>
      </c>
    </row>
    <row r="245" spans="1:36" x14ac:dyDescent="0.35">
      <c r="A245" s="12">
        <v>43889</v>
      </c>
      <c r="B245" s="13">
        <v>1.5363</v>
      </c>
      <c r="C245" s="12">
        <v>43889</v>
      </c>
      <c r="D245" s="14">
        <v>107.89</v>
      </c>
      <c r="E245" s="12">
        <v>43889</v>
      </c>
      <c r="F245" s="13">
        <v>6.992</v>
      </c>
      <c r="G245" s="12">
        <v>43889</v>
      </c>
      <c r="H245" s="13">
        <v>1.3407</v>
      </c>
      <c r="I245" s="12">
        <v>43889</v>
      </c>
      <c r="J245" s="13">
        <v>0.96489999999999998</v>
      </c>
      <c r="K245" s="15">
        <f t="shared" si="21"/>
        <v>43889</v>
      </c>
      <c r="L245" s="16">
        <v>1</v>
      </c>
      <c r="M245" s="12">
        <v>43889</v>
      </c>
      <c r="N245" s="13">
        <v>0.78010000000000002</v>
      </c>
      <c r="O245" s="12">
        <v>43889</v>
      </c>
      <c r="P245" s="13">
        <v>7.7934999999999999</v>
      </c>
      <c r="Q245" s="12">
        <v>43889</v>
      </c>
      <c r="R245" s="13">
        <v>0.90690000000000004</v>
      </c>
      <c r="S245" s="15">
        <f t="shared" si="22"/>
        <v>43889</v>
      </c>
      <c r="T245" s="17">
        <f t="shared" si="25"/>
        <v>0.90690000000000004</v>
      </c>
      <c r="U245" s="12">
        <v>43889</v>
      </c>
      <c r="V245" s="14">
        <v>1214.73</v>
      </c>
      <c r="W245" s="12">
        <v>43889</v>
      </c>
      <c r="X245" s="13">
        <v>4.4720000000000004</v>
      </c>
      <c r="Y245" s="15">
        <f t="shared" si="23"/>
        <v>43889</v>
      </c>
      <c r="Z245" s="17">
        <f t="shared" si="26"/>
        <v>0.90690000000000004</v>
      </c>
      <c r="AA245" s="12">
        <v>43889</v>
      </c>
      <c r="AB245" s="13">
        <v>30.286999999999999</v>
      </c>
      <c r="AC245" s="12">
        <v>43889</v>
      </c>
      <c r="AD245" s="13">
        <v>72.174999999999997</v>
      </c>
      <c r="AE245" s="15">
        <f t="shared" si="24"/>
        <v>43889</v>
      </c>
      <c r="AF245" s="17">
        <f t="shared" si="27"/>
        <v>0.90690000000000004</v>
      </c>
      <c r="AG245" s="12">
        <v>43889</v>
      </c>
      <c r="AH245" s="13">
        <v>66.844300000000004</v>
      </c>
      <c r="AI245" s="12">
        <v>43889</v>
      </c>
      <c r="AJ245" s="13">
        <v>15.6609</v>
      </c>
    </row>
    <row r="246" spans="1:36" x14ac:dyDescent="0.35">
      <c r="A246" s="12">
        <v>43921</v>
      </c>
      <c r="B246" s="13">
        <v>1.6292</v>
      </c>
      <c r="C246" s="12">
        <v>43921</v>
      </c>
      <c r="D246" s="14">
        <v>107.54</v>
      </c>
      <c r="E246" s="12">
        <v>43921</v>
      </c>
      <c r="F246" s="13">
        <v>7.0822000000000003</v>
      </c>
      <c r="G246" s="12">
        <v>43921</v>
      </c>
      <c r="H246" s="13">
        <v>1.4061999999999999</v>
      </c>
      <c r="I246" s="12">
        <v>43921</v>
      </c>
      <c r="J246" s="13">
        <v>0.96109999999999995</v>
      </c>
      <c r="K246" s="15">
        <f t="shared" si="21"/>
        <v>43921</v>
      </c>
      <c r="L246" s="16">
        <v>1</v>
      </c>
      <c r="M246" s="12">
        <v>43921</v>
      </c>
      <c r="N246" s="13">
        <v>0.80559999999999998</v>
      </c>
      <c r="O246" s="12">
        <v>43921</v>
      </c>
      <c r="P246" s="13">
        <v>7.7511000000000001</v>
      </c>
      <c r="Q246" s="12">
        <v>43921</v>
      </c>
      <c r="R246" s="13">
        <v>0.90639999999999998</v>
      </c>
      <c r="S246" s="15">
        <f t="shared" si="22"/>
        <v>43921</v>
      </c>
      <c r="T246" s="17">
        <f t="shared" si="25"/>
        <v>0.90639999999999998</v>
      </c>
      <c r="U246" s="12">
        <v>43921</v>
      </c>
      <c r="V246" s="14">
        <v>1218.54</v>
      </c>
      <c r="W246" s="12">
        <v>43921</v>
      </c>
      <c r="X246" s="13">
        <v>5.2053000000000003</v>
      </c>
      <c r="Y246" s="15">
        <f t="shared" si="23"/>
        <v>43921</v>
      </c>
      <c r="Z246" s="17">
        <f t="shared" si="26"/>
        <v>0.90639999999999998</v>
      </c>
      <c r="AA246" s="12">
        <v>43921</v>
      </c>
      <c r="AB246" s="13">
        <v>30.254999999999999</v>
      </c>
      <c r="AC246" s="12">
        <v>43921</v>
      </c>
      <c r="AD246" s="13">
        <v>75.627499999999998</v>
      </c>
      <c r="AE246" s="15">
        <f t="shared" si="24"/>
        <v>43921</v>
      </c>
      <c r="AF246" s="17">
        <f t="shared" si="27"/>
        <v>0.90639999999999998</v>
      </c>
      <c r="AG246" s="12">
        <v>43921</v>
      </c>
      <c r="AH246" s="13">
        <v>78.577100000000002</v>
      </c>
      <c r="AI246" s="12">
        <v>43921</v>
      </c>
      <c r="AJ246" s="13">
        <v>17.837900000000001</v>
      </c>
    </row>
    <row r="247" spans="1:36" x14ac:dyDescent="0.35">
      <c r="A247" s="12">
        <v>43951</v>
      </c>
      <c r="B247" s="13">
        <v>1.5356000000000001</v>
      </c>
      <c r="C247" s="12">
        <v>43951</v>
      </c>
      <c r="D247" s="14">
        <v>107.18</v>
      </c>
      <c r="E247" s="12">
        <v>43951</v>
      </c>
      <c r="F247" s="13">
        <v>7.0632000000000001</v>
      </c>
      <c r="G247" s="12">
        <v>43951</v>
      </c>
      <c r="H247" s="13">
        <v>1.3945000000000001</v>
      </c>
      <c r="I247" s="12">
        <v>43951</v>
      </c>
      <c r="J247" s="13">
        <v>0.96530000000000005</v>
      </c>
      <c r="K247" s="15">
        <f t="shared" si="21"/>
        <v>43951</v>
      </c>
      <c r="L247" s="16">
        <v>1</v>
      </c>
      <c r="M247" s="12">
        <v>43951</v>
      </c>
      <c r="N247" s="13">
        <v>0.79400000000000004</v>
      </c>
      <c r="O247" s="12">
        <v>43951</v>
      </c>
      <c r="P247" s="13">
        <v>7.7519999999999998</v>
      </c>
      <c r="Q247" s="12">
        <v>43951</v>
      </c>
      <c r="R247" s="13">
        <v>0.91310000000000002</v>
      </c>
      <c r="S247" s="15">
        <f t="shared" si="22"/>
        <v>43951</v>
      </c>
      <c r="T247" s="17">
        <f t="shared" si="25"/>
        <v>0.91310000000000002</v>
      </c>
      <c r="U247" s="12">
        <v>43951</v>
      </c>
      <c r="V247" s="14">
        <v>1204.44</v>
      </c>
      <c r="W247" s="12">
        <v>43951</v>
      </c>
      <c r="X247" s="13">
        <v>5.4858000000000002</v>
      </c>
      <c r="Y247" s="15">
        <f t="shared" si="23"/>
        <v>43951</v>
      </c>
      <c r="Z247" s="17">
        <f t="shared" si="26"/>
        <v>0.91310000000000002</v>
      </c>
      <c r="AA247" s="12">
        <v>43951</v>
      </c>
      <c r="AB247" s="13">
        <v>29.736000000000001</v>
      </c>
      <c r="AC247" s="12">
        <v>43951</v>
      </c>
      <c r="AD247" s="13">
        <v>75.101200000000006</v>
      </c>
      <c r="AE247" s="15">
        <f t="shared" si="24"/>
        <v>43951</v>
      </c>
      <c r="AF247" s="17">
        <f t="shared" si="27"/>
        <v>0.91310000000000002</v>
      </c>
      <c r="AG247" s="12">
        <v>43951</v>
      </c>
      <c r="AH247" s="13">
        <v>74.359300000000005</v>
      </c>
      <c r="AI247" s="12">
        <v>43951</v>
      </c>
      <c r="AJ247" s="13">
        <v>18.526399999999999</v>
      </c>
    </row>
    <row r="248" spans="1:36" x14ac:dyDescent="0.35">
      <c r="A248" s="12">
        <v>43980</v>
      </c>
      <c r="B248" s="13">
        <v>1.5018</v>
      </c>
      <c r="C248" s="12">
        <v>43980</v>
      </c>
      <c r="D248" s="14">
        <v>107.69</v>
      </c>
      <c r="E248" s="12">
        <v>43980</v>
      </c>
      <c r="F248" s="13">
        <v>7.1364000000000001</v>
      </c>
      <c r="G248" s="12">
        <v>43980</v>
      </c>
      <c r="H248" s="13">
        <v>1.3778999999999999</v>
      </c>
      <c r="I248" s="12">
        <v>43980</v>
      </c>
      <c r="J248" s="13">
        <v>0.96130000000000004</v>
      </c>
      <c r="K248" s="15">
        <f t="shared" si="21"/>
        <v>43980</v>
      </c>
      <c r="L248" s="16">
        <v>1</v>
      </c>
      <c r="M248" s="12">
        <v>43980</v>
      </c>
      <c r="N248" s="13">
        <v>0.81120000000000003</v>
      </c>
      <c r="O248" s="12">
        <v>43980</v>
      </c>
      <c r="P248" s="13">
        <v>7.7526999999999999</v>
      </c>
      <c r="Q248" s="12">
        <v>43980</v>
      </c>
      <c r="R248" s="13">
        <v>0.89939999999999998</v>
      </c>
      <c r="S248" s="15">
        <f t="shared" si="22"/>
        <v>43980</v>
      </c>
      <c r="T248" s="17">
        <f t="shared" si="25"/>
        <v>0.89939999999999998</v>
      </c>
      <c r="U248" s="12">
        <v>43980</v>
      </c>
      <c r="V248" s="14">
        <v>1237.57</v>
      </c>
      <c r="W248" s="12">
        <v>43980</v>
      </c>
      <c r="X248" s="13">
        <v>5.3369999999999997</v>
      </c>
      <c r="Y248" s="15">
        <f t="shared" si="23"/>
        <v>43980</v>
      </c>
      <c r="Z248" s="17">
        <f t="shared" si="26"/>
        <v>0.89939999999999998</v>
      </c>
      <c r="AA248" s="12">
        <v>43980</v>
      </c>
      <c r="AB248" s="13">
        <v>30.018000000000001</v>
      </c>
      <c r="AC248" s="12">
        <v>43980</v>
      </c>
      <c r="AD248" s="13">
        <v>75.616299999999995</v>
      </c>
      <c r="AE248" s="15">
        <f t="shared" si="24"/>
        <v>43980</v>
      </c>
      <c r="AF248" s="17">
        <f t="shared" si="27"/>
        <v>0.89939999999999998</v>
      </c>
      <c r="AG248" s="12">
        <v>43980</v>
      </c>
      <c r="AH248" s="13">
        <v>70.142399999999995</v>
      </c>
      <c r="AI248" s="12">
        <v>43980</v>
      </c>
      <c r="AJ248" s="13">
        <v>17.547999999999998</v>
      </c>
    </row>
    <row r="249" spans="1:36" x14ac:dyDescent="0.35">
      <c r="A249" s="12">
        <v>44012</v>
      </c>
      <c r="B249" s="13">
        <v>1.4486000000000001</v>
      </c>
      <c r="C249" s="12">
        <v>44012</v>
      </c>
      <c r="D249" s="14">
        <v>107.93</v>
      </c>
      <c r="E249" s="12">
        <v>44012</v>
      </c>
      <c r="F249" s="13">
        <v>7.0654000000000003</v>
      </c>
      <c r="G249" s="12">
        <v>44012</v>
      </c>
      <c r="H249" s="13">
        <v>1.3575999999999999</v>
      </c>
      <c r="I249" s="12">
        <v>44012</v>
      </c>
      <c r="J249" s="13">
        <v>0.94730000000000003</v>
      </c>
      <c r="K249" s="15">
        <f t="shared" si="21"/>
        <v>44012</v>
      </c>
      <c r="L249" s="16">
        <v>1</v>
      </c>
      <c r="M249" s="12">
        <v>44012</v>
      </c>
      <c r="N249" s="13">
        <v>0.80640000000000001</v>
      </c>
      <c r="O249" s="12">
        <v>44012</v>
      </c>
      <c r="P249" s="13">
        <v>7.7504999999999997</v>
      </c>
      <c r="Q249" s="12">
        <v>44012</v>
      </c>
      <c r="R249" s="13">
        <v>0.89019999999999999</v>
      </c>
      <c r="S249" s="15">
        <f t="shared" si="22"/>
        <v>44012</v>
      </c>
      <c r="T249" s="17">
        <f t="shared" si="25"/>
        <v>0.89019999999999999</v>
      </c>
      <c r="U249" s="12">
        <v>44012</v>
      </c>
      <c r="V249" s="14">
        <v>1202.74</v>
      </c>
      <c r="W249" s="12">
        <v>44012</v>
      </c>
      <c r="X249" s="13">
        <v>5.4659000000000004</v>
      </c>
      <c r="Y249" s="15">
        <f t="shared" si="23"/>
        <v>44012</v>
      </c>
      <c r="Z249" s="17">
        <f t="shared" si="26"/>
        <v>0.89019999999999999</v>
      </c>
      <c r="AA249" s="12">
        <v>44012</v>
      </c>
      <c r="AB249" s="13">
        <v>29.562999999999999</v>
      </c>
      <c r="AC249" s="12">
        <v>44012</v>
      </c>
      <c r="AD249" s="13">
        <v>75.507499999999993</v>
      </c>
      <c r="AE249" s="15">
        <f t="shared" si="24"/>
        <v>44012</v>
      </c>
      <c r="AF249" s="17">
        <f t="shared" si="27"/>
        <v>0.89019999999999999</v>
      </c>
      <c r="AG249" s="12">
        <v>44012</v>
      </c>
      <c r="AH249" s="13">
        <v>71.200199999999995</v>
      </c>
      <c r="AI249" s="12">
        <v>44012</v>
      </c>
      <c r="AJ249" s="13">
        <v>17.351199999999999</v>
      </c>
    </row>
    <row r="250" spans="1:36" x14ac:dyDescent="0.35">
      <c r="A250" s="12">
        <v>44043</v>
      </c>
      <c r="B250" s="13">
        <v>1.3998999999999999</v>
      </c>
      <c r="C250" s="12">
        <v>44043</v>
      </c>
      <c r="D250" s="14">
        <v>105.83</v>
      </c>
      <c r="E250" s="12">
        <v>44043</v>
      </c>
      <c r="F250" s="13">
        <v>6.9752000000000001</v>
      </c>
      <c r="G250" s="12">
        <v>44043</v>
      </c>
      <c r="H250" s="13">
        <v>1.3411999999999999</v>
      </c>
      <c r="I250" s="12">
        <v>44043</v>
      </c>
      <c r="J250" s="13">
        <v>0.91290000000000004</v>
      </c>
      <c r="K250" s="15">
        <f t="shared" si="21"/>
        <v>44043</v>
      </c>
      <c r="L250" s="16">
        <v>1</v>
      </c>
      <c r="M250" s="12">
        <v>44043</v>
      </c>
      <c r="N250" s="13">
        <v>0.76419999999999999</v>
      </c>
      <c r="O250" s="12">
        <v>44043</v>
      </c>
      <c r="P250" s="13">
        <v>7.7503000000000002</v>
      </c>
      <c r="Q250" s="12">
        <v>44043</v>
      </c>
      <c r="R250" s="13">
        <v>0.84899999999999998</v>
      </c>
      <c r="S250" s="15">
        <f t="shared" si="22"/>
        <v>44043</v>
      </c>
      <c r="T250" s="17">
        <f t="shared" si="25"/>
        <v>0.84899999999999998</v>
      </c>
      <c r="U250" s="12">
        <v>44043</v>
      </c>
      <c r="V250" s="14">
        <v>1191.03</v>
      </c>
      <c r="W250" s="12">
        <v>44043</v>
      </c>
      <c r="X250" s="13">
        <v>5.2225000000000001</v>
      </c>
      <c r="Y250" s="15">
        <f t="shared" si="23"/>
        <v>44043</v>
      </c>
      <c r="Z250" s="17">
        <f t="shared" si="26"/>
        <v>0.84899999999999998</v>
      </c>
      <c r="AA250" s="12">
        <v>44043</v>
      </c>
      <c r="AB250" s="13">
        <v>29.376000000000001</v>
      </c>
      <c r="AC250" s="12">
        <v>44043</v>
      </c>
      <c r="AD250" s="13">
        <v>74.814999999999998</v>
      </c>
      <c r="AE250" s="15">
        <f t="shared" si="24"/>
        <v>44043</v>
      </c>
      <c r="AF250" s="17">
        <f t="shared" si="27"/>
        <v>0.84899999999999998</v>
      </c>
      <c r="AG250" s="12">
        <v>44043</v>
      </c>
      <c r="AH250" s="13">
        <v>74.125699999999995</v>
      </c>
      <c r="AI250" s="12">
        <v>44043</v>
      </c>
      <c r="AJ250" s="13">
        <v>17.0718</v>
      </c>
    </row>
    <row r="251" spans="1:36" x14ac:dyDescent="0.35">
      <c r="A251" s="12">
        <v>44074</v>
      </c>
      <c r="B251" s="13">
        <v>1.3557999999999999</v>
      </c>
      <c r="C251" s="12">
        <v>44074</v>
      </c>
      <c r="D251" s="14">
        <v>105.91</v>
      </c>
      <c r="E251" s="12">
        <v>44074</v>
      </c>
      <c r="F251" s="13">
        <v>6.8484999999999996</v>
      </c>
      <c r="G251" s="12">
        <v>44074</v>
      </c>
      <c r="H251" s="13">
        <v>1.3047</v>
      </c>
      <c r="I251" s="12">
        <v>44074</v>
      </c>
      <c r="J251" s="13">
        <v>0.90369999999999995</v>
      </c>
      <c r="K251" s="15">
        <f t="shared" si="21"/>
        <v>44074</v>
      </c>
      <c r="L251" s="16">
        <v>1</v>
      </c>
      <c r="M251" s="12">
        <v>44074</v>
      </c>
      <c r="N251" s="13">
        <v>0.748</v>
      </c>
      <c r="O251" s="12">
        <v>44074</v>
      </c>
      <c r="P251" s="13">
        <v>7.7502000000000004</v>
      </c>
      <c r="Q251" s="12">
        <v>44074</v>
      </c>
      <c r="R251" s="13">
        <v>0.83779999999999999</v>
      </c>
      <c r="S251" s="15">
        <f t="shared" si="22"/>
        <v>44074</v>
      </c>
      <c r="T251" s="17">
        <f t="shared" si="25"/>
        <v>0.83779999999999999</v>
      </c>
      <c r="U251" s="12">
        <v>44074</v>
      </c>
      <c r="V251" s="14">
        <v>1187.76</v>
      </c>
      <c r="W251" s="12">
        <v>44074</v>
      </c>
      <c r="X251" s="13">
        <v>5.4936999999999996</v>
      </c>
      <c r="Y251" s="15">
        <f t="shared" si="23"/>
        <v>44074</v>
      </c>
      <c r="Z251" s="17">
        <f t="shared" si="26"/>
        <v>0.83779999999999999</v>
      </c>
      <c r="AA251" s="12">
        <v>44074</v>
      </c>
      <c r="AB251" s="13">
        <v>29.405000000000001</v>
      </c>
      <c r="AC251" s="12">
        <v>44074</v>
      </c>
      <c r="AD251" s="13">
        <v>73.62</v>
      </c>
      <c r="AE251" s="15">
        <f t="shared" si="24"/>
        <v>44074</v>
      </c>
      <c r="AF251" s="17">
        <f t="shared" si="27"/>
        <v>0.83779999999999999</v>
      </c>
      <c r="AG251" s="12">
        <v>44074</v>
      </c>
      <c r="AH251" s="13">
        <v>74.012799999999999</v>
      </c>
      <c r="AI251" s="12">
        <v>44074</v>
      </c>
      <c r="AJ251" s="13">
        <v>16.941600000000001</v>
      </c>
    </row>
    <row r="252" spans="1:36" x14ac:dyDescent="0.35">
      <c r="A252" s="12">
        <v>44104</v>
      </c>
      <c r="B252" s="13">
        <v>1.3962000000000001</v>
      </c>
      <c r="C252" s="12">
        <v>44104</v>
      </c>
      <c r="D252" s="14">
        <v>105.48</v>
      </c>
      <c r="E252" s="12">
        <v>44104</v>
      </c>
      <c r="F252" s="13">
        <v>6.7910000000000004</v>
      </c>
      <c r="G252" s="12">
        <v>44104</v>
      </c>
      <c r="H252" s="13">
        <v>1.3319000000000001</v>
      </c>
      <c r="I252" s="12">
        <v>44104</v>
      </c>
      <c r="J252" s="13">
        <v>0.92090000000000005</v>
      </c>
      <c r="K252" s="15">
        <f t="shared" si="21"/>
        <v>44104</v>
      </c>
      <c r="L252" s="16">
        <v>1</v>
      </c>
      <c r="M252" s="12">
        <v>44104</v>
      </c>
      <c r="N252" s="13">
        <v>0.77380000000000004</v>
      </c>
      <c r="O252" s="12">
        <v>44104</v>
      </c>
      <c r="P252" s="13">
        <v>7.75</v>
      </c>
      <c r="Q252" s="12">
        <v>44104</v>
      </c>
      <c r="R252" s="13">
        <v>0.85319999999999996</v>
      </c>
      <c r="S252" s="15">
        <f t="shared" si="22"/>
        <v>44104</v>
      </c>
      <c r="T252" s="17">
        <f t="shared" si="25"/>
        <v>0.85319999999999996</v>
      </c>
      <c r="U252" s="12">
        <v>44104</v>
      </c>
      <c r="V252" s="14">
        <v>1170.17</v>
      </c>
      <c r="W252" s="12">
        <v>44104</v>
      </c>
      <c r="X252" s="13">
        <v>5.6102999999999996</v>
      </c>
      <c r="Y252" s="15">
        <f t="shared" si="23"/>
        <v>44104</v>
      </c>
      <c r="Z252" s="17">
        <f t="shared" si="26"/>
        <v>0.85319999999999996</v>
      </c>
      <c r="AA252" s="12">
        <v>44104</v>
      </c>
      <c r="AB252" s="13">
        <v>29.018999999999998</v>
      </c>
      <c r="AC252" s="12">
        <v>44104</v>
      </c>
      <c r="AD252" s="13">
        <v>73.772499999999994</v>
      </c>
      <c r="AE252" s="15">
        <f t="shared" si="24"/>
        <v>44104</v>
      </c>
      <c r="AF252" s="17">
        <f t="shared" si="27"/>
        <v>0.85319999999999996</v>
      </c>
      <c r="AG252" s="12">
        <v>44104</v>
      </c>
      <c r="AH252" s="13">
        <v>77.657300000000006</v>
      </c>
      <c r="AI252" s="12">
        <v>44104</v>
      </c>
      <c r="AJ252" s="13">
        <v>16.7484</v>
      </c>
    </row>
    <row r="253" spans="1:36" x14ac:dyDescent="0.35">
      <c r="A253" s="12">
        <v>44134</v>
      </c>
      <c r="B253" s="13">
        <v>1.4228000000000001</v>
      </c>
      <c r="C253" s="12">
        <v>44134</v>
      </c>
      <c r="D253" s="14">
        <v>104.66</v>
      </c>
      <c r="E253" s="12">
        <v>44134</v>
      </c>
      <c r="F253" s="13">
        <v>6.6914999999999996</v>
      </c>
      <c r="G253" s="12">
        <v>44134</v>
      </c>
      <c r="H253" s="13">
        <v>1.3321000000000001</v>
      </c>
      <c r="I253" s="12">
        <v>44134</v>
      </c>
      <c r="J253" s="13">
        <v>0.91700000000000004</v>
      </c>
      <c r="K253" s="15">
        <f t="shared" si="21"/>
        <v>44134</v>
      </c>
      <c r="L253" s="16">
        <v>1</v>
      </c>
      <c r="M253" s="12">
        <v>44134</v>
      </c>
      <c r="N253" s="13">
        <v>0.7722</v>
      </c>
      <c r="O253" s="12">
        <v>44134</v>
      </c>
      <c r="P253" s="13">
        <v>7.7522000000000002</v>
      </c>
      <c r="Q253" s="12">
        <v>44134</v>
      </c>
      <c r="R253" s="13">
        <v>0.85860000000000003</v>
      </c>
      <c r="S253" s="15">
        <f t="shared" si="22"/>
        <v>44134</v>
      </c>
      <c r="T253" s="17">
        <f t="shared" si="25"/>
        <v>0.85860000000000003</v>
      </c>
      <c r="U253" s="12">
        <v>44134</v>
      </c>
      <c r="V253" s="14">
        <v>1134.76</v>
      </c>
      <c r="W253" s="12">
        <v>44134</v>
      </c>
      <c r="X253" s="13">
        <v>5.7443999999999997</v>
      </c>
      <c r="Y253" s="15">
        <f t="shared" si="23"/>
        <v>44134</v>
      </c>
      <c r="Z253" s="17">
        <f t="shared" si="26"/>
        <v>0.85860000000000003</v>
      </c>
      <c r="AA253" s="12">
        <v>44134</v>
      </c>
      <c r="AB253" s="13">
        <v>28.582999999999998</v>
      </c>
      <c r="AC253" s="12">
        <v>44134</v>
      </c>
      <c r="AD253" s="13">
        <v>74.11</v>
      </c>
      <c r="AE253" s="15">
        <f t="shared" si="24"/>
        <v>44134</v>
      </c>
      <c r="AF253" s="17">
        <f t="shared" si="27"/>
        <v>0.85860000000000003</v>
      </c>
      <c r="AG253" s="12">
        <v>44134</v>
      </c>
      <c r="AH253" s="13">
        <v>79.402199999999993</v>
      </c>
      <c r="AI253" s="12">
        <v>44134</v>
      </c>
      <c r="AJ253" s="13">
        <v>16.2439</v>
      </c>
    </row>
    <row r="254" spans="1:36" x14ac:dyDescent="0.35">
      <c r="A254" s="12">
        <v>44165</v>
      </c>
      <c r="B254" s="13">
        <v>1.3616999999999999</v>
      </c>
      <c r="C254" s="12">
        <v>44165</v>
      </c>
      <c r="D254" s="14">
        <v>104.31</v>
      </c>
      <c r="E254" s="12">
        <v>44165</v>
      </c>
      <c r="F254" s="13">
        <v>6.5789</v>
      </c>
      <c r="G254" s="12">
        <v>44165</v>
      </c>
      <c r="H254" s="13">
        <v>1.3001</v>
      </c>
      <c r="I254" s="12">
        <v>44165</v>
      </c>
      <c r="J254" s="13">
        <v>0.90890000000000004</v>
      </c>
      <c r="K254" s="15">
        <f t="shared" si="21"/>
        <v>44165</v>
      </c>
      <c r="L254" s="16">
        <v>1</v>
      </c>
      <c r="M254" s="12">
        <v>44165</v>
      </c>
      <c r="N254" s="13">
        <v>0.75049999999999994</v>
      </c>
      <c r="O254" s="12">
        <v>44165</v>
      </c>
      <c r="P254" s="13">
        <v>7.7514000000000003</v>
      </c>
      <c r="Q254" s="12">
        <v>44165</v>
      </c>
      <c r="R254" s="13">
        <v>0.83850000000000002</v>
      </c>
      <c r="S254" s="15">
        <f t="shared" si="22"/>
        <v>44165</v>
      </c>
      <c r="T254" s="17">
        <f t="shared" si="25"/>
        <v>0.83850000000000002</v>
      </c>
      <c r="U254" s="12">
        <v>44165</v>
      </c>
      <c r="V254" s="14">
        <v>1106.45</v>
      </c>
      <c r="W254" s="12">
        <v>44165</v>
      </c>
      <c r="X254" s="13">
        <v>5.3582999999999998</v>
      </c>
      <c r="Y254" s="15">
        <f t="shared" si="23"/>
        <v>44165</v>
      </c>
      <c r="Z254" s="17">
        <f t="shared" si="26"/>
        <v>0.83850000000000002</v>
      </c>
      <c r="AA254" s="12">
        <v>44165</v>
      </c>
      <c r="AB254" s="13">
        <v>28.565000000000001</v>
      </c>
      <c r="AC254" s="12">
        <v>44165</v>
      </c>
      <c r="AD254" s="13">
        <v>74.047499999999999</v>
      </c>
      <c r="AE254" s="15">
        <f t="shared" si="24"/>
        <v>44165</v>
      </c>
      <c r="AF254" s="17">
        <f t="shared" si="27"/>
        <v>0.83850000000000002</v>
      </c>
      <c r="AG254" s="12">
        <v>44165</v>
      </c>
      <c r="AH254" s="13">
        <v>76.444599999999994</v>
      </c>
      <c r="AI254" s="12">
        <v>44165</v>
      </c>
      <c r="AJ254" s="13">
        <v>15.4681</v>
      </c>
    </row>
    <row r="255" spans="1:36" x14ac:dyDescent="0.35">
      <c r="A255" s="12">
        <v>44196</v>
      </c>
      <c r="B255" s="13">
        <v>1.2999000000000001</v>
      </c>
      <c r="C255" s="12">
        <v>44196</v>
      </c>
      <c r="D255" s="14">
        <v>103.25</v>
      </c>
      <c r="E255" s="12">
        <v>44196</v>
      </c>
      <c r="F255" s="13">
        <v>6.5271999999999997</v>
      </c>
      <c r="G255" s="12">
        <v>44196</v>
      </c>
      <c r="H255" s="13">
        <v>1.2725</v>
      </c>
      <c r="I255" s="12">
        <v>44196</v>
      </c>
      <c r="J255" s="13">
        <v>0.88519999999999999</v>
      </c>
      <c r="K255" s="15">
        <f t="shared" si="21"/>
        <v>44196</v>
      </c>
      <c r="L255" s="16">
        <v>1</v>
      </c>
      <c r="M255" s="12">
        <v>44196</v>
      </c>
      <c r="N255" s="13">
        <v>0.73180000000000001</v>
      </c>
      <c r="O255" s="12">
        <v>44196</v>
      </c>
      <c r="P255" s="13">
        <v>7.7530999999999999</v>
      </c>
      <c r="Q255" s="12">
        <v>44196</v>
      </c>
      <c r="R255" s="13">
        <v>0.81859999999999999</v>
      </c>
      <c r="S255" s="15">
        <f t="shared" si="22"/>
        <v>44196</v>
      </c>
      <c r="T255" s="17">
        <f t="shared" si="25"/>
        <v>0.81859999999999999</v>
      </c>
      <c r="U255" s="12">
        <v>44196</v>
      </c>
      <c r="V255" s="14">
        <v>1086.51</v>
      </c>
      <c r="W255" s="12">
        <v>44196</v>
      </c>
      <c r="X255" s="13">
        <v>5.1935000000000002</v>
      </c>
      <c r="Y255" s="15">
        <f t="shared" si="23"/>
        <v>44196</v>
      </c>
      <c r="Z255" s="17">
        <f t="shared" si="26"/>
        <v>0.81859999999999999</v>
      </c>
      <c r="AA255" s="12">
        <v>44196</v>
      </c>
      <c r="AB255" s="13">
        <v>28.094000000000001</v>
      </c>
      <c r="AC255" s="12">
        <v>44196</v>
      </c>
      <c r="AD255" s="13">
        <v>73.069999999999993</v>
      </c>
      <c r="AE255" s="15">
        <f t="shared" si="24"/>
        <v>44196</v>
      </c>
      <c r="AF255" s="17">
        <f t="shared" si="27"/>
        <v>0.81859999999999999</v>
      </c>
      <c r="AG255" s="12">
        <v>44196</v>
      </c>
      <c r="AH255" s="13">
        <v>74.036900000000003</v>
      </c>
      <c r="AI255" s="12">
        <v>44196</v>
      </c>
      <c r="AJ255" s="13">
        <v>14.694699999999999</v>
      </c>
    </row>
    <row r="256" spans="1:36" x14ac:dyDescent="0.35">
      <c r="A256" s="12">
        <v>44225</v>
      </c>
      <c r="B256" s="13">
        <v>1.3120000000000001</v>
      </c>
      <c r="C256" s="12">
        <v>44225</v>
      </c>
      <c r="D256" s="14">
        <v>104.79</v>
      </c>
      <c r="E256" s="12">
        <v>44225</v>
      </c>
      <c r="F256" s="13">
        <v>6.4283000000000001</v>
      </c>
      <c r="G256" s="12">
        <v>44225</v>
      </c>
      <c r="H256" s="13">
        <v>1.2787999999999999</v>
      </c>
      <c r="I256" s="12">
        <v>44225</v>
      </c>
      <c r="J256" s="13">
        <v>0.89019999999999999</v>
      </c>
      <c r="K256" s="15">
        <f t="shared" si="21"/>
        <v>44225</v>
      </c>
      <c r="L256" s="16">
        <v>1</v>
      </c>
      <c r="M256" s="12">
        <v>44225</v>
      </c>
      <c r="N256" s="13">
        <v>0.72960000000000003</v>
      </c>
      <c r="O256" s="12">
        <v>44225</v>
      </c>
      <c r="P256" s="13">
        <v>7.7530999999999999</v>
      </c>
      <c r="Q256" s="12">
        <v>44225</v>
      </c>
      <c r="R256" s="13">
        <v>0.82430000000000003</v>
      </c>
      <c r="S256" s="15">
        <f t="shared" si="22"/>
        <v>44225</v>
      </c>
      <c r="T256" s="17">
        <f t="shared" si="25"/>
        <v>0.82430000000000003</v>
      </c>
      <c r="U256" s="12">
        <v>44225</v>
      </c>
      <c r="V256" s="14">
        <v>1118.5999999999999</v>
      </c>
      <c r="W256" s="12">
        <v>44225</v>
      </c>
      <c r="X256" s="13">
        <v>5.4714999999999998</v>
      </c>
      <c r="Y256" s="15">
        <f t="shared" si="23"/>
        <v>44225</v>
      </c>
      <c r="Z256" s="17">
        <f t="shared" si="26"/>
        <v>0.82430000000000003</v>
      </c>
      <c r="AA256" s="12">
        <v>44225</v>
      </c>
      <c r="AB256" s="13">
        <v>28.018000000000001</v>
      </c>
      <c r="AC256" s="12">
        <v>44225</v>
      </c>
      <c r="AD256" s="13">
        <v>72.953800000000001</v>
      </c>
      <c r="AE256" s="15">
        <f t="shared" si="24"/>
        <v>44225</v>
      </c>
      <c r="AF256" s="17">
        <f t="shared" si="27"/>
        <v>0.82430000000000003</v>
      </c>
      <c r="AG256" s="12">
        <v>44225</v>
      </c>
      <c r="AH256" s="13">
        <v>75.849999999999994</v>
      </c>
      <c r="AI256" s="12">
        <v>44225</v>
      </c>
      <c r="AJ256" s="13">
        <v>15.193899999999999</v>
      </c>
    </row>
    <row r="257" spans="1:36" x14ac:dyDescent="0.35">
      <c r="A257" s="12">
        <v>44253</v>
      </c>
      <c r="B257" s="13">
        <v>1.2967</v>
      </c>
      <c r="C257" s="12">
        <v>44253</v>
      </c>
      <c r="D257" s="14">
        <v>106.55</v>
      </c>
      <c r="E257" s="12">
        <v>44253</v>
      </c>
      <c r="F257" s="13">
        <v>6.4737</v>
      </c>
      <c r="G257" s="12">
        <v>44253</v>
      </c>
      <c r="H257" s="13">
        <v>1.2732000000000001</v>
      </c>
      <c r="I257" s="12">
        <v>44253</v>
      </c>
      <c r="J257" s="13">
        <v>0.90849999999999997</v>
      </c>
      <c r="K257" s="15">
        <f t="shared" si="21"/>
        <v>44253</v>
      </c>
      <c r="L257" s="16">
        <v>1</v>
      </c>
      <c r="M257" s="12">
        <v>44253</v>
      </c>
      <c r="N257" s="13">
        <v>0.71689999999999998</v>
      </c>
      <c r="O257" s="12">
        <v>44253</v>
      </c>
      <c r="P257" s="13">
        <v>7.7567000000000004</v>
      </c>
      <c r="Q257" s="12">
        <v>44253</v>
      </c>
      <c r="R257" s="13">
        <v>0.82840000000000003</v>
      </c>
      <c r="S257" s="15">
        <f t="shared" si="22"/>
        <v>44253</v>
      </c>
      <c r="T257" s="17">
        <f t="shared" si="25"/>
        <v>0.82840000000000003</v>
      </c>
      <c r="U257" s="12">
        <v>44253</v>
      </c>
      <c r="V257" s="14">
        <v>1123.53</v>
      </c>
      <c r="W257" s="12">
        <v>44253</v>
      </c>
      <c r="X257" s="13">
        <v>5.6022999999999996</v>
      </c>
      <c r="Y257" s="15">
        <f t="shared" si="23"/>
        <v>44253</v>
      </c>
      <c r="Z257" s="17">
        <f t="shared" si="26"/>
        <v>0.82840000000000003</v>
      </c>
      <c r="AA257" s="12">
        <v>44253</v>
      </c>
      <c r="AB257" s="13">
        <v>27.876000000000001</v>
      </c>
      <c r="AC257" s="12">
        <v>44253</v>
      </c>
      <c r="AD257" s="13">
        <v>73.468800000000002</v>
      </c>
      <c r="AE257" s="15">
        <f t="shared" si="24"/>
        <v>44253</v>
      </c>
      <c r="AF257" s="17">
        <f t="shared" si="27"/>
        <v>0.82840000000000003</v>
      </c>
      <c r="AG257" s="12">
        <v>44253</v>
      </c>
      <c r="AH257" s="13">
        <v>74.711299999999994</v>
      </c>
      <c r="AI257" s="12">
        <v>44253</v>
      </c>
      <c r="AJ257" s="13">
        <v>15.1257</v>
      </c>
    </row>
    <row r="258" spans="1:36" x14ac:dyDescent="0.35">
      <c r="A258" s="12">
        <v>44286</v>
      </c>
      <c r="B258" s="13">
        <v>1.3166</v>
      </c>
      <c r="C258" s="12">
        <v>44286</v>
      </c>
      <c r="D258" s="14">
        <v>110.72</v>
      </c>
      <c r="E258" s="12">
        <v>44286</v>
      </c>
      <c r="F258" s="13">
        <v>6.5528000000000004</v>
      </c>
      <c r="G258" s="12">
        <v>44286</v>
      </c>
      <c r="H258" s="13">
        <v>1.2562</v>
      </c>
      <c r="I258" s="12">
        <v>44286</v>
      </c>
      <c r="J258" s="13">
        <v>0.94359999999999999</v>
      </c>
      <c r="K258" s="15">
        <f t="shared" si="21"/>
        <v>44286</v>
      </c>
      <c r="L258" s="16">
        <v>1</v>
      </c>
      <c r="M258" s="12">
        <v>44286</v>
      </c>
      <c r="N258" s="13">
        <v>0.72550000000000003</v>
      </c>
      <c r="O258" s="12">
        <v>44286</v>
      </c>
      <c r="P258" s="13">
        <v>7.7740999999999998</v>
      </c>
      <c r="Q258" s="12">
        <v>44286</v>
      </c>
      <c r="R258" s="13">
        <v>0.85250000000000004</v>
      </c>
      <c r="S258" s="15">
        <f t="shared" si="22"/>
        <v>44286</v>
      </c>
      <c r="T258" s="17">
        <f t="shared" si="25"/>
        <v>0.85250000000000004</v>
      </c>
      <c r="U258" s="12">
        <v>44286</v>
      </c>
      <c r="V258" s="14">
        <v>1131.83</v>
      </c>
      <c r="W258" s="12">
        <v>44286</v>
      </c>
      <c r="X258" s="13">
        <v>5.6344000000000003</v>
      </c>
      <c r="Y258" s="15">
        <f t="shared" si="23"/>
        <v>44286</v>
      </c>
      <c r="Z258" s="17">
        <f t="shared" si="26"/>
        <v>0.85250000000000004</v>
      </c>
      <c r="AA258" s="12">
        <v>44286</v>
      </c>
      <c r="AB258" s="13">
        <v>28.5</v>
      </c>
      <c r="AC258" s="12">
        <v>44286</v>
      </c>
      <c r="AD258" s="13">
        <v>73.11</v>
      </c>
      <c r="AE258" s="15">
        <f t="shared" si="24"/>
        <v>44286</v>
      </c>
      <c r="AF258" s="17">
        <f t="shared" si="27"/>
        <v>0.85250000000000004</v>
      </c>
      <c r="AG258" s="12">
        <v>44286</v>
      </c>
      <c r="AH258" s="13">
        <v>75.650800000000004</v>
      </c>
      <c r="AI258" s="12">
        <v>44286</v>
      </c>
      <c r="AJ258" s="13">
        <v>14.7759</v>
      </c>
    </row>
    <row r="259" spans="1:36" x14ac:dyDescent="0.35">
      <c r="A259" s="12">
        <v>44316</v>
      </c>
      <c r="B259" s="13">
        <v>1.2966</v>
      </c>
      <c r="C259" s="12">
        <v>44316</v>
      </c>
      <c r="D259" s="14">
        <v>109.31</v>
      </c>
      <c r="E259" s="12">
        <v>44316</v>
      </c>
      <c r="F259" s="13">
        <v>6.4748999999999999</v>
      </c>
      <c r="G259" s="12">
        <v>44316</v>
      </c>
      <c r="H259" s="13">
        <v>1.2286999999999999</v>
      </c>
      <c r="I259" s="12">
        <v>44316</v>
      </c>
      <c r="J259" s="13">
        <v>0.91310000000000002</v>
      </c>
      <c r="K259" s="15">
        <f t="shared" ref="K259:K267" si="28">$Q259</f>
        <v>44316</v>
      </c>
      <c r="L259" s="16">
        <v>1</v>
      </c>
      <c r="M259" s="12">
        <v>44316</v>
      </c>
      <c r="N259" s="13">
        <v>0.72389999999999999</v>
      </c>
      <c r="O259" s="12">
        <v>44316</v>
      </c>
      <c r="P259" s="13">
        <v>7.7675000000000001</v>
      </c>
      <c r="Q259" s="12">
        <v>44316</v>
      </c>
      <c r="R259" s="13">
        <v>0.83199999999999996</v>
      </c>
      <c r="S259" s="15">
        <f t="shared" ref="S259:S267" si="29">$Q259</f>
        <v>44316</v>
      </c>
      <c r="T259" s="17">
        <f t="shared" si="25"/>
        <v>0.83199999999999996</v>
      </c>
      <c r="U259" s="12">
        <v>44316</v>
      </c>
      <c r="V259" s="14">
        <v>1112.31</v>
      </c>
      <c r="W259" s="12">
        <v>44316</v>
      </c>
      <c r="X259" s="13">
        <v>5.4381000000000004</v>
      </c>
      <c r="Y259" s="15">
        <f t="shared" ref="Y259:Y267" si="30">$Q259</f>
        <v>44316</v>
      </c>
      <c r="Z259" s="17">
        <f t="shared" si="26"/>
        <v>0.83199999999999996</v>
      </c>
      <c r="AA259" s="12">
        <v>44316</v>
      </c>
      <c r="AB259" s="13">
        <v>27.902000000000001</v>
      </c>
      <c r="AC259" s="12">
        <v>44316</v>
      </c>
      <c r="AD259" s="13">
        <v>74.078800000000001</v>
      </c>
      <c r="AE259" s="15">
        <f t="shared" ref="AE259:AE267" si="31">$Q259</f>
        <v>44316</v>
      </c>
      <c r="AF259" s="17">
        <f t="shared" si="27"/>
        <v>0.83199999999999996</v>
      </c>
      <c r="AG259" s="12">
        <v>44316</v>
      </c>
      <c r="AH259" s="13">
        <v>75.302999999999997</v>
      </c>
      <c r="AI259" s="12">
        <v>44316</v>
      </c>
      <c r="AJ259" s="13">
        <v>14.494999999999999</v>
      </c>
    </row>
    <row r="260" spans="1:36" x14ac:dyDescent="0.35">
      <c r="A260" s="12">
        <v>44347</v>
      </c>
      <c r="B260" s="13">
        <v>1.2929999999999999</v>
      </c>
      <c r="C260" s="12">
        <v>44347</v>
      </c>
      <c r="D260" s="14">
        <v>109.58</v>
      </c>
      <c r="E260" s="12">
        <v>44347</v>
      </c>
      <c r="F260" s="13">
        <v>6.3700999999999999</v>
      </c>
      <c r="G260" s="12">
        <v>44347</v>
      </c>
      <c r="H260" s="13">
        <v>1.2063999999999999</v>
      </c>
      <c r="I260" s="12">
        <v>44347</v>
      </c>
      <c r="J260" s="13">
        <v>0.89890000000000003</v>
      </c>
      <c r="K260" s="15">
        <f t="shared" si="28"/>
        <v>44347</v>
      </c>
      <c r="L260" s="16">
        <v>1</v>
      </c>
      <c r="M260" s="12">
        <v>44347</v>
      </c>
      <c r="N260" s="13">
        <v>0.7036</v>
      </c>
      <c r="O260" s="12">
        <v>44347</v>
      </c>
      <c r="P260" s="13">
        <v>7.7610999999999999</v>
      </c>
      <c r="Q260" s="12">
        <v>44347</v>
      </c>
      <c r="R260" s="13">
        <v>0.81789999999999996</v>
      </c>
      <c r="S260" s="15">
        <f t="shared" si="29"/>
        <v>44347</v>
      </c>
      <c r="T260" s="17">
        <f t="shared" ref="T260:T267" si="32">$R260</f>
        <v>0.81789999999999996</v>
      </c>
      <c r="U260" s="12">
        <v>44347</v>
      </c>
      <c r="V260" s="14">
        <v>1110.99</v>
      </c>
      <c r="W260" s="12">
        <v>44347</v>
      </c>
      <c r="X260" s="13">
        <v>5.2191000000000001</v>
      </c>
      <c r="Y260" s="15">
        <f t="shared" si="30"/>
        <v>44347</v>
      </c>
      <c r="Z260" s="17">
        <f t="shared" ref="Z260:Z267" si="33">$R260</f>
        <v>0.81789999999999996</v>
      </c>
      <c r="AA260" s="12">
        <v>44347</v>
      </c>
      <c r="AB260" s="13">
        <v>27.56</v>
      </c>
      <c r="AC260" s="12">
        <v>44347</v>
      </c>
      <c r="AD260" s="13">
        <v>72.621200000000002</v>
      </c>
      <c r="AE260" s="15">
        <f t="shared" si="31"/>
        <v>44347</v>
      </c>
      <c r="AF260" s="17">
        <f t="shared" ref="AF260:AF267" si="34">$R260</f>
        <v>0.81789999999999996</v>
      </c>
      <c r="AG260" s="12">
        <v>44347</v>
      </c>
      <c r="AH260" s="13">
        <v>73.410200000000003</v>
      </c>
      <c r="AI260" s="12">
        <v>44347</v>
      </c>
      <c r="AJ260" s="13">
        <v>13.737299999999999</v>
      </c>
    </row>
    <row r="261" spans="1:36" x14ac:dyDescent="0.35">
      <c r="A261" s="12">
        <v>44377</v>
      </c>
      <c r="B261" s="13">
        <v>1.3334999999999999</v>
      </c>
      <c r="C261" s="12">
        <v>44377</v>
      </c>
      <c r="D261" s="14">
        <v>111.11</v>
      </c>
      <c r="E261" s="12">
        <v>44377</v>
      </c>
      <c r="F261" s="13">
        <v>6.4570999999999996</v>
      </c>
      <c r="G261" s="12">
        <v>44377</v>
      </c>
      <c r="H261" s="13">
        <v>1.2398</v>
      </c>
      <c r="I261" s="12">
        <v>44377</v>
      </c>
      <c r="J261" s="13">
        <v>0.92500000000000004</v>
      </c>
      <c r="K261" s="15">
        <f t="shared" si="28"/>
        <v>44377</v>
      </c>
      <c r="L261" s="16">
        <v>1</v>
      </c>
      <c r="M261" s="12">
        <v>44377</v>
      </c>
      <c r="N261" s="13">
        <v>0.72289999999999999</v>
      </c>
      <c r="O261" s="12">
        <v>44377</v>
      </c>
      <c r="P261" s="13">
        <v>7.7651000000000003</v>
      </c>
      <c r="Q261" s="12">
        <v>44377</v>
      </c>
      <c r="R261" s="13">
        <v>0.84340000000000004</v>
      </c>
      <c r="S261" s="15">
        <f t="shared" si="29"/>
        <v>44377</v>
      </c>
      <c r="T261" s="17">
        <f t="shared" si="32"/>
        <v>0.84340000000000004</v>
      </c>
      <c r="U261" s="12">
        <v>44377</v>
      </c>
      <c r="V261" s="14">
        <v>1126.28</v>
      </c>
      <c r="W261" s="12">
        <v>44377</v>
      </c>
      <c r="X261" s="13">
        <v>4.9690000000000003</v>
      </c>
      <c r="Y261" s="15">
        <f t="shared" si="30"/>
        <v>44377</v>
      </c>
      <c r="Z261" s="17">
        <f t="shared" si="33"/>
        <v>0.84340000000000004</v>
      </c>
      <c r="AA261" s="12">
        <v>44377</v>
      </c>
      <c r="AB261" s="13">
        <v>27.875</v>
      </c>
      <c r="AC261" s="12">
        <v>44377</v>
      </c>
      <c r="AD261" s="13">
        <v>74.328800000000001</v>
      </c>
      <c r="AE261" s="15">
        <f t="shared" si="31"/>
        <v>44377</v>
      </c>
      <c r="AF261" s="17">
        <f t="shared" si="34"/>
        <v>0.84340000000000004</v>
      </c>
      <c r="AG261" s="12">
        <v>44377</v>
      </c>
      <c r="AH261" s="13">
        <v>73.150800000000004</v>
      </c>
      <c r="AI261" s="12">
        <v>44377</v>
      </c>
      <c r="AJ261" s="13">
        <v>14.285399999999999</v>
      </c>
    </row>
    <row r="262" spans="1:36" x14ac:dyDescent="0.35">
      <c r="A262" s="12">
        <v>44407</v>
      </c>
      <c r="B262" s="13">
        <v>1.3614999999999999</v>
      </c>
      <c r="C262" s="12">
        <v>44407</v>
      </c>
      <c r="D262" s="14">
        <v>109.72</v>
      </c>
      <c r="E262" s="12">
        <v>44407</v>
      </c>
      <c r="F262" s="13">
        <v>6.4614000000000003</v>
      </c>
      <c r="G262" s="12">
        <v>44407</v>
      </c>
      <c r="H262" s="13">
        <v>1.2475000000000001</v>
      </c>
      <c r="I262" s="12">
        <v>44407</v>
      </c>
      <c r="J262" s="13">
        <v>0.90590000000000004</v>
      </c>
      <c r="K262" s="15">
        <f t="shared" si="28"/>
        <v>44407</v>
      </c>
      <c r="L262" s="16">
        <v>1</v>
      </c>
      <c r="M262" s="12">
        <v>44407</v>
      </c>
      <c r="N262" s="13">
        <v>0.71930000000000005</v>
      </c>
      <c r="O262" s="12">
        <v>44407</v>
      </c>
      <c r="P262" s="13">
        <v>7.7717999999999998</v>
      </c>
      <c r="Q262" s="12">
        <v>44407</v>
      </c>
      <c r="R262" s="13">
        <v>0.8427</v>
      </c>
      <c r="S262" s="15">
        <f t="shared" si="29"/>
        <v>44407</v>
      </c>
      <c r="T262" s="17">
        <f t="shared" si="32"/>
        <v>0.8427</v>
      </c>
      <c r="U262" s="12">
        <v>44407</v>
      </c>
      <c r="V262" s="14">
        <v>1150.0899999999999</v>
      </c>
      <c r="W262" s="12">
        <v>44407</v>
      </c>
      <c r="X262" s="13">
        <v>5.2115</v>
      </c>
      <c r="Y262" s="15">
        <f t="shared" si="30"/>
        <v>44407</v>
      </c>
      <c r="Z262" s="17">
        <f t="shared" si="33"/>
        <v>0.8427</v>
      </c>
      <c r="AA262" s="12">
        <v>44407</v>
      </c>
      <c r="AB262" s="13">
        <v>27.959</v>
      </c>
      <c r="AC262" s="12">
        <v>44407</v>
      </c>
      <c r="AD262" s="13">
        <v>74.415000000000006</v>
      </c>
      <c r="AE262" s="15">
        <f t="shared" si="31"/>
        <v>44407</v>
      </c>
      <c r="AF262" s="17">
        <f t="shared" si="34"/>
        <v>0.8427</v>
      </c>
      <c r="AG262" s="12">
        <v>44407</v>
      </c>
      <c r="AH262" s="13">
        <v>73.165899999999993</v>
      </c>
      <c r="AI262" s="12">
        <v>44407</v>
      </c>
      <c r="AJ262" s="13">
        <v>14.601900000000001</v>
      </c>
    </row>
    <row r="263" spans="1:36" x14ac:dyDescent="0.35">
      <c r="A263" s="12">
        <v>44439</v>
      </c>
      <c r="B263" s="13">
        <v>1.367</v>
      </c>
      <c r="C263" s="12">
        <v>44439</v>
      </c>
      <c r="D263" s="14">
        <v>110.02</v>
      </c>
      <c r="E263" s="12">
        <v>44439</v>
      </c>
      <c r="F263" s="13">
        <v>6.4607000000000001</v>
      </c>
      <c r="G263" s="12">
        <v>44439</v>
      </c>
      <c r="H263" s="13">
        <v>1.2616000000000001</v>
      </c>
      <c r="I263" s="12">
        <v>44439</v>
      </c>
      <c r="J263" s="13">
        <v>0.91510000000000002</v>
      </c>
      <c r="K263" s="15">
        <f t="shared" si="28"/>
        <v>44439</v>
      </c>
      <c r="L263" s="16">
        <v>1</v>
      </c>
      <c r="M263" s="12">
        <v>44439</v>
      </c>
      <c r="N263" s="13">
        <v>0.72699999999999998</v>
      </c>
      <c r="O263" s="12">
        <v>44439</v>
      </c>
      <c r="P263" s="13">
        <v>7.7770999999999999</v>
      </c>
      <c r="Q263" s="12">
        <v>44439</v>
      </c>
      <c r="R263" s="13">
        <v>0.8468</v>
      </c>
      <c r="S263" s="15">
        <f t="shared" si="29"/>
        <v>44439</v>
      </c>
      <c r="T263" s="17">
        <f t="shared" si="32"/>
        <v>0.8468</v>
      </c>
      <c r="U263" s="12">
        <v>44439</v>
      </c>
      <c r="V263" s="14">
        <v>1159.46</v>
      </c>
      <c r="W263" s="12">
        <v>44439</v>
      </c>
      <c r="X263" s="13">
        <v>5.1512000000000002</v>
      </c>
      <c r="Y263" s="15">
        <f t="shared" si="30"/>
        <v>44439</v>
      </c>
      <c r="Z263" s="17">
        <f t="shared" si="33"/>
        <v>0.8468</v>
      </c>
      <c r="AA263" s="12">
        <v>44439</v>
      </c>
      <c r="AB263" s="13">
        <v>27.667000000000002</v>
      </c>
      <c r="AC263" s="12">
        <v>44439</v>
      </c>
      <c r="AD263" s="13">
        <v>73.006299999999996</v>
      </c>
      <c r="AE263" s="15">
        <f t="shared" si="31"/>
        <v>44439</v>
      </c>
      <c r="AF263" s="17">
        <f t="shared" si="34"/>
        <v>0.8468</v>
      </c>
      <c r="AG263" s="12">
        <v>44439</v>
      </c>
      <c r="AH263" s="13">
        <v>73.453900000000004</v>
      </c>
      <c r="AI263" s="12">
        <v>44439</v>
      </c>
      <c r="AJ263" s="13">
        <v>14.5242</v>
      </c>
    </row>
    <row r="264" spans="1:36" x14ac:dyDescent="0.35">
      <c r="A264" s="12">
        <v>44469</v>
      </c>
      <c r="B264" s="13">
        <v>1.3836999999999999</v>
      </c>
      <c r="C264" s="12">
        <v>44469</v>
      </c>
      <c r="D264" s="14">
        <v>111.29</v>
      </c>
      <c r="E264" s="12">
        <v>44469</v>
      </c>
      <c r="F264" s="13">
        <v>6.4447999999999999</v>
      </c>
      <c r="G264" s="12">
        <v>44469</v>
      </c>
      <c r="H264" s="13">
        <v>1.268</v>
      </c>
      <c r="I264" s="12">
        <v>44469</v>
      </c>
      <c r="J264" s="13">
        <v>0.93169999999999997</v>
      </c>
      <c r="K264" s="15">
        <f t="shared" si="28"/>
        <v>44469</v>
      </c>
      <c r="L264" s="16">
        <v>1</v>
      </c>
      <c r="M264" s="12">
        <v>44469</v>
      </c>
      <c r="N264" s="13">
        <v>0.74209999999999998</v>
      </c>
      <c r="O264" s="12">
        <v>44469</v>
      </c>
      <c r="P264" s="13">
        <v>7.7862999999999998</v>
      </c>
      <c r="Q264" s="12">
        <v>44469</v>
      </c>
      <c r="R264" s="13">
        <v>0.86380000000000001</v>
      </c>
      <c r="S264" s="15">
        <f t="shared" si="29"/>
        <v>44469</v>
      </c>
      <c r="T264" s="17">
        <f t="shared" si="32"/>
        <v>0.86380000000000001</v>
      </c>
      <c r="U264" s="12">
        <v>44469</v>
      </c>
      <c r="V264" s="14">
        <v>1184.08</v>
      </c>
      <c r="W264" s="12">
        <v>44469</v>
      </c>
      <c r="X264" s="13">
        <v>5.4429999999999996</v>
      </c>
      <c r="Y264" s="15">
        <f t="shared" si="30"/>
        <v>44469</v>
      </c>
      <c r="Z264" s="17">
        <f t="shared" si="33"/>
        <v>0.86380000000000001</v>
      </c>
      <c r="AA264" s="12">
        <v>44469</v>
      </c>
      <c r="AB264" s="13">
        <v>27.815999999999999</v>
      </c>
      <c r="AC264" s="12">
        <v>44469</v>
      </c>
      <c r="AD264" s="13">
        <v>74.237499999999997</v>
      </c>
      <c r="AE264" s="15">
        <f t="shared" si="31"/>
        <v>44469</v>
      </c>
      <c r="AF264" s="17">
        <f t="shared" si="34"/>
        <v>0.86380000000000001</v>
      </c>
      <c r="AG264" s="12">
        <v>44469</v>
      </c>
      <c r="AH264" s="13">
        <v>72.747399999999999</v>
      </c>
      <c r="AI264" s="12">
        <v>44469</v>
      </c>
      <c r="AJ264" s="13">
        <v>15.068300000000001</v>
      </c>
    </row>
    <row r="265" spans="1:36" x14ac:dyDescent="0.35">
      <c r="A265" s="12">
        <v>44498</v>
      </c>
      <c r="B265" s="13">
        <v>1.3318000000000001</v>
      </c>
      <c r="C265" s="12">
        <v>44498</v>
      </c>
      <c r="D265" s="14">
        <v>114.07</v>
      </c>
      <c r="E265" s="12">
        <v>44498</v>
      </c>
      <c r="F265" s="13">
        <v>6.4055999999999997</v>
      </c>
      <c r="G265" s="12">
        <v>44498</v>
      </c>
      <c r="H265" s="13">
        <v>1.2385999999999999</v>
      </c>
      <c r="I265" s="12">
        <v>44498</v>
      </c>
      <c r="J265" s="13">
        <v>0.9163</v>
      </c>
      <c r="K265" s="15">
        <f t="shared" si="28"/>
        <v>44498</v>
      </c>
      <c r="L265" s="16">
        <v>1</v>
      </c>
      <c r="M265" s="12">
        <v>44498</v>
      </c>
      <c r="N265" s="13">
        <v>0.73060000000000003</v>
      </c>
      <c r="O265" s="12">
        <v>44498</v>
      </c>
      <c r="P265" s="13">
        <v>7.7794999999999996</v>
      </c>
      <c r="Q265" s="12">
        <v>44498</v>
      </c>
      <c r="R265" s="13">
        <v>0.86509999999999998</v>
      </c>
      <c r="S265" s="15">
        <f t="shared" si="29"/>
        <v>44498</v>
      </c>
      <c r="T265" s="17">
        <f t="shared" si="32"/>
        <v>0.86509999999999998</v>
      </c>
      <c r="U265" s="12">
        <v>44498</v>
      </c>
      <c r="V265" s="14">
        <v>1168.4000000000001</v>
      </c>
      <c r="W265" s="12">
        <v>44498</v>
      </c>
      <c r="X265" s="13">
        <v>5.6364999999999998</v>
      </c>
      <c r="Y265" s="15">
        <f t="shared" si="30"/>
        <v>44498</v>
      </c>
      <c r="Z265" s="17">
        <f t="shared" si="33"/>
        <v>0.86509999999999998</v>
      </c>
      <c r="AA265" s="12">
        <v>44498</v>
      </c>
      <c r="AB265" s="13">
        <v>27.797999999999998</v>
      </c>
      <c r="AC265" s="12">
        <v>44498</v>
      </c>
      <c r="AD265" s="13">
        <v>74.88</v>
      </c>
      <c r="AE265" s="15">
        <f t="shared" si="31"/>
        <v>44498</v>
      </c>
      <c r="AF265" s="17">
        <f t="shared" si="34"/>
        <v>0.86509999999999998</v>
      </c>
      <c r="AG265" s="12">
        <v>44498</v>
      </c>
      <c r="AH265" s="13">
        <v>70.843800000000002</v>
      </c>
      <c r="AI265" s="12">
        <v>44498</v>
      </c>
      <c r="AJ265" s="13">
        <v>15.230700000000001</v>
      </c>
    </row>
    <row r="266" spans="1:36" x14ac:dyDescent="0.35">
      <c r="A266" s="12">
        <v>44530</v>
      </c>
      <c r="B266" s="13">
        <v>1.403</v>
      </c>
      <c r="C266" s="12">
        <v>44530</v>
      </c>
      <c r="D266" s="14">
        <v>113.17</v>
      </c>
      <c r="E266" s="12">
        <v>44530</v>
      </c>
      <c r="F266" s="13">
        <v>6.3644999999999996</v>
      </c>
      <c r="G266" s="12">
        <v>44530</v>
      </c>
      <c r="H266" s="13">
        <v>1.2779</v>
      </c>
      <c r="I266" s="12">
        <v>44530</v>
      </c>
      <c r="J266" s="13">
        <v>0.91890000000000005</v>
      </c>
      <c r="K266" s="15">
        <f t="shared" si="28"/>
        <v>44530</v>
      </c>
      <c r="L266" s="16">
        <v>1</v>
      </c>
      <c r="M266" s="12">
        <v>44530</v>
      </c>
      <c r="N266" s="13">
        <v>0.75180000000000002</v>
      </c>
      <c r="O266" s="12">
        <v>44530</v>
      </c>
      <c r="P266" s="13">
        <v>7.7973999999999997</v>
      </c>
      <c r="Q266" s="12">
        <v>44530</v>
      </c>
      <c r="R266" s="13">
        <v>0.88190000000000002</v>
      </c>
      <c r="S266" s="15">
        <f t="shared" si="29"/>
        <v>44530</v>
      </c>
      <c r="T266" s="17">
        <f t="shared" si="32"/>
        <v>0.88190000000000002</v>
      </c>
      <c r="U266" s="12">
        <v>44530</v>
      </c>
      <c r="V266" s="14">
        <v>1187.8499999999999</v>
      </c>
      <c r="W266" s="12">
        <v>44530</v>
      </c>
      <c r="X266" s="13">
        <v>5.6227</v>
      </c>
      <c r="Y266" s="15">
        <f t="shared" si="30"/>
        <v>44530</v>
      </c>
      <c r="Z266" s="17">
        <f t="shared" si="33"/>
        <v>0.88190000000000002</v>
      </c>
      <c r="AA266" s="12">
        <v>44530</v>
      </c>
      <c r="AB266" s="13">
        <v>27.696999999999999</v>
      </c>
      <c r="AC266" s="12">
        <v>44530</v>
      </c>
      <c r="AD266" s="13">
        <v>75.167500000000004</v>
      </c>
      <c r="AE266" s="15">
        <f t="shared" si="31"/>
        <v>44530</v>
      </c>
      <c r="AF266" s="17">
        <f t="shared" si="34"/>
        <v>0.88190000000000002</v>
      </c>
      <c r="AG266" s="12">
        <v>44530</v>
      </c>
      <c r="AH266" s="13">
        <v>74.148300000000006</v>
      </c>
      <c r="AI266" s="12">
        <v>44530</v>
      </c>
      <c r="AJ266" s="13">
        <v>15.885899999999999</v>
      </c>
    </row>
    <row r="267" spans="1:36" x14ac:dyDescent="0.35">
      <c r="A267" s="12">
        <v>44545</v>
      </c>
      <c r="B267" s="13">
        <v>1.4077</v>
      </c>
      <c r="C267" s="12">
        <v>44545</v>
      </c>
      <c r="D267" s="14">
        <v>113.72</v>
      </c>
      <c r="E267" s="12">
        <v>44545</v>
      </c>
      <c r="F267" s="13">
        <v>6.3647999999999998</v>
      </c>
      <c r="G267" s="12">
        <v>44545</v>
      </c>
      <c r="H267" s="13">
        <v>1.2854000000000001</v>
      </c>
      <c r="I267" s="12">
        <v>44545</v>
      </c>
      <c r="J267" s="13">
        <v>0.92420000000000002</v>
      </c>
      <c r="K267" s="15">
        <f t="shared" si="28"/>
        <v>44545</v>
      </c>
      <c r="L267" s="16">
        <v>1</v>
      </c>
      <c r="M267" s="12">
        <v>44545</v>
      </c>
      <c r="N267" s="13">
        <v>0.75600000000000001</v>
      </c>
      <c r="O267" s="12">
        <v>44545</v>
      </c>
      <c r="P267" s="13">
        <v>7.8014000000000001</v>
      </c>
      <c r="Q267" s="12">
        <v>44545</v>
      </c>
      <c r="R267" s="13">
        <v>0.88829999999999998</v>
      </c>
      <c r="S267" s="15">
        <f t="shared" si="29"/>
        <v>44545</v>
      </c>
      <c r="T267" s="17">
        <f t="shared" si="32"/>
        <v>0.88829999999999998</v>
      </c>
      <c r="U267" s="12">
        <v>44545</v>
      </c>
      <c r="V267" s="14">
        <v>1186.5999999999999</v>
      </c>
      <c r="W267" s="12">
        <v>44545</v>
      </c>
      <c r="X267" s="13">
        <v>5.6897000000000002</v>
      </c>
      <c r="Y267" s="15">
        <f t="shared" si="30"/>
        <v>44545</v>
      </c>
      <c r="Z267" s="17">
        <f t="shared" si="33"/>
        <v>0.88829999999999998</v>
      </c>
      <c r="AA267" s="12">
        <v>44545</v>
      </c>
      <c r="AB267" s="13">
        <v>27.817</v>
      </c>
      <c r="AC267" s="12">
        <v>44545</v>
      </c>
      <c r="AD267" s="13">
        <v>75.868700000000004</v>
      </c>
      <c r="AE267" s="15">
        <f t="shared" si="31"/>
        <v>44545</v>
      </c>
      <c r="AF267" s="17">
        <f t="shared" si="34"/>
        <v>0.88829999999999998</v>
      </c>
      <c r="AG267" s="12">
        <v>44545</v>
      </c>
      <c r="AH267" s="13">
        <v>73.872699999999995</v>
      </c>
      <c r="AI267" s="12">
        <v>44545</v>
      </c>
      <c r="AJ267" s="13">
        <v>16.094799999999999</v>
      </c>
    </row>
    <row r="268" spans="1:36" x14ac:dyDescent="0.35">
      <c r="A268" s="12"/>
      <c r="B268" s="14"/>
      <c r="C268" s="12"/>
      <c r="D268" s="14"/>
      <c r="E268" s="12"/>
      <c r="F268" s="18"/>
      <c r="G268" s="12"/>
      <c r="H268" s="14"/>
      <c r="I268" s="12"/>
      <c r="J268" s="14"/>
      <c r="K268" s="12"/>
      <c r="L268" s="14"/>
      <c r="M268" s="12"/>
      <c r="N268" s="14"/>
      <c r="O268" s="12"/>
      <c r="P268" s="14"/>
      <c r="Q268" s="12"/>
      <c r="R268" s="14"/>
      <c r="S268" s="12"/>
      <c r="T268" s="14"/>
      <c r="U268" s="12"/>
      <c r="V268" s="14"/>
      <c r="W268" s="12"/>
      <c r="X268" s="14"/>
      <c r="Y268" s="12"/>
      <c r="Z268" s="14"/>
      <c r="AA268" s="12"/>
      <c r="AB268" s="14"/>
      <c r="AC268" s="12"/>
      <c r="AD268" s="14"/>
      <c r="AE268" s="12"/>
      <c r="AF268" s="14"/>
      <c r="AG268" s="12"/>
      <c r="AH268" s="18"/>
      <c r="AI268" s="12"/>
      <c r="AJ268" s="14"/>
    </row>
    <row r="269" spans="1:36" x14ac:dyDescent="0.35">
      <c r="A269" s="12"/>
      <c r="B269" s="14"/>
      <c r="C269" s="12"/>
      <c r="D269" s="14"/>
      <c r="E269" s="12"/>
      <c r="F269" s="18"/>
      <c r="G269" s="12"/>
      <c r="H269" s="14"/>
      <c r="I269" s="12"/>
      <c r="J269" s="14"/>
      <c r="K269" s="12"/>
      <c r="L269" s="14"/>
      <c r="M269" s="12"/>
      <c r="N269" s="14"/>
      <c r="O269" s="12"/>
      <c r="P269" s="14"/>
      <c r="Q269" s="12"/>
      <c r="R269" s="14"/>
      <c r="S269" s="12"/>
      <c r="T269" s="14"/>
      <c r="U269" s="12"/>
      <c r="V269" s="14"/>
      <c r="W269" s="12"/>
      <c r="X269" s="14"/>
      <c r="Y269" s="12"/>
      <c r="Z269" s="14"/>
      <c r="AA269" s="12"/>
      <c r="AB269" s="14"/>
      <c r="AC269" s="12"/>
      <c r="AD269" s="14"/>
      <c r="AE269" s="12"/>
      <c r="AF269" s="14"/>
      <c r="AG269" s="12"/>
      <c r="AH269" s="18"/>
      <c r="AI269" s="12"/>
      <c r="AJ269" s="14"/>
    </row>
    <row r="270" spans="1:36" x14ac:dyDescent="0.35">
      <c r="A270" s="12"/>
      <c r="B270" s="14"/>
      <c r="C270" s="12"/>
      <c r="D270" s="14"/>
      <c r="E270" s="12"/>
      <c r="F270" s="18"/>
      <c r="G270" s="12"/>
      <c r="H270" s="14"/>
      <c r="I270" s="12"/>
      <c r="J270" s="14"/>
      <c r="K270" s="12"/>
      <c r="L270" s="14"/>
      <c r="M270" s="12"/>
      <c r="N270" s="14"/>
      <c r="O270" s="12"/>
      <c r="P270" s="14"/>
      <c r="Q270" s="12"/>
      <c r="R270" s="14"/>
      <c r="S270" s="12"/>
      <c r="T270" s="14"/>
      <c r="U270" s="12"/>
      <c r="V270" s="14"/>
      <c r="W270" s="12"/>
      <c r="X270" s="14"/>
      <c r="Y270" s="12"/>
      <c r="Z270" s="14"/>
      <c r="AA270" s="12"/>
      <c r="AB270" s="14"/>
      <c r="AC270" s="12"/>
      <c r="AD270" s="14"/>
      <c r="AE270" s="12"/>
      <c r="AF270" s="14"/>
      <c r="AG270" s="12"/>
      <c r="AH270" s="18"/>
      <c r="AI270" s="12"/>
      <c r="AJ270" s="14"/>
    </row>
    <row r="271" spans="1:36" x14ac:dyDescent="0.35">
      <c r="A271" s="12"/>
      <c r="B271" s="14"/>
      <c r="C271" s="12"/>
      <c r="D271" s="14"/>
      <c r="E271" s="12"/>
      <c r="F271" s="18"/>
      <c r="G271" s="12"/>
      <c r="H271" s="14"/>
      <c r="I271" s="12"/>
      <c r="J271" s="14"/>
      <c r="K271" s="12"/>
      <c r="L271" s="14"/>
      <c r="M271" s="12"/>
      <c r="N271" s="14"/>
      <c r="O271" s="12"/>
      <c r="P271" s="14"/>
      <c r="Q271" s="12"/>
      <c r="R271" s="14"/>
      <c r="S271" s="12"/>
      <c r="T271" s="14"/>
      <c r="U271" s="12"/>
      <c r="V271" s="14"/>
      <c r="W271" s="12"/>
      <c r="X271" s="14"/>
      <c r="Y271" s="12"/>
      <c r="Z271" s="14"/>
      <c r="AA271" s="12"/>
      <c r="AB271" s="14"/>
      <c r="AC271" s="12"/>
      <c r="AD271" s="14"/>
      <c r="AE271" s="12"/>
      <c r="AF271" s="14"/>
      <c r="AG271" s="12"/>
      <c r="AH271" s="18"/>
      <c r="AI271" s="12"/>
      <c r="AJ271" s="14"/>
    </row>
    <row r="272" spans="1:36" x14ac:dyDescent="0.35">
      <c r="A272" s="12"/>
      <c r="B272" s="14"/>
      <c r="C272" s="12"/>
      <c r="D272" s="14"/>
      <c r="E272" s="12"/>
      <c r="F272" s="18"/>
      <c r="G272" s="12"/>
      <c r="H272" s="14"/>
      <c r="I272" s="12"/>
      <c r="J272" s="14"/>
      <c r="K272" s="12"/>
      <c r="L272" s="14"/>
      <c r="M272" s="12"/>
      <c r="N272" s="14"/>
      <c r="O272" s="12"/>
      <c r="P272" s="14"/>
      <c r="Q272" s="12"/>
      <c r="R272" s="14"/>
      <c r="S272" s="12"/>
      <c r="T272" s="14"/>
      <c r="U272" s="12"/>
      <c r="V272" s="14"/>
      <c r="W272" s="12"/>
      <c r="X272" s="14"/>
      <c r="Y272" s="12"/>
      <c r="Z272" s="14"/>
      <c r="AA272" s="12"/>
      <c r="AB272" s="14"/>
      <c r="AC272" s="12"/>
      <c r="AD272" s="14"/>
      <c r="AE272" s="12"/>
      <c r="AF272" s="14"/>
      <c r="AG272" s="12"/>
      <c r="AH272" s="18"/>
      <c r="AI272" s="12"/>
      <c r="AJ272" s="14"/>
    </row>
    <row r="273" spans="1:36" x14ac:dyDescent="0.35">
      <c r="A273" s="12"/>
      <c r="B273" s="14"/>
      <c r="C273" s="12"/>
      <c r="D273" s="14"/>
      <c r="E273" s="12"/>
      <c r="F273" s="18"/>
      <c r="G273" s="12"/>
      <c r="H273" s="14"/>
      <c r="I273" s="12"/>
      <c r="J273" s="14"/>
      <c r="K273" s="12"/>
      <c r="L273" s="14"/>
      <c r="M273" s="12"/>
      <c r="N273" s="14"/>
      <c r="O273" s="12"/>
      <c r="P273" s="14"/>
      <c r="Q273" s="12"/>
      <c r="R273" s="14"/>
      <c r="S273" s="12"/>
      <c r="T273" s="14"/>
      <c r="U273" s="12"/>
      <c r="V273" s="14"/>
      <c r="W273" s="12"/>
      <c r="X273" s="14"/>
      <c r="Y273" s="12"/>
      <c r="Z273" s="14"/>
      <c r="AA273" s="12"/>
      <c r="AB273" s="14"/>
      <c r="AC273" s="12"/>
      <c r="AD273" s="14"/>
      <c r="AE273" s="12"/>
      <c r="AF273" s="14"/>
      <c r="AG273" s="12"/>
      <c r="AH273" s="18"/>
      <c r="AI273" s="12"/>
      <c r="AJ273" s="14"/>
    </row>
    <row r="274" spans="1:36" x14ac:dyDescent="0.35">
      <c r="A274" s="12"/>
      <c r="B274" s="14"/>
      <c r="C274" s="12"/>
      <c r="D274" s="14"/>
      <c r="E274" s="12"/>
      <c r="F274" s="18"/>
      <c r="G274" s="12"/>
      <c r="H274" s="14"/>
      <c r="I274" s="12"/>
      <c r="J274" s="14"/>
      <c r="K274" s="12"/>
      <c r="L274" s="14"/>
      <c r="M274" s="12"/>
      <c r="N274" s="14"/>
      <c r="O274" s="12"/>
      <c r="P274" s="14"/>
      <c r="Q274" s="12"/>
      <c r="R274" s="14"/>
      <c r="S274" s="12"/>
      <c r="T274" s="14"/>
      <c r="U274" s="12"/>
      <c r="V274" s="14"/>
      <c r="W274" s="12"/>
      <c r="X274" s="14"/>
      <c r="Y274" s="12"/>
      <c r="Z274" s="14"/>
      <c r="AA274" s="12"/>
      <c r="AB274" s="14"/>
      <c r="AC274" s="12"/>
      <c r="AD274" s="14"/>
      <c r="AE274" s="12"/>
      <c r="AF274" s="14"/>
      <c r="AG274" s="12"/>
      <c r="AH274" s="18"/>
      <c r="AI274" s="12"/>
      <c r="AJ274" s="14"/>
    </row>
    <row r="275" spans="1:36" x14ac:dyDescent="0.35">
      <c r="A275" s="12"/>
      <c r="B275" s="14"/>
      <c r="C275" s="12"/>
      <c r="D275" s="14"/>
      <c r="E275" s="12"/>
      <c r="F275" s="18"/>
      <c r="G275" s="12"/>
      <c r="H275" s="14"/>
      <c r="I275" s="12"/>
      <c r="J275" s="14"/>
      <c r="K275" s="12"/>
      <c r="L275" s="14"/>
      <c r="M275" s="12"/>
      <c r="N275" s="14"/>
      <c r="O275" s="12"/>
      <c r="P275" s="14"/>
      <c r="Q275" s="12"/>
      <c r="R275" s="14"/>
      <c r="S275" s="12"/>
      <c r="T275" s="14"/>
      <c r="U275" s="12"/>
      <c r="V275" s="14"/>
      <c r="W275" s="12"/>
      <c r="X275" s="14"/>
      <c r="Y275" s="12"/>
      <c r="Z275" s="14"/>
      <c r="AA275" s="12"/>
      <c r="AB275" s="14"/>
      <c r="AC275" s="12"/>
      <c r="AD275" s="14"/>
      <c r="AE275" s="12"/>
      <c r="AF275" s="14"/>
      <c r="AG275" s="12"/>
      <c r="AH275" s="18"/>
      <c r="AI275" s="12"/>
      <c r="AJ275" s="14"/>
    </row>
    <row r="276" spans="1:36" x14ac:dyDescent="0.35">
      <c r="A276" s="12"/>
      <c r="B276" s="14"/>
      <c r="C276" s="12"/>
      <c r="D276" s="14"/>
      <c r="E276" s="12"/>
      <c r="F276" s="18"/>
      <c r="G276" s="12"/>
      <c r="H276" s="14"/>
      <c r="I276" s="12"/>
      <c r="J276" s="14"/>
      <c r="K276" s="12"/>
      <c r="L276" s="14"/>
      <c r="M276" s="12"/>
      <c r="N276" s="14"/>
      <c r="O276" s="12"/>
      <c r="P276" s="14"/>
      <c r="Q276" s="12"/>
      <c r="R276" s="14"/>
      <c r="S276" s="12"/>
      <c r="T276" s="14"/>
      <c r="U276" s="12"/>
      <c r="V276" s="14"/>
      <c r="W276" s="12"/>
      <c r="X276" s="14"/>
      <c r="Y276" s="12"/>
      <c r="Z276" s="14"/>
      <c r="AA276" s="12"/>
      <c r="AB276" s="14"/>
      <c r="AC276" s="12"/>
      <c r="AD276" s="14"/>
      <c r="AE276" s="12"/>
      <c r="AF276" s="14"/>
      <c r="AG276" s="12"/>
      <c r="AH276" s="18"/>
      <c r="AI276" s="12"/>
      <c r="AJ276" s="14"/>
    </row>
    <row r="277" spans="1:36" x14ac:dyDescent="0.35">
      <c r="A277" s="12"/>
      <c r="B277" s="14"/>
      <c r="C277" s="12"/>
      <c r="D277" s="14"/>
      <c r="E277" s="12"/>
      <c r="F277" s="18"/>
      <c r="G277" s="12"/>
      <c r="H277" s="14"/>
      <c r="I277" s="12"/>
      <c r="J277" s="14"/>
      <c r="K277" s="12"/>
      <c r="L277" s="14"/>
      <c r="M277" s="12"/>
      <c r="N277" s="14"/>
      <c r="O277" s="12"/>
      <c r="P277" s="14"/>
      <c r="Q277" s="12"/>
      <c r="R277" s="14"/>
      <c r="S277" s="12"/>
      <c r="T277" s="14"/>
      <c r="U277" s="12"/>
      <c r="V277" s="14"/>
      <c r="W277" s="12"/>
      <c r="X277" s="14"/>
      <c r="Y277" s="12"/>
      <c r="Z277" s="14"/>
      <c r="AA277" s="12"/>
      <c r="AB277" s="14"/>
      <c r="AC277" s="12"/>
      <c r="AD277" s="14"/>
      <c r="AE277" s="12"/>
      <c r="AF277" s="14"/>
      <c r="AG277" s="12"/>
      <c r="AH277" s="18"/>
      <c r="AI277" s="12"/>
      <c r="AJ277" s="14"/>
    </row>
    <row r="278" spans="1:36" x14ac:dyDescent="0.35">
      <c r="A278" s="12"/>
      <c r="B278" s="14"/>
      <c r="C278" s="12"/>
      <c r="D278" s="14"/>
      <c r="E278" s="12"/>
      <c r="F278" s="18"/>
      <c r="G278" s="12"/>
      <c r="H278" s="14"/>
      <c r="I278" s="12"/>
      <c r="J278" s="14"/>
      <c r="K278" s="12"/>
      <c r="L278" s="14"/>
      <c r="M278" s="12"/>
      <c r="N278" s="14"/>
      <c r="O278" s="12"/>
      <c r="P278" s="14"/>
      <c r="Q278" s="12"/>
      <c r="R278" s="14"/>
      <c r="S278" s="12"/>
      <c r="T278" s="14"/>
      <c r="U278" s="12"/>
      <c r="V278" s="14"/>
      <c r="W278" s="12"/>
      <c r="X278" s="14"/>
      <c r="Y278" s="12"/>
      <c r="Z278" s="14"/>
      <c r="AA278" s="12"/>
      <c r="AB278" s="14"/>
      <c r="AC278" s="12"/>
      <c r="AD278" s="14"/>
      <c r="AE278" s="12"/>
      <c r="AF278" s="14"/>
      <c r="AG278" s="12"/>
      <c r="AH278" s="18"/>
      <c r="AI278" s="12"/>
      <c r="AJ278" s="14"/>
    </row>
    <row r="279" spans="1:36" x14ac:dyDescent="0.35">
      <c r="A279" s="12"/>
      <c r="B279" s="14"/>
      <c r="C279" s="12"/>
      <c r="D279" s="14"/>
      <c r="E279" s="12"/>
      <c r="F279" s="18"/>
      <c r="G279" s="12"/>
      <c r="H279" s="14"/>
      <c r="I279" s="12"/>
      <c r="J279" s="14"/>
      <c r="K279" s="12"/>
      <c r="L279" s="14"/>
      <c r="M279" s="12"/>
      <c r="N279" s="14"/>
      <c r="O279" s="12"/>
      <c r="P279" s="14"/>
      <c r="Q279" s="12"/>
      <c r="R279" s="14"/>
      <c r="S279" s="12"/>
      <c r="T279" s="14"/>
      <c r="U279" s="12"/>
      <c r="V279" s="14"/>
      <c r="W279" s="12"/>
      <c r="X279" s="14"/>
      <c r="Y279" s="12"/>
      <c r="Z279" s="14"/>
      <c r="AA279" s="12"/>
      <c r="AB279" s="14"/>
      <c r="AC279" s="12"/>
      <c r="AD279" s="14"/>
      <c r="AE279" s="12"/>
      <c r="AF279" s="14"/>
      <c r="AG279" s="12"/>
      <c r="AH279" s="18"/>
      <c r="AI279" s="12"/>
      <c r="AJ279" s="14"/>
    </row>
    <row r="280" spans="1:36" x14ac:dyDescent="0.35">
      <c r="A280" s="12"/>
      <c r="B280" s="14"/>
      <c r="C280" s="12"/>
      <c r="D280" s="14"/>
      <c r="E280" s="12"/>
      <c r="F280" s="18"/>
      <c r="G280" s="12"/>
      <c r="H280" s="14"/>
      <c r="I280" s="12"/>
      <c r="J280" s="14"/>
      <c r="K280" s="12"/>
      <c r="L280" s="14"/>
      <c r="M280" s="12"/>
      <c r="N280" s="14"/>
      <c r="O280" s="12"/>
      <c r="P280" s="14"/>
      <c r="Q280" s="12"/>
      <c r="R280" s="14"/>
      <c r="S280" s="12"/>
      <c r="T280" s="14"/>
      <c r="U280" s="12"/>
      <c r="V280" s="14"/>
      <c r="W280" s="12"/>
      <c r="X280" s="14"/>
      <c r="Y280" s="12"/>
      <c r="Z280" s="14"/>
      <c r="AA280" s="12"/>
      <c r="AB280" s="14"/>
      <c r="AC280" s="12"/>
      <c r="AD280" s="14"/>
      <c r="AE280" s="12"/>
      <c r="AF280" s="14"/>
      <c r="AG280" s="12"/>
      <c r="AH280" s="18"/>
      <c r="AI280" s="12"/>
      <c r="AJ280" s="14"/>
    </row>
    <row r="281" spans="1:36" x14ac:dyDescent="0.35">
      <c r="A281" s="12"/>
      <c r="B281" s="14"/>
      <c r="C281" s="12"/>
      <c r="D281" s="14"/>
      <c r="E281" s="12"/>
      <c r="F281" s="18"/>
      <c r="G281" s="12"/>
      <c r="H281" s="14"/>
      <c r="I281" s="12"/>
      <c r="J281" s="14"/>
      <c r="K281" s="12"/>
      <c r="L281" s="14"/>
      <c r="M281" s="12"/>
      <c r="N281" s="14"/>
      <c r="O281" s="12"/>
      <c r="P281" s="14"/>
      <c r="Q281" s="12"/>
      <c r="R281" s="14"/>
      <c r="S281" s="12"/>
      <c r="T281" s="14"/>
      <c r="U281" s="12"/>
      <c r="V281" s="14"/>
      <c r="W281" s="12"/>
      <c r="X281" s="14"/>
      <c r="Y281" s="12"/>
      <c r="Z281" s="14"/>
      <c r="AA281" s="12"/>
      <c r="AB281" s="14"/>
      <c r="AC281" s="12"/>
      <c r="AD281" s="14"/>
      <c r="AE281" s="12"/>
      <c r="AF281" s="14"/>
      <c r="AG281" s="12"/>
      <c r="AH281" s="18"/>
      <c r="AI281" s="12"/>
      <c r="AJ281" s="14"/>
    </row>
    <row r="282" spans="1:36" x14ac:dyDescent="0.35">
      <c r="A282" s="12"/>
      <c r="B282" s="14"/>
      <c r="C282" s="12"/>
      <c r="D282" s="14"/>
      <c r="E282" s="12"/>
      <c r="F282" s="18"/>
      <c r="G282" s="12"/>
      <c r="H282" s="14"/>
      <c r="I282" s="12"/>
      <c r="J282" s="14"/>
      <c r="K282" s="12"/>
      <c r="L282" s="14"/>
      <c r="M282" s="12"/>
      <c r="N282" s="14"/>
      <c r="O282" s="12"/>
      <c r="P282" s="14"/>
      <c r="Q282" s="12"/>
      <c r="R282" s="14"/>
      <c r="S282" s="12"/>
      <c r="T282" s="14"/>
      <c r="U282" s="12"/>
      <c r="V282" s="14"/>
      <c r="W282" s="12"/>
      <c r="X282" s="14"/>
      <c r="Y282" s="12"/>
      <c r="Z282" s="14"/>
      <c r="AA282" s="12"/>
      <c r="AB282" s="14"/>
      <c r="AC282" s="12"/>
      <c r="AD282" s="14"/>
      <c r="AE282" s="12"/>
      <c r="AF282" s="14"/>
      <c r="AG282" s="12"/>
      <c r="AH282" s="18"/>
      <c r="AI282" s="12"/>
      <c r="AJ282" s="14"/>
    </row>
    <row r="283" spans="1:36" x14ac:dyDescent="0.35">
      <c r="A283" s="12"/>
      <c r="B283" s="14"/>
      <c r="C283" s="12"/>
      <c r="D283" s="14"/>
      <c r="E283" s="12"/>
      <c r="F283" s="18"/>
      <c r="G283" s="12"/>
      <c r="H283" s="14"/>
      <c r="I283" s="12"/>
      <c r="J283" s="14"/>
      <c r="K283" s="12"/>
      <c r="L283" s="14"/>
      <c r="M283" s="12"/>
      <c r="N283" s="14"/>
      <c r="O283" s="12"/>
      <c r="P283" s="14"/>
      <c r="Q283" s="12"/>
      <c r="R283" s="14"/>
      <c r="S283" s="12"/>
      <c r="T283" s="14"/>
      <c r="U283" s="12"/>
      <c r="V283" s="14"/>
      <c r="W283" s="12"/>
      <c r="X283" s="14"/>
      <c r="Y283" s="12"/>
      <c r="Z283" s="14"/>
      <c r="AA283" s="12"/>
      <c r="AB283" s="14"/>
      <c r="AC283" s="12"/>
      <c r="AD283" s="14"/>
      <c r="AE283" s="12"/>
      <c r="AF283" s="14"/>
      <c r="AG283" s="12"/>
      <c r="AH283" s="18"/>
      <c r="AI283" s="12"/>
      <c r="AJ283" s="14"/>
    </row>
    <row r="284" spans="1:36" x14ac:dyDescent="0.35">
      <c r="A284" s="12"/>
      <c r="B284" s="14"/>
      <c r="C284" s="12"/>
      <c r="D284" s="14"/>
      <c r="E284" s="12"/>
      <c r="F284" s="18"/>
      <c r="G284" s="12"/>
      <c r="H284" s="14"/>
      <c r="I284" s="12"/>
      <c r="J284" s="14"/>
      <c r="K284" s="12"/>
      <c r="L284" s="14"/>
      <c r="M284" s="12"/>
      <c r="N284" s="14"/>
      <c r="O284" s="12"/>
      <c r="P284" s="14"/>
      <c r="Q284" s="12"/>
      <c r="R284" s="14"/>
      <c r="S284" s="12"/>
      <c r="T284" s="14"/>
      <c r="U284" s="12"/>
      <c r="V284" s="14"/>
      <c r="W284" s="12"/>
      <c r="X284" s="14"/>
      <c r="Y284" s="12"/>
      <c r="Z284" s="14"/>
      <c r="AA284" s="12"/>
      <c r="AB284" s="14"/>
      <c r="AC284" s="12"/>
      <c r="AD284" s="14"/>
      <c r="AE284" s="12"/>
      <c r="AF284" s="14"/>
      <c r="AG284" s="12"/>
      <c r="AH284" s="18"/>
      <c r="AI284" s="12"/>
      <c r="AJ284" s="14"/>
    </row>
    <row r="285" spans="1:36" x14ac:dyDescent="0.35">
      <c r="A285" s="12"/>
      <c r="B285" s="14"/>
      <c r="C285" s="12"/>
      <c r="D285" s="14"/>
      <c r="E285" s="12"/>
      <c r="F285" s="18"/>
      <c r="G285" s="12"/>
      <c r="H285" s="14"/>
      <c r="I285" s="12"/>
      <c r="J285" s="14"/>
      <c r="K285" s="12"/>
      <c r="L285" s="14"/>
      <c r="M285" s="12"/>
      <c r="N285" s="14"/>
      <c r="O285" s="12"/>
      <c r="P285" s="14"/>
      <c r="Q285" s="12"/>
      <c r="R285" s="14"/>
      <c r="S285" s="12"/>
      <c r="T285" s="14"/>
      <c r="U285" s="12"/>
      <c r="V285" s="14"/>
      <c r="W285" s="12"/>
      <c r="X285" s="14"/>
      <c r="Y285" s="12"/>
      <c r="Z285" s="14"/>
      <c r="AA285" s="12"/>
      <c r="AB285" s="14"/>
      <c r="AC285" s="12"/>
      <c r="AD285" s="14"/>
      <c r="AE285" s="12"/>
      <c r="AF285" s="14"/>
      <c r="AG285" s="12"/>
      <c r="AH285" s="18"/>
      <c r="AI285" s="12"/>
      <c r="AJ285" s="14"/>
    </row>
    <row r="286" spans="1:36" x14ac:dyDescent="0.35">
      <c r="A286" s="12"/>
      <c r="B286" s="14"/>
      <c r="C286" s="12"/>
      <c r="D286" s="14"/>
      <c r="E286" s="12"/>
      <c r="F286" s="18"/>
      <c r="G286" s="12"/>
      <c r="H286" s="14"/>
      <c r="I286" s="12"/>
      <c r="J286" s="14"/>
      <c r="K286" s="12"/>
      <c r="L286" s="14"/>
      <c r="M286" s="12"/>
      <c r="N286" s="14"/>
      <c r="O286" s="12"/>
      <c r="P286" s="14"/>
      <c r="Q286" s="12"/>
      <c r="R286" s="14"/>
      <c r="S286" s="12"/>
      <c r="T286" s="14"/>
      <c r="U286" s="12"/>
      <c r="V286" s="14"/>
      <c r="W286" s="12"/>
      <c r="X286" s="14"/>
      <c r="Y286" s="12"/>
      <c r="Z286" s="14"/>
      <c r="AA286" s="12"/>
      <c r="AB286" s="14"/>
      <c r="AC286" s="12"/>
      <c r="AD286" s="14"/>
      <c r="AE286" s="12"/>
      <c r="AF286" s="14"/>
      <c r="AG286" s="12"/>
      <c r="AH286" s="18"/>
      <c r="AI286" s="12"/>
      <c r="AJ286" s="14"/>
    </row>
    <row r="287" spans="1:36" x14ac:dyDescent="0.35">
      <c r="A287" s="12"/>
      <c r="B287" s="14"/>
      <c r="C287" s="12"/>
      <c r="D287" s="14"/>
      <c r="E287" s="12"/>
      <c r="F287" s="18"/>
      <c r="G287" s="12"/>
      <c r="H287" s="14"/>
      <c r="I287" s="12"/>
      <c r="J287" s="14"/>
      <c r="K287" s="12"/>
      <c r="L287" s="14"/>
      <c r="M287" s="12"/>
      <c r="N287" s="14"/>
      <c r="O287" s="12"/>
      <c r="P287" s="14"/>
      <c r="Q287" s="12"/>
      <c r="R287" s="14"/>
      <c r="S287" s="12"/>
      <c r="T287" s="14"/>
      <c r="U287" s="12"/>
      <c r="V287" s="14"/>
      <c r="W287" s="12"/>
      <c r="X287" s="14"/>
      <c r="Y287" s="12"/>
      <c r="Z287" s="14"/>
      <c r="AA287" s="12"/>
      <c r="AB287" s="14"/>
      <c r="AC287" s="12"/>
      <c r="AD287" s="14"/>
      <c r="AE287" s="12"/>
      <c r="AF287" s="14"/>
      <c r="AG287" s="12"/>
      <c r="AH287" s="18"/>
      <c r="AI287" s="12"/>
      <c r="AJ287" s="14"/>
    </row>
    <row r="288" spans="1:36" x14ac:dyDescent="0.35">
      <c r="A288" s="12"/>
      <c r="B288" s="14"/>
      <c r="C288" s="12"/>
      <c r="D288" s="14"/>
      <c r="E288" s="12"/>
      <c r="F288" s="18"/>
      <c r="G288" s="12"/>
      <c r="H288" s="14"/>
      <c r="I288" s="12"/>
      <c r="J288" s="14"/>
      <c r="K288" s="12"/>
      <c r="L288" s="14"/>
      <c r="M288" s="12"/>
      <c r="N288" s="14"/>
      <c r="O288" s="12"/>
      <c r="P288" s="14"/>
      <c r="Q288" s="12"/>
      <c r="R288" s="14"/>
      <c r="S288" s="12"/>
      <c r="T288" s="14"/>
      <c r="U288" s="12"/>
      <c r="V288" s="14"/>
      <c r="W288" s="12"/>
      <c r="X288" s="14"/>
      <c r="Y288" s="12"/>
      <c r="Z288" s="14"/>
      <c r="AA288" s="12"/>
      <c r="AB288" s="14"/>
      <c r="AC288" s="12"/>
      <c r="AD288" s="14"/>
      <c r="AE288" s="12"/>
      <c r="AF288" s="14"/>
      <c r="AG288" s="12"/>
      <c r="AH288" s="18"/>
      <c r="AI288" s="12"/>
      <c r="AJ288" s="14"/>
    </row>
    <row r="289" spans="1:36" x14ac:dyDescent="0.35">
      <c r="A289" s="12"/>
      <c r="B289" s="14"/>
      <c r="C289" s="12"/>
      <c r="D289" s="14"/>
      <c r="E289" s="12"/>
      <c r="F289" s="18"/>
      <c r="G289" s="12"/>
      <c r="H289" s="14"/>
      <c r="I289" s="12"/>
      <c r="J289" s="14"/>
      <c r="K289" s="12"/>
      <c r="L289" s="14"/>
      <c r="M289" s="12"/>
      <c r="N289" s="14"/>
      <c r="O289" s="12"/>
      <c r="P289" s="14"/>
      <c r="Q289" s="12"/>
      <c r="R289" s="14"/>
      <c r="S289" s="12"/>
      <c r="T289" s="14"/>
      <c r="U289" s="12"/>
      <c r="V289" s="14"/>
      <c r="W289" s="12"/>
      <c r="X289" s="14"/>
      <c r="Y289" s="12"/>
      <c r="Z289" s="14"/>
      <c r="AA289" s="12"/>
      <c r="AB289" s="14"/>
      <c r="AC289" s="12"/>
      <c r="AD289" s="14"/>
      <c r="AE289" s="12"/>
      <c r="AF289" s="14"/>
      <c r="AG289" s="12"/>
      <c r="AH289" s="18"/>
      <c r="AI289" s="12"/>
      <c r="AJ289" s="14"/>
    </row>
    <row r="290" spans="1:36" x14ac:dyDescent="0.35">
      <c r="A290" s="12"/>
      <c r="B290" s="14"/>
      <c r="C290" s="12"/>
      <c r="D290" s="14"/>
      <c r="E290" s="12"/>
      <c r="F290" s="18"/>
      <c r="G290" s="12"/>
      <c r="H290" s="14"/>
      <c r="I290" s="12"/>
      <c r="J290" s="14"/>
      <c r="K290" s="12"/>
      <c r="L290" s="14"/>
      <c r="M290" s="12"/>
      <c r="N290" s="14"/>
      <c r="O290" s="12"/>
      <c r="P290" s="14"/>
      <c r="Q290" s="12"/>
      <c r="R290" s="14"/>
      <c r="S290" s="12"/>
      <c r="T290" s="14"/>
      <c r="U290" s="12"/>
      <c r="V290" s="14"/>
      <c r="W290" s="12"/>
      <c r="X290" s="14"/>
      <c r="Y290" s="12"/>
      <c r="Z290" s="14"/>
      <c r="AA290" s="12"/>
      <c r="AB290" s="14"/>
      <c r="AC290" s="12"/>
      <c r="AD290" s="14"/>
      <c r="AE290" s="12"/>
      <c r="AF290" s="14"/>
      <c r="AG290" s="12"/>
      <c r="AH290" s="18"/>
      <c r="AI290" s="12"/>
      <c r="AJ290" s="14"/>
    </row>
    <row r="291" spans="1:36" x14ac:dyDescent="0.35">
      <c r="A291" s="12"/>
      <c r="B291" s="14"/>
      <c r="C291" s="12"/>
      <c r="D291" s="14"/>
      <c r="E291" s="12"/>
      <c r="F291" s="18"/>
      <c r="G291" s="12"/>
      <c r="H291" s="14"/>
      <c r="I291" s="12"/>
      <c r="J291" s="14"/>
      <c r="K291" s="12"/>
      <c r="L291" s="14"/>
      <c r="M291" s="12"/>
      <c r="N291" s="14"/>
      <c r="O291" s="12"/>
      <c r="P291" s="14"/>
      <c r="Q291" s="12"/>
      <c r="R291" s="14"/>
      <c r="S291" s="12"/>
      <c r="T291" s="14"/>
      <c r="U291" s="12"/>
      <c r="V291" s="14"/>
      <c r="W291" s="12"/>
      <c r="X291" s="14"/>
      <c r="Y291" s="12"/>
      <c r="Z291" s="14"/>
      <c r="AA291" s="12"/>
      <c r="AB291" s="14"/>
      <c r="AC291" s="12"/>
      <c r="AD291" s="14"/>
      <c r="AE291" s="12"/>
      <c r="AF291" s="14"/>
      <c r="AG291" s="12"/>
      <c r="AH291" s="18"/>
      <c r="AI291" s="12"/>
      <c r="AJ291" s="14"/>
    </row>
    <row r="292" spans="1:36" x14ac:dyDescent="0.35">
      <c r="A292" s="12"/>
      <c r="B292" s="14"/>
      <c r="C292" s="12"/>
      <c r="D292" s="14"/>
      <c r="E292" s="12"/>
      <c r="F292" s="18"/>
      <c r="G292" s="12"/>
      <c r="H292" s="14"/>
      <c r="I292" s="12"/>
      <c r="J292" s="14"/>
      <c r="K292" s="12"/>
      <c r="L292" s="14"/>
      <c r="M292" s="12"/>
      <c r="N292" s="14"/>
      <c r="O292" s="12"/>
      <c r="P292" s="14"/>
      <c r="Q292" s="12"/>
      <c r="R292" s="14"/>
      <c r="S292" s="12"/>
      <c r="T292" s="14"/>
      <c r="U292" s="12"/>
      <c r="V292" s="14"/>
      <c r="W292" s="12"/>
      <c r="X292" s="14"/>
      <c r="Y292" s="12"/>
      <c r="Z292" s="14"/>
      <c r="AA292" s="12"/>
      <c r="AB292" s="14"/>
      <c r="AC292" s="12"/>
      <c r="AD292" s="14"/>
      <c r="AE292" s="12"/>
      <c r="AF292" s="14"/>
      <c r="AG292" s="12"/>
      <c r="AH292" s="18"/>
      <c r="AI292" s="12"/>
      <c r="AJ292" s="14"/>
    </row>
    <row r="293" spans="1:36" x14ac:dyDescent="0.35">
      <c r="A293" s="12"/>
      <c r="B293" s="14"/>
      <c r="C293" s="12"/>
      <c r="D293" s="14"/>
      <c r="E293" s="12"/>
      <c r="F293" s="18"/>
      <c r="G293" s="12"/>
      <c r="H293" s="14"/>
      <c r="I293" s="12"/>
      <c r="J293" s="14"/>
      <c r="K293" s="12"/>
      <c r="L293" s="14"/>
      <c r="M293" s="12"/>
      <c r="N293" s="14"/>
      <c r="O293" s="12"/>
      <c r="P293" s="14"/>
      <c r="Q293" s="12"/>
      <c r="R293" s="14"/>
      <c r="S293" s="12"/>
      <c r="T293" s="14"/>
      <c r="U293" s="12"/>
      <c r="V293" s="14"/>
      <c r="W293" s="12"/>
      <c r="X293" s="14"/>
      <c r="Y293" s="12"/>
      <c r="Z293" s="14"/>
      <c r="AA293" s="12"/>
      <c r="AB293" s="14"/>
      <c r="AC293" s="12"/>
      <c r="AD293" s="14"/>
      <c r="AE293" s="12"/>
      <c r="AF293" s="14"/>
      <c r="AG293" s="12"/>
      <c r="AH293" s="18"/>
      <c r="AI293" s="12"/>
      <c r="AJ293" s="14"/>
    </row>
    <row r="294" spans="1:36" x14ac:dyDescent="0.35">
      <c r="A294" s="12"/>
      <c r="B294" s="14"/>
      <c r="C294" s="12"/>
      <c r="D294" s="14"/>
      <c r="E294" s="12"/>
      <c r="F294" s="18"/>
      <c r="G294" s="12"/>
      <c r="H294" s="14"/>
      <c r="I294" s="12"/>
      <c r="J294" s="14"/>
      <c r="K294" s="12"/>
      <c r="L294" s="14"/>
      <c r="M294" s="12"/>
      <c r="N294" s="14"/>
      <c r="O294" s="12"/>
      <c r="P294" s="14"/>
      <c r="Q294" s="12"/>
      <c r="R294" s="14"/>
      <c r="S294" s="12"/>
      <c r="T294" s="14"/>
      <c r="U294" s="12"/>
      <c r="V294" s="14"/>
      <c r="W294" s="12"/>
      <c r="X294" s="14"/>
      <c r="Y294" s="12"/>
      <c r="Z294" s="14"/>
      <c r="AA294" s="12"/>
      <c r="AB294" s="14"/>
      <c r="AC294" s="12"/>
      <c r="AD294" s="14"/>
      <c r="AE294" s="12"/>
      <c r="AF294" s="14"/>
      <c r="AG294" s="12"/>
      <c r="AH294" s="18"/>
      <c r="AI294" s="12"/>
      <c r="AJ294" s="14"/>
    </row>
    <row r="295" spans="1:36" x14ac:dyDescent="0.35">
      <c r="A295" s="12"/>
      <c r="B295" s="14"/>
      <c r="C295" s="12"/>
      <c r="D295" s="14"/>
      <c r="E295" s="12"/>
      <c r="F295" s="18"/>
      <c r="G295" s="12"/>
      <c r="H295" s="14"/>
      <c r="I295" s="12"/>
      <c r="J295" s="14"/>
      <c r="K295" s="12"/>
      <c r="L295" s="14"/>
      <c r="M295" s="12"/>
      <c r="N295" s="14"/>
      <c r="O295" s="12"/>
      <c r="P295" s="14"/>
      <c r="Q295" s="12"/>
      <c r="R295" s="14"/>
      <c r="S295" s="12"/>
      <c r="T295" s="14"/>
      <c r="U295" s="12"/>
      <c r="V295" s="14"/>
      <c r="W295" s="12"/>
      <c r="X295" s="14"/>
      <c r="Y295" s="12"/>
      <c r="Z295" s="14"/>
      <c r="AA295" s="12"/>
      <c r="AB295" s="14"/>
      <c r="AC295" s="12"/>
      <c r="AD295" s="14"/>
      <c r="AE295" s="12"/>
      <c r="AF295" s="14"/>
      <c r="AG295" s="12"/>
      <c r="AH295" s="18"/>
      <c r="AI295" s="12"/>
      <c r="AJ295" s="14"/>
    </row>
    <row r="296" spans="1:36" x14ac:dyDescent="0.35">
      <c r="A296" s="12"/>
      <c r="B296" s="14"/>
      <c r="C296" s="12"/>
      <c r="D296" s="14"/>
      <c r="E296" s="12"/>
      <c r="F296" s="18"/>
      <c r="G296" s="12"/>
      <c r="H296" s="14"/>
      <c r="I296" s="12"/>
      <c r="J296" s="14"/>
      <c r="K296" s="12"/>
      <c r="L296" s="14"/>
      <c r="M296" s="12"/>
      <c r="N296" s="14"/>
      <c r="O296" s="12"/>
      <c r="P296" s="14"/>
      <c r="Q296" s="12"/>
      <c r="R296" s="14"/>
      <c r="S296" s="12"/>
      <c r="T296" s="14"/>
      <c r="U296" s="12"/>
      <c r="V296" s="14"/>
      <c r="W296" s="12"/>
      <c r="X296" s="14"/>
      <c r="Y296" s="12"/>
      <c r="Z296" s="14"/>
      <c r="AA296" s="12"/>
      <c r="AB296" s="14"/>
      <c r="AC296" s="12"/>
      <c r="AD296" s="14"/>
      <c r="AE296" s="12"/>
      <c r="AF296" s="14"/>
      <c r="AG296" s="12"/>
      <c r="AH296" s="18"/>
      <c r="AI296" s="12"/>
      <c r="AJ296" s="14"/>
    </row>
    <row r="297" spans="1:36" x14ac:dyDescent="0.35">
      <c r="A297" s="12"/>
      <c r="B297" s="14"/>
      <c r="C297" s="12"/>
      <c r="D297" s="14"/>
      <c r="E297" s="12"/>
      <c r="F297" s="18"/>
      <c r="G297" s="12"/>
      <c r="H297" s="14"/>
      <c r="I297" s="12"/>
      <c r="J297" s="14"/>
      <c r="K297" s="12"/>
      <c r="L297" s="14"/>
      <c r="M297" s="12"/>
      <c r="N297" s="14"/>
      <c r="O297" s="12"/>
      <c r="P297" s="14"/>
      <c r="Q297" s="12"/>
      <c r="R297" s="14"/>
      <c r="S297" s="12"/>
      <c r="T297" s="14"/>
      <c r="U297" s="12"/>
      <c r="V297" s="14"/>
      <c r="W297" s="12"/>
      <c r="X297" s="14"/>
      <c r="Y297" s="12"/>
      <c r="Z297" s="14"/>
      <c r="AA297" s="12"/>
      <c r="AB297" s="14"/>
      <c r="AC297" s="12"/>
      <c r="AD297" s="14"/>
      <c r="AE297" s="12"/>
      <c r="AF297" s="14"/>
      <c r="AG297" s="12"/>
      <c r="AH297" s="18"/>
      <c r="AI297" s="12"/>
      <c r="AJ297" s="14"/>
    </row>
    <row r="298" spans="1:36" x14ac:dyDescent="0.35">
      <c r="A298" s="12"/>
      <c r="B298" s="14"/>
      <c r="C298" s="12"/>
      <c r="D298" s="14"/>
      <c r="E298" s="12"/>
      <c r="F298" s="18"/>
      <c r="G298" s="12"/>
      <c r="H298" s="14"/>
      <c r="I298" s="12"/>
      <c r="J298" s="14"/>
      <c r="K298" s="12"/>
      <c r="L298" s="14"/>
      <c r="M298" s="12"/>
      <c r="N298" s="14"/>
      <c r="O298" s="12"/>
      <c r="P298" s="14"/>
      <c r="Q298" s="12"/>
      <c r="R298" s="14"/>
      <c r="S298" s="12"/>
      <c r="T298" s="14"/>
      <c r="U298" s="12"/>
      <c r="V298" s="14"/>
      <c r="W298" s="12"/>
      <c r="X298" s="14"/>
      <c r="Y298" s="12"/>
      <c r="Z298" s="14"/>
      <c r="AA298" s="12"/>
      <c r="AB298" s="14"/>
      <c r="AC298" s="12"/>
      <c r="AD298" s="14"/>
      <c r="AE298" s="12"/>
      <c r="AF298" s="14"/>
      <c r="AG298" s="12"/>
      <c r="AH298" s="18"/>
      <c r="AI298" s="12"/>
      <c r="AJ298" s="14"/>
    </row>
    <row r="299" spans="1:36" x14ac:dyDescent="0.35">
      <c r="A299" s="12"/>
      <c r="B299" s="14"/>
      <c r="C299" s="12"/>
      <c r="D299" s="14"/>
      <c r="E299" s="12"/>
      <c r="F299" s="18"/>
      <c r="G299" s="12"/>
      <c r="H299" s="14"/>
      <c r="I299" s="12"/>
      <c r="J299" s="14"/>
      <c r="K299" s="12"/>
      <c r="L299" s="14"/>
      <c r="M299" s="12"/>
      <c r="N299" s="14"/>
      <c r="O299" s="12"/>
      <c r="P299" s="14"/>
      <c r="Q299" s="12"/>
      <c r="R299" s="14"/>
      <c r="S299" s="12"/>
      <c r="T299" s="14"/>
      <c r="U299" s="12"/>
      <c r="V299" s="14"/>
      <c r="W299" s="12"/>
      <c r="X299" s="14"/>
      <c r="Y299" s="12"/>
      <c r="Z299" s="14"/>
      <c r="AA299" s="12"/>
      <c r="AB299" s="14"/>
      <c r="AC299" s="12"/>
      <c r="AD299" s="14"/>
      <c r="AE299" s="12"/>
      <c r="AF299" s="14"/>
      <c r="AG299" s="12"/>
      <c r="AH299" s="18"/>
      <c r="AI299" s="12"/>
      <c r="AJ299" s="14"/>
    </row>
    <row r="300" spans="1:36" x14ac:dyDescent="0.35">
      <c r="A300" s="12"/>
      <c r="B300" s="14"/>
      <c r="C300" s="12"/>
      <c r="D300" s="14"/>
      <c r="E300" s="12"/>
      <c r="F300" s="18"/>
      <c r="G300" s="12"/>
      <c r="H300" s="14"/>
      <c r="I300" s="12"/>
      <c r="J300" s="14"/>
      <c r="K300" s="12"/>
      <c r="L300" s="14"/>
      <c r="M300" s="12"/>
      <c r="N300" s="14"/>
      <c r="O300" s="12"/>
      <c r="P300" s="14"/>
      <c r="Q300" s="12"/>
      <c r="R300" s="14"/>
      <c r="S300" s="12"/>
      <c r="T300" s="14"/>
      <c r="U300" s="12"/>
      <c r="V300" s="14"/>
      <c r="W300" s="12"/>
      <c r="X300" s="14"/>
      <c r="Y300" s="12"/>
      <c r="Z300" s="14"/>
      <c r="AA300" s="12"/>
      <c r="AB300" s="14"/>
      <c r="AC300" s="12"/>
      <c r="AD300" s="14"/>
      <c r="AE300" s="12"/>
      <c r="AF300" s="14"/>
      <c r="AG300" s="12"/>
      <c r="AH300" s="18"/>
      <c r="AI300" s="12"/>
      <c r="AJ300" s="14"/>
    </row>
    <row r="301" spans="1:36" x14ac:dyDescent="0.35">
      <c r="A301" s="12"/>
      <c r="B301" s="14"/>
      <c r="C301" s="12"/>
      <c r="D301" s="14"/>
      <c r="E301" s="12"/>
      <c r="F301" s="18"/>
      <c r="G301" s="12"/>
      <c r="H301" s="14"/>
      <c r="I301" s="12"/>
      <c r="J301" s="14"/>
      <c r="K301" s="12"/>
      <c r="L301" s="14"/>
      <c r="M301" s="12"/>
      <c r="N301" s="14"/>
      <c r="O301" s="12"/>
      <c r="P301" s="14"/>
      <c r="Q301" s="12"/>
      <c r="R301" s="14"/>
      <c r="S301" s="12"/>
      <c r="T301" s="14"/>
      <c r="U301" s="12"/>
      <c r="V301" s="14"/>
      <c r="W301" s="12"/>
      <c r="X301" s="14"/>
      <c r="Y301" s="12"/>
      <c r="Z301" s="14"/>
      <c r="AA301" s="12"/>
      <c r="AB301" s="14"/>
      <c r="AC301" s="12"/>
      <c r="AD301" s="14"/>
      <c r="AE301" s="12"/>
      <c r="AF301" s="14"/>
      <c r="AG301" s="12"/>
      <c r="AH301" s="18"/>
      <c r="AI301" s="12"/>
      <c r="AJ301" s="14"/>
    </row>
    <row r="302" spans="1:36" x14ac:dyDescent="0.35">
      <c r="A302" s="12"/>
      <c r="B302" s="14"/>
      <c r="C302" s="12"/>
      <c r="D302" s="14"/>
      <c r="E302" s="12"/>
      <c r="F302" s="18"/>
      <c r="G302" s="12"/>
      <c r="H302" s="14"/>
      <c r="I302" s="12"/>
      <c r="J302" s="14"/>
      <c r="K302" s="12"/>
      <c r="L302" s="14"/>
      <c r="M302" s="12"/>
      <c r="N302" s="14"/>
      <c r="O302" s="12"/>
      <c r="P302" s="14"/>
      <c r="Q302" s="12"/>
      <c r="R302" s="14"/>
      <c r="S302" s="12"/>
      <c r="T302" s="14"/>
      <c r="U302" s="12"/>
      <c r="V302" s="14"/>
      <c r="W302" s="12"/>
      <c r="X302" s="14"/>
      <c r="Y302" s="12"/>
      <c r="Z302" s="14"/>
      <c r="AA302" s="12"/>
      <c r="AB302" s="14"/>
      <c r="AC302" s="12"/>
      <c r="AD302" s="14"/>
      <c r="AE302" s="12"/>
      <c r="AF302" s="14"/>
      <c r="AG302" s="12"/>
      <c r="AH302" s="18"/>
      <c r="AI302" s="12"/>
      <c r="AJ302" s="14"/>
    </row>
    <row r="303" spans="1:36" x14ac:dyDescent="0.35">
      <c r="A303" s="12"/>
      <c r="B303" s="14"/>
      <c r="C303" s="12"/>
      <c r="D303" s="14"/>
      <c r="E303" s="12"/>
      <c r="F303" s="18"/>
      <c r="G303" s="12"/>
      <c r="H303" s="14"/>
      <c r="I303" s="12"/>
      <c r="J303" s="14"/>
      <c r="K303" s="12"/>
      <c r="L303" s="14"/>
      <c r="M303" s="12"/>
      <c r="N303" s="14"/>
      <c r="O303" s="12"/>
      <c r="P303" s="14"/>
      <c r="Q303" s="12"/>
      <c r="R303" s="14"/>
      <c r="S303" s="12"/>
      <c r="T303" s="14"/>
      <c r="U303" s="12"/>
      <c r="V303" s="14"/>
      <c r="W303" s="12"/>
      <c r="X303" s="14"/>
      <c r="Y303" s="12"/>
      <c r="Z303" s="14"/>
      <c r="AA303" s="12"/>
      <c r="AB303" s="14"/>
      <c r="AC303" s="12"/>
      <c r="AD303" s="14"/>
      <c r="AE303" s="12"/>
      <c r="AF303" s="14"/>
      <c r="AG303" s="12"/>
      <c r="AH303" s="18"/>
      <c r="AI303" s="12"/>
      <c r="AJ303" s="14"/>
    </row>
    <row r="304" spans="1:36" x14ac:dyDescent="0.35">
      <c r="A304" s="12"/>
      <c r="B304" s="14"/>
      <c r="C304" s="12"/>
      <c r="D304" s="14"/>
      <c r="E304" s="12"/>
      <c r="F304" s="18"/>
      <c r="G304" s="12"/>
      <c r="H304" s="14"/>
      <c r="I304" s="12"/>
      <c r="J304" s="14"/>
      <c r="K304" s="12"/>
      <c r="L304" s="14"/>
      <c r="M304" s="12"/>
      <c r="N304" s="14"/>
      <c r="O304" s="12"/>
      <c r="P304" s="14"/>
      <c r="Q304" s="12"/>
      <c r="R304" s="14"/>
      <c r="S304" s="12"/>
      <c r="T304" s="14"/>
      <c r="U304" s="12"/>
      <c r="V304" s="14"/>
      <c r="W304" s="12"/>
      <c r="X304" s="14"/>
      <c r="Y304" s="12"/>
      <c r="Z304" s="14"/>
      <c r="AA304" s="12"/>
      <c r="AB304" s="14"/>
      <c r="AC304" s="12"/>
      <c r="AD304" s="14"/>
      <c r="AE304" s="12"/>
      <c r="AF304" s="14"/>
      <c r="AG304" s="12"/>
      <c r="AH304" s="18"/>
      <c r="AI304" s="12"/>
      <c r="AJ304" s="14"/>
    </row>
    <row r="305" spans="1:36" x14ac:dyDescent="0.35">
      <c r="A305" s="12"/>
      <c r="B305" s="14"/>
      <c r="C305" s="12"/>
      <c r="D305" s="14"/>
      <c r="E305" s="12"/>
      <c r="F305" s="18"/>
      <c r="G305" s="12"/>
      <c r="H305" s="14"/>
      <c r="I305" s="12"/>
      <c r="J305" s="14"/>
      <c r="K305" s="12"/>
      <c r="L305" s="14"/>
      <c r="M305" s="12"/>
      <c r="N305" s="14"/>
      <c r="O305" s="12"/>
      <c r="P305" s="14"/>
      <c r="Q305" s="12"/>
      <c r="R305" s="14"/>
      <c r="S305" s="12"/>
      <c r="T305" s="14"/>
      <c r="U305" s="12"/>
      <c r="V305" s="14"/>
      <c r="W305" s="12"/>
      <c r="X305" s="14"/>
      <c r="Y305" s="12"/>
      <c r="Z305" s="14"/>
      <c r="AA305" s="12"/>
      <c r="AB305" s="14"/>
      <c r="AC305" s="12"/>
      <c r="AD305" s="14"/>
      <c r="AE305" s="12"/>
      <c r="AF305" s="14"/>
      <c r="AG305" s="12"/>
      <c r="AH305" s="18"/>
      <c r="AI305" s="12"/>
      <c r="AJ305" s="14"/>
    </row>
    <row r="306" spans="1:36" x14ac:dyDescent="0.35">
      <c r="A306" s="12"/>
      <c r="B306" s="14"/>
      <c r="C306" s="12"/>
      <c r="D306" s="14"/>
      <c r="E306" s="12"/>
      <c r="F306" s="18"/>
      <c r="G306" s="12"/>
      <c r="H306" s="14"/>
      <c r="I306" s="12"/>
      <c r="J306" s="14"/>
      <c r="K306" s="12"/>
      <c r="L306" s="14"/>
      <c r="M306" s="12"/>
      <c r="N306" s="14"/>
      <c r="O306" s="12"/>
      <c r="P306" s="14"/>
      <c r="Q306" s="12"/>
      <c r="R306" s="14"/>
      <c r="S306" s="12"/>
      <c r="T306" s="14"/>
      <c r="U306" s="12"/>
      <c r="V306" s="14"/>
      <c r="W306" s="12"/>
      <c r="X306" s="14"/>
      <c r="Y306" s="12"/>
      <c r="Z306" s="14"/>
      <c r="AA306" s="12"/>
      <c r="AB306" s="14"/>
      <c r="AC306" s="12"/>
      <c r="AD306" s="14"/>
      <c r="AE306" s="12"/>
      <c r="AF306" s="14"/>
      <c r="AG306" s="12"/>
      <c r="AH306" s="18"/>
      <c r="AI306" s="12"/>
      <c r="AJ306" s="14"/>
    </row>
    <row r="307" spans="1:36" x14ac:dyDescent="0.35">
      <c r="A307" s="12"/>
      <c r="B307" s="14"/>
      <c r="C307" s="12"/>
      <c r="D307" s="14"/>
      <c r="E307" s="12"/>
      <c r="F307" s="18"/>
      <c r="G307" s="12"/>
      <c r="H307" s="14"/>
      <c r="I307" s="12"/>
      <c r="J307" s="14"/>
      <c r="K307" s="12"/>
      <c r="L307" s="14"/>
      <c r="M307" s="12"/>
      <c r="N307" s="14"/>
      <c r="O307" s="12"/>
      <c r="P307" s="14"/>
      <c r="Q307" s="12"/>
      <c r="R307" s="14"/>
      <c r="S307" s="12"/>
      <c r="T307" s="14"/>
      <c r="U307" s="12"/>
      <c r="V307" s="14"/>
      <c r="W307" s="12"/>
      <c r="X307" s="14"/>
      <c r="Y307" s="12"/>
      <c r="Z307" s="14"/>
      <c r="AA307" s="12"/>
      <c r="AB307" s="14"/>
      <c r="AC307" s="12"/>
      <c r="AD307" s="14"/>
      <c r="AE307" s="12"/>
      <c r="AF307" s="14"/>
      <c r="AG307" s="12"/>
      <c r="AH307" s="18"/>
      <c r="AI307" s="12"/>
      <c r="AJ307" s="14"/>
    </row>
    <row r="308" spans="1:36" x14ac:dyDescent="0.35">
      <c r="A308" s="12"/>
      <c r="B308" s="14"/>
      <c r="C308" s="12"/>
      <c r="D308" s="14"/>
      <c r="E308" s="12"/>
      <c r="F308" s="18"/>
      <c r="G308" s="12"/>
      <c r="H308" s="14"/>
      <c r="I308" s="12"/>
      <c r="J308" s="14"/>
      <c r="K308" s="12"/>
      <c r="L308" s="14"/>
      <c r="M308" s="12"/>
      <c r="N308" s="14"/>
      <c r="O308" s="12"/>
      <c r="P308" s="14"/>
      <c r="Q308" s="12"/>
      <c r="R308" s="14"/>
      <c r="S308" s="12"/>
      <c r="T308" s="14"/>
      <c r="U308" s="12"/>
      <c r="V308" s="14"/>
      <c r="W308" s="12"/>
      <c r="X308" s="14"/>
      <c r="Y308" s="12"/>
      <c r="Z308" s="14"/>
      <c r="AA308" s="12"/>
      <c r="AB308" s="14"/>
      <c r="AC308" s="12"/>
      <c r="AD308" s="14"/>
      <c r="AE308" s="12"/>
      <c r="AF308" s="14"/>
      <c r="AG308" s="12"/>
      <c r="AH308" s="18"/>
      <c r="AI308" s="12"/>
      <c r="AJ308" s="14"/>
    </row>
    <row r="309" spans="1:36" x14ac:dyDescent="0.35">
      <c r="A309" s="12"/>
      <c r="B309" s="14"/>
      <c r="C309" s="12"/>
      <c r="D309" s="14"/>
      <c r="E309" s="12"/>
      <c r="F309" s="18"/>
      <c r="G309" s="12"/>
      <c r="H309" s="14"/>
      <c r="I309" s="12"/>
      <c r="J309" s="14"/>
      <c r="K309" s="12"/>
      <c r="L309" s="14"/>
      <c r="M309" s="12"/>
      <c r="N309" s="14"/>
      <c r="O309" s="12"/>
      <c r="P309" s="14"/>
      <c r="Q309" s="12"/>
      <c r="R309" s="14"/>
      <c r="S309" s="12"/>
      <c r="T309" s="14"/>
      <c r="U309" s="12"/>
      <c r="V309" s="14"/>
      <c r="W309" s="12"/>
      <c r="X309" s="14"/>
      <c r="Y309" s="12"/>
      <c r="Z309" s="14"/>
      <c r="AA309" s="12"/>
      <c r="AB309" s="14"/>
      <c r="AC309" s="12"/>
      <c r="AD309" s="14"/>
      <c r="AE309" s="12"/>
      <c r="AF309" s="14"/>
      <c r="AG309" s="12"/>
      <c r="AH309" s="18"/>
      <c r="AI309" s="12"/>
      <c r="AJ309" s="14"/>
    </row>
    <row r="310" spans="1:36" x14ac:dyDescent="0.35">
      <c r="A310" s="12"/>
      <c r="B310" s="14"/>
      <c r="C310" s="12"/>
      <c r="D310" s="14"/>
      <c r="E310" s="12"/>
      <c r="F310" s="18"/>
      <c r="G310" s="12"/>
      <c r="H310" s="14"/>
      <c r="I310" s="12"/>
      <c r="J310" s="14"/>
      <c r="K310" s="12"/>
      <c r="L310" s="14"/>
      <c r="M310" s="12"/>
      <c r="N310" s="14"/>
      <c r="O310" s="12"/>
      <c r="P310" s="14"/>
      <c r="Q310" s="12"/>
      <c r="R310" s="14"/>
      <c r="S310" s="12"/>
      <c r="T310" s="14"/>
      <c r="U310" s="12"/>
      <c r="V310" s="14"/>
      <c r="W310" s="12"/>
      <c r="X310" s="14"/>
      <c r="Y310" s="12"/>
      <c r="Z310" s="14"/>
      <c r="AA310" s="12"/>
      <c r="AB310" s="14"/>
      <c r="AC310" s="12"/>
      <c r="AD310" s="14"/>
      <c r="AE310" s="12"/>
      <c r="AF310" s="14"/>
      <c r="AG310" s="12"/>
      <c r="AH310" s="18"/>
      <c r="AI310" s="12"/>
      <c r="AJ310" s="14"/>
    </row>
    <row r="311" spans="1:36" x14ac:dyDescent="0.35">
      <c r="A311" s="12"/>
      <c r="B311" s="14"/>
      <c r="C311" s="12"/>
      <c r="D311" s="14"/>
      <c r="E311" s="12"/>
      <c r="F311" s="18"/>
      <c r="G311" s="12"/>
      <c r="H311" s="14"/>
      <c r="I311" s="12"/>
      <c r="J311" s="14"/>
      <c r="K311" s="12"/>
      <c r="L311" s="14"/>
      <c r="M311" s="12"/>
      <c r="N311" s="14"/>
      <c r="O311" s="12"/>
      <c r="P311" s="14"/>
      <c r="Q311" s="12"/>
      <c r="R311" s="14"/>
      <c r="S311" s="12"/>
      <c r="T311" s="14"/>
      <c r="U311" s="12"/>
      <c r="V311" s="14"/>
      <c r="W311" s="12"/>
      <c r="X311" s="14"/>
      <c r="Y311" s="12"/>
      <c r="Z311" s="14"/>
      <c r="AA311" s="12"/>
      <c r="AB311" s="14"/>
      <c r="AC311" s="12"/>
      <c r="AD311" s="14"/>
      <c r="AE311" s="12"/>
      <c r="AF311" s="14"/>
      <c r="AG311" s="12"/>
      <c r="AH311" s="18"/>
      <c r="AI311" s="12"/>
      <c r="AJ311" s="14"/>
    </row>
    <row r="312" spans="1:36" x14ac:dyDescent="0.35">
      <c r="A312" s="12"/>
      <c r="B312" s="14"/>
      <c r="C312" s="12"/>
      <c r="D312" s="14"/>
      <c r="E312" s="12"/>
      <c r="F312" s="18"/>
      <c r="G312" s="12"/>
      <c r="H312" s="14"/>
      <c r="I312" s="12"/>
      <c r="J312" s="14"/>
      <c r="K312" s="12"/>
      <c r="L312" s="14"/>
      <c r="M312" s="12"/>
      <c r="N312" s="14"/>
      <c r="O312" s="12"/>
      <c r="P312" s="14"/>
      <c r="Q312" s="12"/>
      <c r="R312" s="14"/>
      <c r="S312" s="12"/>
      <c r="T312" s="14"/>
      <c r="U312" s="12"/>
      <c r="V312" s="14"/>
      <c r="W312" s="12"/>
      <c r="X312" s="14"/>
      <c r="Y312" s="12"/>
      <c r="Z312" s="14"/>
      <c r="AA312" s="12"/>
      <c r="AB312" s="14"/>
      <c r="AC312" s="12"/>
      <c r="AD312" s="14"/>
      <c r="AE312" s="12"/>
      <c r="AF312" s="14"/>
      <c r="AG312" s="12"/>
      <c r="AH312" s="18"/>
      <c r="AI312" s="12"/>
      <c r="AJ312" s="14"/>
    </row>
    <row r="313" spans="1:36" x14ac:dyDescent="0.35">
      <c r="A313" s="12"/>
      <c r="B313" s="14"/>
      <c r="C313" s="12"/>
      <c r="D313" s="14"/>
      <c r="E313" s="12"/>
      <c r="F313" s="18"/>
      <c r="G313" s="12"/>
      <c r="H313" s="14"/>
      <c r="I313" s="12"/>
      <c r="J313" s="14"/>
      <c r="K313" s="12"/>
      <c r="L313" s="14"/>
      <c r="M313" s="12"/>
      <c r="N313" s="14"/>
      <c r="O313" s="12"/>
      <c r="P313" s="14"/>
      <c r="Q313" s="12"/>
      <c r="R313" s="14"/>
      <c r="S313" s="12"/>
      <c r="T313" s="14"/>
      <c r="U313" s="12"/>
      <c r="V313" s="14"/>
      <c r="W313" s="12"/>
      <c r="X313" s="14"/>
      <c r="Y313" s="12"/>
      <c r="Z313" s="14"/>
      <c r="AA313" s="12"/>
      <c r="AB313" s="14"/>
      <c r="AC313" s="12"/>
      <c r="AD313" s="14"/>
      <c r="AE313" s="12"/>
      <c r="AF313" s="14"/>
      <c r="AG313" s="12"/>
      <c r="AH313" s="18"/>
      <c r="AI313" s="12"/>
      <c r="AJ313" s="14"/>
    </row>
    <row r="314" spans="1:36" x14ac:dyDescent="0.35">
      <c r="A314" s="12"/>
      <c r="B314" s="14"/>
      <c r="C314" s="12"/>
      <c r="D314" s="14"/>
      <c r="E314" s="12"/>
      <c r="F314" s="18"/>
      <c r="G314" s="12"/>
      <c r="H314" s="14"/>
      <c r="I314" s="12"/>
      <c r="J314" s="14"/>
      <c r="K314" s="12"/>
      <c r="L314" s="14"/>
      <c r="M314" s="12"/>
      <c r="N314" s="14"/>
      <c r="O314" s="12"/>
      <c r="P314" s="14"/>
      <c r="Q314" s="12"/>
      <c r="R314" s="14"/>
      <c r="S314" s="12"/>
      <c r="T314" s="14"/>
      <c r="U314" s="12"/>
      <c r="V314" s="14"/>
      <c r="W314" s="12"/>
      <c r="X314" s="14"/>
      <c r="Y314" s="12"/>
      <c r="Z314" s="14"/>
      <c r="AA314" s="12"/>
      <c r="AB314" s="14"/>
      <c r="AC314" s="12"/>
      <c r="AD314" s="14"/>
      <c r="AE314" s="12"/>
      <c r="AF314" s="14"/>
      <c r="AG314" s="12"/>
      <c r="AH314" s="18"/>
      <c r="AI314" s="12"/>
      <c r="AJ314" s="14"/>
    </row>
    <row r="315" spans="1:36" x14ac:dyDescent="0.35">
      <c r="A315" s="12"/>
      <c r="B315" s="14"/>
      <c r="C315" s="12"/>
      <c r="D315" s="14"/>
      <c r="E315" s="12"/>
      <c r="F315" s="18"/>
      <c r="G315" s="12"/>
      <c r="H315" s="14"/>
      <c r="I315" s="12"/>
      <c r="J315" s="14"/>
      <c r="K315" s="12"/>
      <c r="L315" s="14"/>
      <c r="M315" s="12"/>
      <c r="N315" s="14"/>
      <c r="O315" s="12"/>
      <c r="P315" s="14"/>
      <c r="Q315" s="12"/>
      <c r="R315" s="14"/>
      <c r="S315" s="12"/>
      <c r="T315" s="14"/>
      <c r="U315" s="12"/>
      <c r="V315" s="14"/>
      <c r="W315" s="12"/>
      <c r="X315" s="14"/>
      <c r="Y315" s="12"/>
      <c r="Z315" s="14"/>
      <c r="AA315" s="12"/>
      <c r="AB315" s="14"/>
      <c r="AC315" s="12"/>
      <c r="AD315" s="14"/>
      <c r="AE315" s="12"/>
      <c r="AF315" s="14"/>
      <c r="AG315" s="12"/>
      <c r="AH315" s="18"/>
      <c r="AI315" s="12"/>
      <c r="AJ315" s="14"/>
    </row>
    <row r="316" spans="1:36" x14ac:dyDescent="0.35">
      <c r="A316" s="12"/>
      <c r="B316" s="14"/>
      <c r="C316" s="12"/>
      <c r="D316" s="14"/>
      <c r="E316" s="12"/>
      <c r="F316" s="18"/>
      <c r="G316" s="12"/>
      <c r="H316" s="14"/>
      <c r="I316" s="12"/>
      <c r="J316" s="14"/>
      <c r="K316" s="12"/>
      <c r="L316" s="14"/>
      <c r="M316" s="12"/>
      <c r="N316" s="14"/>
      <c r="O316" s="12"/>
      <c r="P316" s="14"/>
      <c r="Q316" s="12"/>
      <c r="R316" s="14"/>
      <c r="S316" s="12"/>
      <c r="T316" s="14"/>
      <c r="U316" s="12"/>
      <c r="V316" s="14"/>
      <c r="W316" s="12"/>
      <c r="X316" s="14"/>
      <c r="Y316" s="12"/>
      <c r="Z316" s="14"/>
      <c r="AA316" s="12"/>
      <c r="AB316" s="14"/>
      <c r="AC316" s="12"/>
      <c r="AD316" s="14"/>
      <c r="AE316" s="12"/>
      <c r="AF316" s="14"/>
      <c r="AG316" s="12"/>
      <c r="AH316" s="18"/>
      <c r="AI316" s="12"/>
      <c r="AJ316" s="14"/>
    </row>
    <row r="317" spans="1:36" x14ac:dyDescent="0.35">
      <c r="A317" s="12"/>
      <c r="B317" s="14"/>
      <c r="C317" s="12"/>
      <c r="D317" s="14"/>
      <c r="E317" s="12"/>
      <c r="F317" s="18"/>
      <c r="G317" s="12"/>
      <c r="H317" s="14"/>
      <c r="I317" s="12"/>
      <c r="J317" s="14"/>
      <c r="K317" s="12"/>
      <c r="L317" s="14"/>
      <c r="M317" s="12"/>
      <c r="N317" s="14"/>
      <c r="O317" s="12"/>
      <c r="P317" s="14"/>
      <c r="Q317" s="12"/>
      <c r="R317" s="14"/>
      <c r="S317" s="12"/>
      <c r="T317" s="14"/>
      <c r="U317" s="12"/>
      <c r="V317" s="14"/>
      <c r="W317" s="12"/>
      <c r="X317" s="14"/>
      <c r="Y317" s="12"/>
      <c r="Z317" s="14"/>
      <c r="AA317" s="12"/>
      <c r="AB317" s="14"/>
      <c r="AC317" s="12"/>
      <c r="AD317" s="14"/>
      <c r="AE317" s="12"/>
      <c r="AF317" s="14"/>
      <c r="AG317" s="12"/>
      <c r="AH317" s="18"/>
      <c r="AI317" s="12"/>
      <c r="AJ317" s="14"/>
    </row>
    <row r="318" spans="1:36" x14ac:dyDescent="0.35">
      <c r="A318" s="12"/>
      <c r="B318" s="14"/>
      <c r="C318" s="12"/>
      <c r="D318" s="14"/>
      <c r="E318" s="12"/>
      <c r="F318" s="18"/>
      <c r="G318" s="12"/>
      <c r="H318" s="14"/>
      <c r="I318" s="12"/>
      <c r="J318" s="14"/>
      <c r="K318" s="12"/>
      <c r="L318" s="14"/>
      <c r="M318" s="12"/>
      <c r="N318" s="14"/>
      <c r="O318" s="12"/>
      <c r="P318" s="14"/>
      <c r="Q318" s="12"/>
      <c r="R318" s="14"/>
      <c r="S318" s="12"/>
      <c r="T318" s="14"/>
      <c r="U318" s="12"/>
      <c r="V318" s="14"/>
      <c r="W318" s="12"/>
      <c r="X318" s="14"/>
      <c r="Y318" s="12"/>
      <c r="Z318" s="14"/>
      <c r="AA318" s="12"/>
      <c r="AB318" s="14"/>
      <c r="AC318" s="12"/>
      <c r="AD318" s="14"/>
      <c r="AE318" s="12"/>
      <c r="AF318" s="14"/>
      <c r="AG318" s="12"/>
      <c r="AH318" s="18"/>
      <c r="AI318" s="12"/>
      <c r="AJ318" s="14"/>
    </row>
    <row r="319" spans="1:36" x14ac:dyDescent="0.35">
      <c r="A319" s="12"/>
      <c r="B319" s="14"/>
      <c r="C319" s="12"/>
      <c r="D319" s="14"/>
      <c r="E319" s="12"/>
      <c r="F319" s="18"/>
      <c r="G319" s="12"/>
      <c r="H319" s="14"/>
      <c r="I319" s="12"/>
      <c r="J319" s="14"/>
      <c r="K319" s="12"/>
      <c r="L319" s="14"/>
      <c r="M319" s="12"/>
      <c r="N319" s="14"/>
      <c r="O319" s="12"/>
      <c r="P319" s="14"/>
      <c r="Q319" s="12"/>
      <c r="R319" s="14"/>
      <c r="S319" s="12"/>
      <c r="T319" s="14"/>
      <c r="U319" s="12"/>
      <c r="V319" s="14"/>
      <c r="W319" s="12"/>
      <c r="X319" s="14"/>
      <c r="Y319" s="12"/>
      <c r="Z319" s="14"/>
      <c r="AA319" s="12"/>
      <c r="AB319" s="14"/>
      <c r="AC319" s="12"/>
      <c r="AD319" s="14"/>
      <c r="AE319" s="12"/>
      <c r="AF319" s="14"/>
      <c r="AG319" s="12"/>
      <c r="AH319" s="18"/>
      <c r="AI319" s="12"/>
      <c r="AJ319" s="14"/>
    </row>
    <row r="320" spans="1:36" x14ac:dyDescent="0.35">
      <c r="A320" s="12"/>
      <c r="B320" s="14"/>
      <c r="C320" s="12"/>
      <c r="D320" s="14"/>
      <c r="E320" s="12"/>
      <c r="F320" s="18"/>
      <c r="G320" s="12"/>
      <c r="H320" s="14"/>
      <c r="I320" s="12"/>
      <c r="J320" s="14"/>
      <c r="K320" s="12"/>
      <c r="L320" s="14"/>
      <c r="M320" s="12"/>
      <c r="N320" s="14"/>
      <c r="O320" s="12"/>
      <c r="P320" s="14"/>
      <c r="Q320" s="12"/>
      <c r="R320" s="14"/>
      <c r="S320" s="12"/>
      <c r="T320" s="14"/>
      <c r="U320" s="12"/>
      <c r="V320" s="14"/>
      <c r="W320" s="12"/>
      <c r="X320" s="14"/>
      <c r="Y320" s="12"/>
      <c r="Z320" s="14"/>
      <c r="AA320" s="12"/>
      <c r="AB320" s="14"/>
      <c r="AC320" s="12"/>
      <c r="AD320" s="14"/>
      <c r="AE320" s="12"/>
      <c r="AF320" s="14"/>
      <c r="AG320" s="12"/>
      <c r="AH320" s="18"/>
      <c r="AI320" s="12"/>
      <c r="AJ320" s="14"/>
    </row>
    <row r="321" spans="1:36" x14ac:dyDescent="0.35">
      <c r="A321" s="12"/>
      <c r="B321" s="14"/>
      <c r="C321" s="12"/>
      <c r="D321" s="14"/>
      <c r="E321" s="12"/>
      <c r="F321" s="18"/>
      <c r="G321" s="12"/>
      <c r="H321" s="14"/>
      <c r="I321" s="12"/>
      <c r="J321" s="14"/>
      <c r="K321" s="12"/>
      <c r="L321" s="14"/>
      <c r="M321" s="12"/>
      <c r="N321" s="14"/>
      <c r="O321" s="12"/>
      <c r="P321" s="14"/>
      <c r="Q321" s="12"/>
      <c r="R321" s="14"/>
      <c r="S321" s="12"/>
      <c r="T321" s="14"/>
      <c r="U321" s="12"/>
      <c r="V321" s="14"/>
      <c r="W321" s="12"/>
      <c r="X321" s="14"/>
      <c r="Y321" s="12"/>
      <c r="Z321" s="14"/>
      <c r="AA321" s="12"/>
      <c r="AB321" s="14"/>
      <c r="AC321" s="12"/>
      <c r="AD321" s="14"/>
      <c r="AE321" s="12"/>
      <c r="AF321" s="14"/>
      <c r="AG321" s="12"/>
      <c r="AH321" s="18"/>
      <c r="AI321" s="12"/>
      <c r="AJ321" s="14"/>
    </row>
    <row r="322" spans="1:36" x14ac:dyDescent="0.35">
      <c r="A322" s="12"/>
      <c r="B322" s="14"/>
      <c r="C322" s="12"/>
      <c r="D322" s="14"/>
      <c r="E322" s="12"/>
      <c r="F322" s="18"/>
      <c r="G322" s="12"/>
      <c r="H322" s="14"/>
      <c r="I322" s="12"/>
      <c r="J322" s="14"/>
      <c r="K322" s="12"/>
      <c r="L322" s="14"/>
      <c r="M322" s="12"/>
      <c r="N322" s="14"/>
      <c r="O322" s="12"/>
      <c r="P322" s="14"/>
      <c r="Q322" s="12"/>
      <c r="R322" s="14"/>
      <c r="S322" s="12"/>
      <c r="T322" s="14"/>
      <c r="U322" s="12"/>
      <c r="V322" s="14"/>
      <c r="W322" s="12"/>
      <c r="X322" s="14"/>
      <c r="Y322" s="12"/>
      <c r="Z322" s="14"/>
      <c r="AA322" s="12"/>
      <c r="AB322" s="14"/>
      <c r="AC322" s="12"/>
      <c r="AD322" s="14"/>
      <c r="AE322" s="12"/>
      <c r="AF322" s="14"/>
      <c r="AG322" s="12"/>
      <c r="AH322" s="18"/>
      <c r="AI322" s="12"/>
      <c r="AJ322" s="14"/>
    </row>
    <row r="323" spans="1:36" x14ac:dyDescent="0.35">
      <c r="A323" s="12"/>
      <c r="B323" s="14"/>
      <c r="C323" s="12"/>
      <c r="D323" s="14"/>
      <c r="E323" s="12"/>
      <c r="F323" s="18"/>
      <c r="G323" s="12"/>
      <c r="H323" s="14"/>
      <c r="I323" s="12"/>
      <c r="J323" s="14"/>
      <c r="K323" s="12"/>
      <c r="L323" s="14"/>
      <c r="M323" s="12"/>
      <c r="N323" s="14"/>
      <c r="O323" s="12"/>
      <c r="P323" s="14"/>
      <c r="Q323" s="12"/>
      <c r="R323" s="14"/>
      <c r="S323" s="12"/>
      <c r="T323" s="14"/>
      <c r="U323" s="12"/>
      <c r="V323" s="14"/>
      <c r="W323" s="12"/>
      <c r="X323" s="14"/>
      <c r="Y323" s="12"/>
      <c r="Z323" s="14"/>
      <c r="AA323" s="12"/>
      <c r="AB323" s="14"/>
      <c r="AC323" s="12"/>
      <c r="AD323" s="14"/>
      <c r="AE323" s="12"/>
      <c r="AF323" s="14"/>
      <c r="AG323" s="12"/>
      <c r="AH323" s="18"/>
      <c r="AI323" s="12"/>
      <c r="AJ323" s="14"/>
    </row>
    <row r="324" spans="1:36" x14ac:dyDescent="0.35">
      <c r="A324" s="12"/>
      <c r="B324" s="14"/>
      <c r="C324" s="12"/>
      <c r="D324" s="14"/>
      <c r="E324" s="12"/>
      <c r="F324" s="18"/>
      <c r="G324" s="12"/>
      <c r="H324" s="14"/>
      <c r="I324" s="12"/>
      <c r="J324" s="14"/>
      <c r="K324" s="12"/>
      <c r="L324" s="14"/>
      <c r="M324" s="12"/>
      <c r="N324" s="14"/>
      <c r="O324" s="12"/>
      <c r="P324" s="14"/>
      <c r="Q324" s="12"/>
      <c r="R324" s="14"/>
      <c r="S324" s="12"/>
      <c r="T324" s="14"/>
      <c r="U324" s="12"/>
      <c r="V324" s="14"/>
      <c r="W324" s="12"/>
      <c r="X324" s="14"/>
      <c r="Y324" s="12"/>
      <c r="Z324" s="14"/>
      <c r="AA324" s="12"/>
      <c r="AB324" s="14"/>
      <c r="AC324" s="12"/>
      <c r="AD324" s="14"/>
      <c r="AE324" s="12"/>
      <c r="AF324" s="14"/>
      <c r="AG324" s="12"/>
      <c r="AH324" s="18"/>
      <c r="AI324" s="12"/>
      <c r="AJ324" s="14"/>
    </row>
    <row r="325" spans="1:36" x14ac:dyDescent="0.35">
      <c r="A325" s="12"/>
      <c r="B325" s="14"/>
      <c r="C325" s="12"/>
      <c r="D325" s="14"/>
      <c r="E325" s="12"/>
      <c r="F325" s="18"/>
      <c r="G325" s="12"/>
      <c r="H325" s="14"/>
      <c r="I325" s="12"/>
      <c r="J325" s="14"/>
      <c r="K325" s="12"/>
      <c r="L325" s="14"/>
      <c r="M325" s="12"/>
      <c r="N325" s="14"/>
      <c r="O325" s="12"/>
      <c r="P325" s="14"/>
      <c r="Q325" s="12"/>
      <c r="R325" s="14"/>
      <c r="S325" s="12"/>
      <c r="T325" s="14"/>
      <c r="U325" s="12"/>
      <c r="V325" s="14"/>
      <c r="W325" s="12"/>
      <c r="X325" s="14"/>
      <c r="Y325" s="12"/>
      <c r="Z325" s="14"/>
      <c r="AA325" s="12"/>
      <c r="AB325" s="14"/>
      <c r="AC325" s="12"/>
      <c r="AD325" s="14"/>
      <c r="AE325" s="12"/>
      <c r="AF325" s="14"/>
      <c r="AG325" s="12"/>
      <c r="AH325" s="18"/>
      <c r="AI325" s="12"/>
      <c r="AJ325" s="14"/>
    </row>
    <row r="326" spans="1:36" x14ac:dyDescent="0.35">
      <c r="A326" s="12"/>
      <c r="B326" s="14"/>
      <c r="C326" s="12"/>
      <c r="D326" s="14"/>
      <c r="E326" s="12"/>
      <c r="F326" s="18"/>
      <c r="G326" s="12"/>
      <c r="H326" s="14"/>
      <c r="I326" s="12"/>
      <c r="J326" s="14"/>
      <c r="K326" s="12"/>
      <c r="L326" s="14"/>
      <c r="M326" s="12"/>
      <c r="N326" s="14"/>
      <c r="O326" s="12"/>
      <c r="P326" s="14"/>
      <c r="Q326" s="12"/>
      <c r="R326" s="14"/>
      <c r="S326" s="12"/>
      <c r="T326" s="14"/>
      <c r="U326" s="12"/>
      <c r="V326" s="14"/>
      <c r="W326" s="12"/>
      <c r="X326" s="14"/>
      <c r="Y326" s="12"/>
      <c r="Z326" s="14"/>
      <c r="AA326" s="12"/>
      <c r="AB326" s="14"/>
      <c r="AC326" s="12"/>
      <c r="AD326" s="14"/>
      <c r="AE326" s="12"/>
      <c r="AF326" s="14"/>
      <c r="AG326" s="12"/>
      <c r="AH326" s="18"/>
      <c r="AI326" s="12"/>
      <c r="AJ326" s="14"/>
    </row>
    <row r="327" spans="1:36" x14ac:dyDescent="0.35">
      <c r="A327" s="12"/>
      <c r="B327" s="14"/>
      <c r="C327" s="12"/>
      <c r="D327" s="14"/>
      <c r="E327" s="12"/>
      <c r="F327" s="18"/>
      <c r="G327" s="12"/>
      <c r="H327" s="14"/>
      <c r="I327" s="12"/>
      <c r="J327" s="14"/>
      <c r="K327" s="12"/>
      <c r="L327" s="14"/>
      <c r="M327" s="12"/>
      <c r="N327" s="14"/>
      <c r="O327" s="12"/>
      <c r="P327" s="14"/>
      <c r="Q327" s="12"/>
      <c r="R327" s="14"/>
      <c r="S327" s="12"/>
      <c r="T327" s="14"/>
      <c r="U327" s="12"/>
      <c r="V327" s="14"/>
      <c r="W327" s="12"/>
      <c r="X327" s="14"/>
      <c r="Y327" s="12"/>
      <c r="Z327" s="14"/>
      <c r="AA327" s="12"/>
      <c r="AB327" s="14"/>
      <c r="AC327" s="12"/>
      <c r="AD327" s="14"/>
      <c r="AE327" s="12"/>
      <c r="AF327" s="14"/>
      <c r="AG327" s="12"/>
      <c r="AH327" s="18"/>
      <c r="AI327" s="12"/>
      <c r="AJ327" s="14"/>
    </row>
    <row r="328" spans="1:36" x14ac:dyDescent="0.35">
      <c r="A328" s="12"/>
      <c r="B328" s="14"/>
      <c r="C328" s="12"/>
      <c r="D328" s="14"/>
      <c r="E328" s="12"/>
      <c r="F328" s="18"/>
      <c r="G328" s="12"/>
      <c r="H328" s="14"/>
      <c r="I328" s="12"/>
      <c r="J328" s="14"/>
      <c r="K328" s="12"/>
      <c r="L328" s="14"/>
      <c r="M328" s="12"/>
      <c r="N328" s="14"/>
      <c r="O328" s="12"/>
      <c r="P328" s="14"/>
      <c r="Q328" s="12"/>
      <c r="R328" s="14"/>
      <c r="S328" s="12"/>
      <c r="T328" s="14"/>
      <c r="U328" s="12"/>
      <c r="V328" s="14"/>
      <c r="W328" s="12"/>
      <c r="X328" s="14"/>
      <c r="Y328" s="12"/>
      <c r="Z328" s="14"/>
      <c r="AA328" s="12"/>
      <c r="AB328" s="14"/>
      <c r="AC328" s="12"/>
      <c r="AD328" s="14"/>
      <c r="AE328" s="12"/>
      <c r="AF328" s="14"/>
      <c r="AG328" s="12"/>
      <c r="AH328" s="18"/>
      <c r="AI328" s="12"/>
      <c r="AJ328" s="14"/>
    </row>
    <row r="329" spans="1:36" x14ac:dyDescent="0.35">
      <c r="A329" s="12"/>
      <c r="B329" s="14"/>
      <c r="C329" s="12"/>
      <c r="D329" s="14"/>
      <c r="E329" s="12"/>
      <c r="F329" s="18"/>
      <c r="G329" s="12"/>
      <c r="H329" s="14"/>
      <c r="I329" s="12"/>
      <c r="J329" s="14"/>
      <c r="K329" s="12"/>
      <c r="L329" s="14"/>
      <c r="M329" s="12"/>
      <c r="N329" s="14"/>
      <c r="O329" s="12"/>
      <c r="P329" s="14"/>
      <c r="Q329" s="12"/>
      <c r="R329" s="14"/>
      <c r="S329" s="12"/>
      <c r="T329" s="14"/>
      <c r="U329" s="12"/>
      <c r="V329" s="14"/>
      <c r="W329" s="12"/>
      <c r="X329" s="14"/>
      <c r="Y329" s="12"/>
      <c r="Z329" s="14"/>
      <c r="AA329" s="12"/>
      <c r="AB329" s="14"/>
      <c r="AC329" s="12"/>
      <c r="AD329" s="14"/>
      <c r="AE329" s="12"/>
      <c r="AF329" s="14"/>
      <c r="AG329" s="12"/>
      <c r="AH329" s="18"/>
      <c r="AI329" s="12"/>
      <c r="AJ329" s="14"/>
    </row>
    <row r="330" spans="1:36" x14ac:dyDescent="0.35">
      <c r="A330" s="12"/>
      <c r="B330" s="14"/>
      <c r="C330" s="12"/>
      <c r="D330" s="14"/>
      <c r="E330" s="12"/>
      <c r="F330" s="18"/>
      <c r="G330" s="12"/>
      <c r="H330" s="14"/>
      <c r="I330" s="12"/>
      <c r="J330" s="14"/>
      <c r="K330" s="12"/>
      <c r="L330" s="14"/>
      <c r="M330" s="12"/>
      <c r="N330" s="14"/>
      <c r="O330" s="12"/>
      <c r="P330" s="14"/>
      <c r="Q330" s="12"/>
      <c r="R330" s="14"/>
      <c r="S330" s="12"/>
      <c r="T330" s="14"/>
      <c r="U330" s="12"/>
      <c r="V330" s="14"/>
      <c r="W330" s="12"/>
      <c r="X330" s="14"/>
      <c r="Y330" s="12"/>
      <c r="Z330" s="14"/>
      <c r="AA330" s="12"/>
      <c r="AB330" s="14"/>
      <c r="AC330" s="12"/>
      <c r="AD330" s="14"/>
      <c r="AE330" s="12"/>
      <c r="AF330" s="14"/>
      <c r="AG330" s="12"/>
      <c r="AH330" s="18"/>
      <c r="AI330" s="12"/>
      <c r="AJ330" s="14"/>
    </row>
    <row r="331" spans="1:36" x14ac:dyDescent="0.35">
      <c r="A331" s="12"/>
      <c r="B331" s="14"/>
      <c r="C331" s="12"/>
      <c r="D331" s="14"/>
      <c r="E331" s="12"/>
      <c r="F331" s="18"/>
      <c r="G331" s="12"/>
      <c r="H331" s="14"/>
      <c r="I331" s="12"/>
      <c r="J331" s="14"/>
      <c r="K331" s="12"/>
      <c r="L331" s="14"/>
      <c r="M331" s="12"/>
      <c r="N331" s="14"/>
      <c r="O331" s="12"/>
      <c r="P331" s="14"/>
      <c r="Q331" s="12"/>
      <c r="R331" s="14"/>
      <c r="S331" s="12"/>
      <c r="T331" s="14"/>
      <c r="U331" s="12"/>
      <c r="V331" s="14"/>
      <c r="W331" s="12"/>
      <c r="X331" s="14"/>
      <c r="Y331" s="12"/>
      <c r="Z331" s="14"/>
      <c r="AA331" s="12"/>
      <c r="AB331" s="14"/>
      <c r="AC331" s="12"/>
      <c r="AD331" s="14"/>
      <c r="AE331" s="12"/>
      <c r="AF331" s="14"/>
      <c r="AG331" s="12"/>
      <c r="AH331" s="18"/>
      <c r="AI331" s="12"/>
      <c r="AJ331" s="14"/>
    </row>
    <row r="332" spans="1:36" x14ac:dyDescent="0.35">
      <c r="A332" s="12"/>
      <c r="B332" s="14"/>
      <c r="C332" s="12"/>
      <c r="D332" s="14"/>
      <c r="E332" s="12"/>
      <c r="F332" s="18"/>
      <c r="G332" s="12"/>
      <c r="H332" s="14"/>
      <c r="I332" s="12"/>
      <c r="J332" s="14"/>
      <c r="K332" s="12"/>
      <c r="L332" s="14"/>
      <c r="M332" s="12"/>
      <c r="N332" s="14"/>
      <c r="O332" s="12"/>
      <c r="P332" s="14"/>
      <c r="Q332" s="12"/>
      <c r="R332" s="14"/>
      <c r="S332" s="12"/>
      <c r="T332" s="14"/>
      <c r="U332" s="12"/>
      <c r="V332" s="14"/>
      <c r="W332" s="12"/>
      <c r="X332" s="14"/>
      <c r="Y332" s="12"/>
      <c r="Z332" s="14"/>
      <c r="AA332" s="12"/>
      <c r="AB332" s="14"/>
      <c r="AC332" s="12"/>
      <c r="AD332" s="14"/>
      <c r="AE332" s="12"/>
      <c r="AF332" s="14"/>
      <c r="AG332" s="12"/>
      <c r="AH332" s="18"/>
      <c r="AI332" s="12"/>
      <c r="AJ332" s="14"/>
    </row>
    <row r="333" spans="1:36" x14ac:dyDescent="0.35">
      <c r="A333" s="12"/>
      <c r="B333" s="14"/>
      <c r="C333" s="12"/>
      <c r="D333" s="14"/>
      <c r="E333" s="12"/>
      <c r="F333" s="18"/>
      <c r="G333" s="12"/>
      <c r="H333" s="14"/>
      <c r="I333" s="12"/>
      <c r="J333" s="14"/>
      <c r="K333" s="12"/>
      <c r="L333" s="14"/>
      <c r="M333" s="12"/>
      <c r="N333" s="14"/>
      <c r="O333" s="12"/>
      <c r="P333" s="14"/>
      <c r="Q333" s="12"/>
      <c r="R333" s="14"/>
      <c r="S333" s="12"/>
      <c r="T333" s="14"/>
      <c r="U333" s="12"/>
      <c r="V333" s="14"/>
      <c r="W333" s="12"/>
      <c r="X333" s="14"/>
      <c r="Y333" s="12"/>
      <c r="Z333" s="14"/>
      <c r="AA333" s="12"/>
      <c r="AB333" s="14"/>
      <c r="AC333" s="12"/>
      <c r="AD333" s="14"/>
      <c r="AE333" s="12"/>
      <c r="AF333" s="14"/>
      <c r="AG333" s="12"/>
      <c r="AH333" s="18"/>
      <c r="AI333" s="12"/>
      <c r="AJ333" s="14"/>
    </row>
    <row r="334" spans="1:36" x14ac:dyDescent="0.35">
      <c r="A334" s="12"/>
      <c r="B334" s="14"/>
      <c r="C334" s="12"/>
      <c r="D334" s="14"/>
      <c r="E334" s="12"/>
      <c r="F334" s="18"/>
      <c r="G334" s="12"/>
      <c r="H334" s="14"/>
      <c r="I334" s="12"/>
      <c r="J334" s="14"/>
      <c r="K334" s="12"/>
      <c r="L334" s="14"/>
      <c r="M334" s="12"/>
      <c r="N334" s="14"/>
      <c r="O334" s="12"/>
      <c r="P334" s="14"/>
      <c r="Q334" s="12"/>
      <c r="R334" s="14"/>
      <c r="S334" s="12"/>
      <c r="T334" s="14"/>
      <c r="U334" s="12"/>
      <c r="V334" s="14"/>
      <c r="W334" s="12"/>
      <c r="X334" s="14"/>
      <c r="Y334" s="12"/>
      <c r="Z334" s="14"/>
      <c r="AA334" s="12"/>
      <c r="AB334" s="14"/>
      <c r="AC334" s="12"/>
      <c r="AD334" s="14"/>
      <c r="AE334" s="12"/>
      <c r="AF334" s="14"/>
      <c r="AG334" s="12"/>
      <c r="AH334" s="18"/>
      <c r="AI334" s="12"/>
      <c r="AJ334" s="14"/>
    </row>
    <row r="335" spans="1:36" x14ac:dyDescent="0.35">
      <c r="A335" s="12"/>
      <c r="B335" s="14"/>
      <c r="C335" s="12"/>
      <c r="D335" s="14"/>
      <c r="E335" s="12"/>
      <c r="F335" s="18"/>
      <c r="G335" s="12"/>
      <c r="H335" s="14"/>
      <c r="I335" s="12"/>
      <c r="J335" s="14"/>
      <c r="K335" s="12"/>
      <c r="L335" s="14"/>
      <c r="M335" s="12"/>
      <c r="N335" s="14"/>
      <c r="O335" s="12"/>
      <c r="P335" s="14"/>
      <c r="Q335" s="12"/>
      <c r="R335" s="14"/>
      <c r="S335" s="12"/>
      <c r="T335" s="14"/>
      <c r="U335" s="12"/>
      <c r="V335" s="14"/>
      <c r="W335" s="12"/>
      <c r="X335" s="14"/>
      <c r="Y335" s="12"/>
      <c r="Z335" s="14"/>
      <c r="AA335" s="12"/>
      <c r="AB335" s="14"/>
      <c r="AC335" s="12"/>
      <c r="AD335" s="14"/>
      <c r="AE335" s="12"/>
      <c r="AF335" s="14"/>
      <c r="AG335" s="12"/>
      <c r="AH335" s="18"/>
      <c r="AI335" s="12"/>
      <c r="AJ335" s="14"/>
    </row>
    <row r="336" spans="1:36" x14ac:dyDescent="0.35">
      <c r="A336" s="12"/>
      <c r="B336" s="14"/>
      <c r="C336" s="12"/>
      <c r="D336" s="14"/>
      <c r="E336" s="12"/>
      <c r="F336" s="18"/>
      <c r="G336" s="12"/>
      <c r="H336" s="14"/>
      <c r="I336" s="12"/>
      <c r="J336" s="14"/>
      <c r="K336" s="12"/>
      <c r="L336" s="14"/>
      <c r="M336" s="12"/>
      <c r="N336" s="14"/>
      <c r="O336" s="12"/>
      <c r="P336" s="14"/>
      <c r="Q336" s="12"/>
      <c r="R336" s="14"/>
      <c r="S336" s="12"/>
      <c r="T336" s="14"/>
      <c r="U336" s="12"/>
      <c r="V336" s="14"/>
      <c r="W336" s="12"/>
      <c r="X336" s="14"/>
      <c r="Y336" s="12"/>
      <c r="Z336" s="14"/>
      <c r="AA336" s="12"/>
      <c r="AB336" s="14"/>
      <c r="AC336" s="12"/>
      <c r="AD336" s="14"/>
      <c r="AE336" s="12"/>
      <c r="AF336" s="14"/>
      <c r="AG336" s="12"/>
      <c r="AH336" s="18"/>
      <c r="AI336" s="12"/>
      <c r="AJ336" s="14"/>
    </row>
    <row r="337" spans="1:36" x14ac:dyDescent="0.35">
      <c r="A337" s="12"/>
      <c r="B337" s="14"/>
      <c r="C337" s="12"/>
      <c r="D337" s="14"/>
      <c r="E337" s="12"/>
      <c r="F337" s="18"/>
      <c r="G337" s="12"/>
      <c r="H337" s="14"/>
      <c r="I337" s="12"/>
      <c r="J337" s="14"/>
      <c r="K337" s="12"/>
      <c r="L337" s="14"/>
      <c r="M337" s="12"/>
      <c r="N337" s="14"/>
      <c r="O337" s="12"/>
      <c r="P337" s="14"/>
      <c r="Q337" s="12"/>
      <c r="R337" s="14"/>
      <c r="S337" s="12"/>
      <c r="T337" s="14"/>
      <c r="U337" s="12"/>
      <c r="V337" s="14"/>
      <c r="W337" s="12"/>
      <c r="X337" s="14"/>
      <c r="Y337" s="12"/>
      <c r="Z337" s="14"/>
      <c r="AA337" s="12"/>
      <c r="AB337" s="14"/>
      <c r="AC337" s="12"/>
      <c r="AD337" s="14"/>
      <c r="AE337" s="12"/>
      <c r="AF337" s="14"/>
      <c r="AG337" s="12"/>
      <c r="AH337" s="18"/>
      <c r="AI337" s="12"/>
      <c r="AJ337" s="14"/>
    </row>
    <row r="338" spans="1:36" x14ac:dyDescent="0.35">
      <c r="A338" s="12"/>
      <c r="B338" s="14"/>
      <c r="C338" s="12"/>
      <c r="D338" s="14"/>
      <c r="E338" s="12"/>
      <c r="F338" s="18"/>
      <c r="G338" s="12"/>
      <c r="H338" s="14"/>
      <c r="I338" s="12"/>
      <c r="J338" s="14"/>
      <c r="K338" s="12"/>
      <c r="L338" s="14"/>
      <c r="M338" s="12"/>
      <c r="N338" s="14"/>
      <c r="O338" s="12"/>
      <c r="P338" s="14"/>
      <c r="Q338" s="12"/>
      <c r="R338" s="14"/>
      <c r="S338" s="12"/>
      <c r="T338" s="14"/>
      <c r="U338" s="12"/>
      <c r="V338" s="14"/>
      <c r="W338" s="12"/>
      <c r="X338" s="14"/>
      <c r="Y338" s="12"/>
      <c r="Z338" s="14"/>
      <c r="AA338" s="12"/>
      <c r="AB338" s="14"/>
      <c r="AC338" s="12"/>
      <c r="AD338" s="14"/>
      <c r="AE338" s="12"/>
      <c r="AF338" s="14"/>
      <c r="AG338" s="12"/>
      <c r="AH338" s="18"/>
      <c r="AI338" s="12"/>
      <c r="AJ338" s="14"/>
    </row>
    <row r="339" spans="1:36" x14ac:dyDescent="0.35">
      <c r="A339" s="12"/>
      <c r="B339" s="14"/>
      <c r="C339" s="12"/>
      <c r="D339" s="14"/>
      <c r="E339" s="12"/>
      <c r="F339" s="18"/>
      <c r="G339" s="12"/>
      <c r="H339" s="14"/>
      <c r="I339" s="12"/>
      <c r="J339" s="14"/>
      <c r="K339" s="12"/>
      <c r="L339" s="14"/>
      <c r="M339" s="12"/>
      <c r="N339" s="14"/>
      <c r="O339" s="12"/>
      <c r="P339" s="14"/>
      <c r="Q339" s="12"/>
      <c r="R339" s="14"/>
      <c r="S339" s="12"/>
      <c r="T339" s="14"/>
      <c r="U339" s="12"/>
      <c r="V339" s="14"/>
      <c r="W339" s="12"/>
      <c r="X339" s="14"/>
      <c r="Y339" s="12"/>
      <c r="Z339" s="14"/>
      <c r="AA339" s="12"/>
      <c r="AB339" s="14"/>
      <c r="AC339" s="12"/>
      <c r="AD339" s="14"/>
      <c r="AE339" s="12"/>
      <c r="AF339" s="14"/>
      <c r="AG339" s="12"/>
      <c r="AH339" s="18"/>
      <c r="AI339" s="12"/>
      <c r="AJ339" s="14"/>
    </row>
    <row r="340" spans="1:36" x14ac:dyDescent="0.35">
      <c r="A340" s="12"/>
      <c r="B340" s="14"/>
      <c r="C340" s="12"/>
      <c r="D340" s="14"/>
      <c r="E340" s="12"/>
      <c r="F340" s="18"/>
      <c r="G340" s="12"/>
      <c r="H340" s="14"/>
      <c r="I340" s="12"/>
      <c r="J340" s="14"/>
      <c r="K340" s="12"/>
      <c r="L340" s="14"/>
      <c r="M340" s="12"/>
      <c r="N340" s="14"/>
      <c r="O340" s="12"/>
      <c r="P340" s="14"/>
      <c r="Q340" s="12"/>
      <c r="R340" s="14"/>
      <c r="S340" s="12"/>
      <c r="T340" s="14"/>
      <c r="U340" s="12"/>
      <c r="V340" s="14"/>
      <c r="W340" s="12"/>
      <c r="X340" s="14"/>
      <c r="Y340" s="12"/>
      <c r="Z340" s="14"/>
      <c r="AA340" s="12"/>
      <c r="AB340" s="14"/>
      <c r="AC340" s="12"/>
      <c r="AD340" s="14"/>
      <c r="AE340" s="12"/>
      <c r="AF340" s="14"/>
      <c r="AG340" s="12"/>
      <c r="AH340" s="18"/>
      <c r="AI340" s="12"/>
      <c r="AJ340" s="14"/>
    </row>
    <row r="341" spans="1:36" x14ac:dyDescent="0.35">
      <c r="A341" s="12"/>
      <c r="B341" s="14"/>
      <c r="C341" s="12"/>
      <c r="D341" s="14"/>
      <c r="E341" s="12"/>
      <c r="F341" s="18"/>
      <c r="G341" s="12"/>
      <c r="H341" s="14"/>
      <c r="I341" s="12"/>
      <c r="J341" s="14"/>
      <c r="K341" s="12"/>
      <c r="L341" s="14"/>
      <c r="M341" s="12"/>
      <c r="N341" s="14"/>
      <c r="O341" s="12"/>
      <c r="P341" s="14"/>
      <c r="Q341" s="12"/>
      <c r="R341" s="14"/>
      <c r="S341" s="12"/>
      <c r="T341" s="14"/>
      <c r="U341" s="12"/>
      <c r="V341" s="14"/>
      <c r="W341" s="12"/>
      <c r="X341" s="14"/>
      <c r="Y341" s="12"/>
      <c r="Z341" s="14"/>
      <c r="AA341" s="12"/>
      <c r="AB341" s="14"/>
      <c r="AC341" s="12"/>
      <c r="AD341" s="14"/>
      <c r="AE341" s="12"/>
      <c r="AF341" s="14"/>
      <c r="AG341" s="12"/>
      <c r="AH341" s="18"/>
      <c r="AI341" s="12"/>
      <c r="AJ341" s="14"/>
    </row>
    <row r="342" spans="1:36" x14ac:dyDescent="0.35">
      <c r="A342" s="12"/>
      <c r="B342" s="14"/>
      <c r="C342" s="12"/>
      <c r="D342" s="14"/>
      <c r="E342" s="12"/>
      <c r="F342" s="18"/>
      <c r="G342" s="12"/>
      <c r="H342" s="14"/>
      <c r="I342" s="12"/>
      <c r="J342" s="14"/>
      <c r="K342" s="12"/>
      <c r="L342" s="14"/>
      <c r="M342" s="12"/>
      <c r="N342" s="14"/>
      <c r="O342" s="12"/>
      <c r="P342" s="14"/>
      <c r="Q342" s="12"/>
      <c r="R342" s="14"/>
      <c r="S342" s="12"/>
      <c r="T342" s="14"/>
      <c r="U342" s="12"/>
      <c r="V342" s="14"/>
      <c r="W342" s="12"/>
      <c r="X342" s="14"/>
      <c r="Y342" s="12"/>
      <c r="Z342" s="14"/>
      <c r="AA342" s="12"/>
      <c r="AB342" s="14"/>
      <c r="AC342" s="12"/>
      <c r="AD342" s="14"/>
      <c r="AE342" s="12"/>
      <c r="AF342" s="14"/>
      <c r="AG342" s="12"/>
      <c r="AH342" s="18"/>
      <c r="AI342" s="12"/>
      <c r="AJ342" s="14"/>
    </row>
    <row r="343" spans="1:36" x14ac:dyDescent="0.35">
      <c r="A343" s="12"/>
      <c r="B343" s="14"/>
      <c r="C343" s="12"/>
      <c r="D343" s="14"/>
      <c r="E343" s="12"/>
      <c r="F343" s="18"/>
      <c r="G343" s="12"/>
      <c r="H343" s="14"/>
      <c r="I343" s="12"/>
      <c r="J343" s="14"/>
      <c r="K343" s="12"/>
      <c r="L343" s="14"/>
      <c r="M343" s="12"/>
      <c r="N343" s="14"/>
      <c r="O343" s="12"/>
      <c r="P343" s="14"/>
      <c r="Q343" s="12"/>
      <c r="R343" s="14"/>
      <c r="S343" s="12"/>
      <c r="T343" s="14"/>
      <c r="U343" s="12"/>
      <c r="V343" s="14"/>
      <c r="W343" s="12"/>
      <c r="X343" s="14"/>
      <c r="Y343" s="12"/>
      <c r="Z343" s="14"/>
      <c r="AA343" s="12"/>
      <c r="AB343" s="14"/>
      <c r="AC343" s="12"/>
      <c r="AD343" s="14"/>
      <c r="AE343" s="12"/>
      <c r="AF343" s="14"/>
      <c r="AG343" s="12"/>
      <c r="AH343" s="18"/>
      <c r="AI343" s="12"/>
      <c r="AJ343" s="14"/>
    </row>
    <row r="344" spans="1:36" x14ac:dyDescent="0.35">
      <c r="A344" s="12"/>
      <c r="B344" s="14"/>
      <c r="C344" s="12"/>
      <c r="D344" s="14"/>
      <c r="E344" s="12"/>
      <c r="F344" s="18"/>
      <c r="G344" s="12"/>
      <c r="H344" s="14"/>
      <c r="I344" s="12"/>
      <c r="J344" s="14"/>
      <c r="K344" s="12"/>
      <c r="L344" s="14"/>
      <c r="M344" s="12"/>
      <c r="N344" s="14"/>
      <c r="O344" s="12"/>
      <c r="P344" s="14"/>
      <c r="Q344" s="12"/>
      <c r="R344" s="14"/>
      <c r="S344" s="12"/>
      <c r="T344" s="14"/>
      <c r="U344" s="12"/>
      <c r="V344" s="14"/>
      <c r="W344" s="12"/>
      <c r="X344" s="14"/>
      <c r="Y344" s="12"/>
      <c r="Z344" s="14"/>
      <c r="AA344" s="12"/>
      <c r="AB344" s="14"/>
      <c r="AC344" s="12"/>
      <c r="AD344" s="14"/>
      <c r="AE344" s="12"/>
      <c r="AF344" s="14"/>
      <c r="AG344" s="12"/>
      <c r="AH344" s="18"/>
      <c r="AI344" s="12"/>
      <c r="AJ344" s="14"/>
    </row>
    <row r="345" spans="1:36" x14ac:dyDescent="0.35">
      <c r="A345" s="12"/>
      <c r="B345" s="14"/>
      <c r="C345" s="12"/>
      <c r="D345" s="14"/>
      <c r="E345" s="12"/>
      <c r="F345" s="18"/>
      <c r="G345" s="12"/>
      <c r="H345" s="14"/>
      <c r="I345" s="12"/>
      <c r="J345" s="14"/>
      <c r="K345" s="12"/>
      <c r="L345" s="14"/>
      <c r="M345" s="12"/>
      <c r="N345" s="14"/>
      <c r="O345" s="12"/>
      <c r="P345" s="14"/>
      <c r="Q345" s="12"/>
      <c r="R345" s="14"/>
      <c r="S345" s="12"/>
      <c r="T345" s="14"/>
      <c r="U345" s="12"/>
      <c r="V345" s="14"/>
      <c r="W345" s="12"/>
      <c r="X345" s="14"/>
      <c r="Y345" s="12"/>
      <c r="Z345" s="14"/>
      <c r="AA345" s="12"/>
      <c r="AB345" s="14"/>
      <c r="AC345" s="12"/>
      <c r="AD345" s="14"/>
      <c r="AE345" s="12"/>
      <c r="AF345" s="14"/>
      <c r="AG345" s="12"/>
      <c r="AH345" s="18"/>
      <c r="AI345" s="12"/>
      <c r="AJ345" s="14"/>
    </row>
    <row r="346" spans="1:36" x14ac:dyDescent="0.35">
      <c r="A346" s="12"/>
      <c r="B346" s="14"/>
      <c r="C346" s="12"/>
      <c r="D346" s="14"/>
      <c r="E346" s="12"/>
      <c r="F346" s="18"/>
      <c r="G346" s="12"/>
      <c r="H346" s="14"/>
      <c r="I346" s="12"/>
      <c r="J346" s="14"/>
      <c r="K346" s="12"/>
      <c r="L346" s="14"/>
      <c r="M346" s="12"/>
      <c r="N346" s="14"/>
      <c r="O346" s="12"/>
      <c r="P346" s="14"/>
      <c r="Q346" s="12"/>
      <c r="R346" s="14"/>
      <c r="S346" s="12"/>
      <c r="T346" s="14"/>
      <c r="U346" s="12"/>
      <c r="V346" s="14"/>
      <c r="W346" s="12"/>
      <c r="X346" s="14"/>
      <c r="Y346" s="12"/>
      <c r="Z346" s="14"/>
      <c r="AA346" s="12"/>
      <c r="AB346" s="14"/>
      <c r="AC346" s="12"/>
      <c r="AD346" s="14"/>
      <c r="AE346" s="12"/>
      <c r="AF346" s="14"/>
      <c r="AG346" s="12"/>
      <c r="AH346" s="18"/>
      <c r="AI346" s="12"/>
      <c r="AJ346" s="14"/>
    </row>
    <row r="347" spans="1:36" x14ac:dyDescent="0.35">
      <c r="A347" s="12"/>
      <c r="B347" s="14"/>
      <c r="C347" s="12"/>
      <c r="D347" s="14"/>
      <c r="E347" s="12"/>
      <c r="F347" s="18"/>
      <c r="G347" s="12"/>
      <c r="H347" s="14"/>
      <c r="I347" s="12"/>
      <c r="J347" s="14"/>
      <c r="K347" s="12"/>
      <c r="L347" s="14"/>
      <c r="M347" s="12"/>
      <c r="N347" s="14"/>
      <c r="O347" s="12"/>
      <c r="P347" s="14"/>
      <c r="Q347" s="12"/>
      <c r="R347" s="14"/>
      <c r="S347" s="12"/>
      <c r="T347" s="14"/>
      <c r="U347" s="12"/>
      <c r="V347" s="14"/>
      <c r="W347" s="12"/>
      <c r="X347" s="14"/>
      <c r="Y347" s="12"/>
      <c r="Z347" s="14"/>
      <c r="AA347" s="12"/>
      <c r="AB347" s="14"/>
      <c r="AC347" s="12"/>
      <c r="AD347" s="14"/>
      <c r="AE347" s="12"/>
      <c r="AF347" s="14"/>
      <c r="AG347" s="12"/>
      <c r="AH347" s="18"/>
      <c r="AI347" s="12"/>
      <c r="AJ347" s="14"/>
    </row>
    <row r="348" spans="1:36" x14ac:dyDescent="0.35">
      <c r="A348" s="12"/>
      <c r="B348" s="14"/>
      <c r="C348" s="12"/>
      <c r="D348" s="14"/>
      <c r="E348" s="12"/>
      <c r="F348" s="18"/>
      <c r="G348" s="12"/>
      <c r="H348" s="14"/>
      <c r="I348" s="12"/>
      <c r="J348" s="14"/>
      <c r="K348" s="12"/>
      <c r="L348" s="14"/>
      <c r="M348" s="12"/>
      <c r="N348" s="14"/>
      <c r="O348" s="12"/>
      <c r="P348" s="14"/>
      <c r="Q348" s="12"/>
      <c r="R348" s="14"/>
      <c r="S348" s="12"/>
      <c r="T348" s="14"/>
      <c r="U348" s="12"/>
      <c r="V348" s="14"/>
      <c r="W348" s="12"/>
      <c r="X348" s="14"/>
      <c r="Y348" s="12"/>
      <c r="Z348" s="14"/>
      <c r="AA348" s="12"/>
      <c r="AB348" s="14"/>
      <c r="AC348" s="12"/>
      <c r="AD348" s="14"/>
      <c r="AE348" s="12"/>
      <c r="AF348" s="14"/>
      <c r="AG348" s="12"/>
      <c r="AH348" s="18"/>
      <c r="AI348" s="12"/>
      <c r="AJ348" s="14"/>
    </row>
    <row r="349" spans="1:36" x14ac:dyDescent="0.35">
      <c r="A349" s="12"/>
      <c r="B349" s="14"/>
      <c r="C349" s="12"/>
      <c r="D349" s="14"/>
      <c r="E349" s="12"/>
      <c r="F349" s="18"/>
      <c r="G349" s="12"/>
      <c r="H349" s="14"/>
      <c r="I349" s="12"/>
      <c r="J349" s="14"/>
      <c r="K349" s="12"/>
      <c r="L349" s="14"/>
      <c r="M349" s="12"/>
      <c r="N349" s="14"/>
      <c r="O349" s="12"/>
      <c r="P349" s="14"/>
      <c r="Q349" s="12"/>
      <c r="R349" s="14"/>
      <c r="S349" s="12"/>
      <c r="T349" s="14"/>
      <c r="U349" s="12"/>
      <c r="V349" s="14"/>
      <c r="W349" s="12"/>
      <c r="X349" s="14"/>
      <c r="Y349" s="12"/>
      <c r="Z349" s="14"/>
      <c r="AA349" s="12"/>
      <c r="AB349" s="14"/>
      <c r="AC349" s="12"/>
      <c r="AD349" s="14"/>
      <c r="AE349" s="12"/>
      <c r="AF349" s="14"/>
      <c r="AG349" s="12"/>
      <c r="AH349" s="18"/>
      <c r="AI349" s="12"/>
      <c r="AJ349" s="14"/>
    </row>
    <row r="350" spans="1:36" x14ac:dyDescent="0.35">
      <c r="A350" s="12"/>
      <c r="B350" s="14"/>
      <c r="C350" s="12"/>
      <c r="D350" s="14"/>
      <c r="E350" s="12"/>
      <c r="F350" s="18"/>
      <c r="G350" s="12"/>
      <c r="H350" s="14"/>
      <c r="I350" s="12"/>
      <c r="J350" s="14"/>
      <c r="K350" s="12"/>
      <c r="L350" s="14"/>
      <c r="M350" s="12"/>
      <c r="N350" s="14"/>
      <c r="O350" s="12"/>
      <c r="P350" s="14"/>
      <c r="Q350" s="12"/>
      <c r="R350" s="14"/>
      <c r="S350" s="12"/>
      <c r="T350" s="14"/>
      <c r="U350" s="12"/>
      <c r="V350" s="14"/>
      <c r="W350" s="12"/>
      <c r="X350" s="14"/>
      <c r="Y350" s="12"/>
      <c r="Z350" s="14"/>
      <c r="AA350" s="12"/>
      <c r="AB350" s="14"/>
      <c r="AC350" s="12"/>
      <c r="AD350" s="14"/>
      <c r="AE350" s="12"/>
      <c r="AF350" s="14"/>
      <c r="AG350" s="12"/>
      <c r="AH350" s="18"/>
      <c r="AI350" s="12"/>
      <c r="AJ350" s="14"/>
    </row>
    <row r="351" spans="1:36" x14ac:dyDescent="0.35">
      <c r="A351" s="12"/>
      <c r="B351" s="14"/>
      <c r="C351" s="12"/>
      <c r="D351" s="14"/>
      <c r="E351" s="12"/>
      <c r="F351" s="18"/>
      <c r="G351" s="12"/>
      <c r="H351" s="14"/>
      <c r="I351" s="12"/>
      <c r="J351" s="14"/>
      <c r="K351" s="12"/>
      <c r="L351" s="14"/>
      <c r="M351" s="12"/>
      <c r="N351" s="14"/>
      <c r="O351" s="12"/>
      <c r="P351" s="14"/>
      <c r="Q351" s="12"/>
      <c r="R351" s="14"/>
      <c r="S351" s="12"/>
      <c r="T351" s="14"/>
      <c r="U351" s="12"/>
      <c r="V351" s="14"/>
      <c r="W351" s="12"/>
      <c r="X351" s="14"/>
      <c r="Y351" s="12"/>
      <c r="Z351" s="14"/>
      <c r="AA351" s="12"/>
      <c r="AB351" s="14"/>
      <c r="AC351" s="12"/>
      <c r="AD351" s="14"/>
      <c r="AE351" s="12"/>
      <c r="AF351" s="14"/>
      <c r="AG351" s="12"/>
      <c r="AH351" s="18"/>
      <c r="AI351" s="12"/>
      <c r="AJ351" s="14"/>
    </row>
    <row r="352" spans="1:36" x14ac:dyDescent="0.35">
      <c r="A352" s="12"/>
      <c r="B352" s="14"/>
      <c r="C352" s="12"/>
      <c r="D352" s="14"/>
      <c r="E352" s="12"/>
      <c r="F352" s="18"/>
      <c r="G352" s="12"/>
      <c r="H352" s="14"/>
      <c r="I352" s="12"/>
      <c r="J352" s="14"/>
      <c r="K352" s="12"/>
      <c r="L352" s="14"/>
      <c r="M352" s="12"/>
      <c r="N352" s="14"/>
      <c r="O352" s="12"/>
      <c r="P352" s="14"/>
      <c r="Q352" s="12"/>
      <c r="R352" s="14"/>
      <c r="S352" s="12"/>
      <c r="T352" s="14"/>
      <c r="U352" s="12"/>
      <c r="V352" s="14"/>
      <c r="W352" s="12"/>
      <c r="X352" s="14"/>
      <c r="Y352" s="12"/>
      <c r="Z352" s="14"/>
      <c r="AA352" s="12"/>
      <c r="AB352" s="14"/>
      <c r="AC352" s="12"/>
      <c r="AD352" s="14"/>
      <c r="AE352" s="12"/>
      <c r="AF352" s="14"/>
      <c r="AG352" s="12"/>
      <c r="AH352" s="18"/>
      <c r="AI352" s="12"/>
      <c r="AJ352" s="14"/>
    </row>
    <row r="353" spans="1:36" x14ac:dyDescent="0.35">
      <c r="A353" s="12"/>
      <c r="B353" s="14"/>
      <c r="C353" s="12"/>
      <c r="D353" s="14"/>
      <c r="E353" s="12"/>
      <c r="F353" s="18"/>
      <c r="G353" s="12"/>
      <c r="H353" s="14"/>
      <c r="I353" s="12"/>
      <c r="J353" s="14"/>
      <c r="K353" s="12"/>
      <c r="L353" s="14"/>
      <c r="M353" s="12"/>
      <c r="N353" s="14"/>
      <c r="O353" s="12"/>
      <c r="P353" s="14"/>
      <c r="Q353" s="12"/>
      <c r="R353" s="14"/>
      <c r="S353" s="12"/>
      <c r="T353" s="14"/>
      <c r="U353" s="12"/>
      <c r="V353" s="14"/>
      <c r="W353" s="12"/>
      <c r="X353" s="14"/>
      <c r="Y353" s="12"/>
      <c r="Z353" s="14"/>
      <c r="AA353" s="12"/>
      <c r="AB353" s="14"/>
      <c r="AC353" s="12"/>
      <c r="AD353" s="14"/>
      <c r="AE353" s="12"/>
      <c r="AF353" s="14"/>
      <c r="AG353" s="12"/>
      <c r="AH353" s="18"/>
      <c r="AI353" s="12"/>
      <c r="AJ353" s="14"/>
    </row>
    <row r="354" spans="1:36" x14ac:dyDescent="0.35">
      <c r="A354" s="12"/>
      <c r="B354" s="14"/>
      <c r="C354" s="12"/>
      <c r="D354" s="14"/>
      <c r="E354" s="12"/>
      <c r="F354" s="18"/>
      <c r="G354" s="12"/>
      <c r="H354" s="14"/>
      <c r="I354" s="12"/>
      <c r="J354" s="14"/>
      <c r="K354" s="12"/>
      <c r="L354" s="14"/>
      <c r="M354" s="12"/>
      <c r="N354" s="14"/>
      <c r="O354" s="12"/>
      <c r="P354" s="14"/>
      <c r="Q354" s="12"/>
      <c r="R354" s="14"/>
      <c r="S354" s="12"/>
      <c r="T354" s="14"/>
      <c r="U354" s="12"/>
      <c r="V354" s="14"/>
      <c r="W354" s="12"/>
      <c r="X354" s="14"/>
      <c r="Y354" s="12"/>
      <c r="Z354" s="14"/>
      <c r="AA354" s="12"/>
      <c r="AB354" s="14"/>
      <c r="AC354" s="12"/>
      <c r="AD354" s="14"/>
      <c r="AE354" s="12"/>
      <c r="AF354" s="14"/>
      <c r="AG354" s="12"/>
      <c r="AH354" s="18"/>
      <c r="AI354" s="12"/>
      <c r="AJ354" s="14"/>
    </row>
    <row r="355" spans="1:36" x14ac:dyDescent="0.35">
      <c r="A355" s="12"/>
      <c r="B355" s="14"/>
      <c r="C355" s="12"/>
      <c r="D355" s="14"/>
      <c r="E355" s="12"/>
      <c r="F355" s="18"/>
      <c r="G355" s="12"/>
      <c r="H355" s="14"/>
      <c r="I355" s="12"/>
      <c r="J355" s="14"/>
      <c r="K355" s="12"/>
      <c r="L355" s="14"/>
      <c r="M355" s="12"/>
      <c r="N355" s="14"/>
      <c r="O355" s="12"/>
      <c r="P355" s="14"/>
      <c r="Q355" s="12"/>
      <c r="R355" s="14"/>
      <c r="S355" s="12"/>
      <c r="T355" s="14"/>
      <c r="U355" s="12"/>
      <c r="V355" s="14"/>
      <c r="W355" s="12"/>
      <c r="X355" s="14"/>
      <c r="Y355" s="12"/>
      <c r="Z355" s="14"/>
      <c r="AA355" s="12"/>
      <c r="AB355" s="14"/>
      <c r="AC355" s="12"/>
      <c r="AD355" s="14"/>
      <c r="AE355" s="12"/>
      <c r="AF355" s="14"/>
      <c r="AG355" s="12"/>
      <c r="AH355" s="18"/>
      <c r="AI355" s="12"/>
      <c r="AJ355" s="14"/>
    </row>
    <row r="356" spans="1:36" x14ac:dyDescent="0.35">
      <c r="A356" s="12"/>
      <c r="B356" s="14"/>
      <c r="C356" s="12"/>
      <c r="D356" s="14"/>
      <c r="E356" s="12"/>
      <c r="F356" s="18"/>
      <c r="G356" s="12"/>
      <c r="H356" s="14"/>
      <c r="I356" s="12"/>
      <c r="J356" s="14"/>
      <c r="K356" s="12"/>
      <c r="L356" s="14"/>
      <c r="M356" s="12"/>
      <c r="N356" s="14"/>
      <c r="O356" s="12"/>
      <c r="P356" s="14"/>
      <c r="Q356" s="12"/>
      <c r="R356" s="14"/>
      <c r="S356" s="12"/>
      <c r="T356" s="14"/>
      <c r="U356" s="12"/>
      <c r="V356" s="14"/>
      <c r="W356" s="12"/>
      <c r="X356" s="14"/>
      <c r="Y356" s="12"/>
      <c r="Z356" s="14"/>
      <c r="AA356" s="12"/>
      <c r="AB356" s="14"/>
      <c r="AC356" s="12"/>
      <c r="AD356" s="14"/>
      <c r="AE356" s="12"/>
      <c r="AF356" s="14"/>
      <c r="AG356" s="12"/>
      <c r="AH356" s="18"/>
      <c r="AI356" s="12"/>
      <c r="AJ356" s="14"/>
    </row>
    <row r="357" spans="1:36" x14ac:dyDescent="0.35">
      <c r="A357" s="12"/>
      <c r="B357" s="14"/>
      <c r="C357" s="12"/>
      <c r="D357" s="14"/>
      <c r="E357" s="12"/>
      <c r="F357" s="18"/>
      <c r="G357" s="12"/>
      <c r="H357" s="14"/>
      <c r="I357" s="12"/>
      <c r="J357" s="14"/>
      <c r="K357" s="12"/>
      <c r="L357" s="14"/>
      <c r="M357" s="12"/>
      <c r="N357" s="14"/>
      <c r="O357" s="12"/>
      <c r="P357" s="14"/>
      <c r="Q357" s="12"/>
      <c r="R357" s="14"/>
      <c r="S357" s="12"/>
      <c r="T357" s="14"/>
      <c r="U357" s="12"/>
      <c r="V357" s="14"/>
      <c r="W357" s="12"/>
      <c r="X357" s="14"/>
      <c r="Y357" s="12"/>
      <c r="Z357" s="14"/>
      <c r="AA357" s="12"/>
      <c r="AB357" s="14"/>
      <c r="AC357" s="12"/>
      <c r="AD357" s="14"/>
      <c r="AE357" s="12"/>
      <c r="AF357" s="14"/>
      <c r="AG357" s="12"/>
      <c r="AH357" s="18"/>
      <c r="AI357" s="12"/>
      <c r="AJ357" s="14"/>
    </row>
    <row r="358" spans="1:36" x14ac:dyDescent="0.35">
      <c r="A358" s="12"/>
      <c r="B358" s="14"/>
      <c r="C358" s="12"/>
      <c r="D358" s="14"/>
      <c r="E358" s="12"/>
      <c r="F358" s="18"/>
      <c r="G358" s="12"/>
      <c r="H358" s="14"/>
      <c r="I358" s="12"/>
      <c r="J358" s="14"/>
      <c r="K358" s="12"/>
      <c r="L358" s="14"/>
      <c r="M358" s="12"/>
      <c r="N358" s="14"/>
      <c r="O358" s="12"/>
      <c r="P358" s="14"/>
      <c r="Q358" s="12"/>
      <c r="R358" s="14"/>
      <c r="S358" s="12"/>
      <c r="T358" s="14"/>
      <c r="U358" s="12"/>
      <c r="V358" s="14"/>
      <c r="W358" s="12"/>
      <c r="X358" s="14"/>
      <c r="Y358" s="12"/>
      <c r="Z358" s="14"/>
      <c r="AA358" s="12"/>
      <c r="AB358" s="14"/>
      <c r="AC358" s="12"/>
      <c r="AD358" s="14"/>
      <c r="AE358" s="12"/>
      <c r="AF358" s="14"/>
      <c r="AG358" s="12"/>
      <c r="AH358" s="18"/>
      <c r="AI358" s="12"/>
      <c r="AJ358" s="14"/>
    </row>
    <row r="359" spans="1:36" x14ac:dyDescent="0.35">
      <c r="A359" s="12"/>
      <c r="B359" s="14"/>
      <c r="C359" s="12"/>
      <c r="D359" s="14"/>
      <c r="E359" s="12"/>
      <c r="F359" s="18"/>
      <c r="G359" s="12"/>
      <c r="H359" s="14"/>
      <c r="I359" s="12"/>
      <c r="J359" s="14"/>
      <c r="K359" s="12"/>
      <c r="L359" s="14"/>
      <c r="M359" s="12"/>
      <c r="N359" s="14"/>
      <c r="O359" s="12"/>
      <c r="P359" s="14"/>
      <c r="Q359" s="12"/>
      <c r="R359" s="14"/>
      <c r="S359" s="12"/>
      <c r="T359" s="14"/>
      <c r="U359" s="12"/>
      <c r="V359" s="14"/>
      <c r="W359" s="12"/>
      <c r="X359" s="14"/>
      <c r="Y359" s="12"/>
      <c r="Z359" s="14"/>
      <c r="AA359" s="12"/>
      <c r="AB359" s="14"/>
      <c r="AC359" s="12"/>
      <c r="AD359" s="14"/>
      <c r="AE359" s="12"/>
      <c r="AF359" s="14"/>
      <c r="AG359" s="12"/>
      <c r="AH359" s="18"/>
      <c r="AI359" s="12"/>
      <c r="AJ359" s="14"/>
    </row>
    <row r="360" spans="1:36" x14ac:dyDescent="0.35">
      <c r="A360" s="12"/>
      <c r="B360" s="14"/>
      <c r="C360" s="12"/>
      <c r="D360" s="14"/>
      <c r="E360" s="12"/>
      <c r="F360" s="18"/>
      <c r="G360" s="12"/>
      <c r="H360" s="14"/>
      <c r="I360" s="12"/>
      <c r="J360" s="14"/>
      <c r="K360" s="12"/>
      <c r="L360" s="14"/>
      <c r="M360" s="12"/>
      <c r="N360" s="14"/>
      <c r="O360" s="12"/>
      <c r="P360" s="14"/>
      <c r="Q360" s="12"/>
      <c r="R360" s="14"/>
      <c r="S360" s="12"/>
      <c r="T360" s="14"/>
      <c r="U360" s="12"/>
      <c r="V360" s="14"/>
      <c r="W360" s="12"/>
      <c r="X360" s="14"/>
      <c r="Y360" s="12"/>
      <c r="Z360" s="14"/>
      <c r="AA360" s="12"/>
      <c r="AB360" s="14"/>
      <c r="AC360" s="12"/>
      <c r="AD360" s="14"/>
      <c r="AE360" s="12"/>
      <c r="AF360" s="14"/>
      <c r="AG360" s="12"/>
      <c r="AH360" s="18"/>
      <c r="AI360" s="12"/>
      <c r="AJ360" s="14"/>
    </row>
    <row r="361" spans="1:36" x14ac:dyDescent="0.35">
      <c r="A361" s="12"/>
      <c r="B361" s="14"/>
      <c r="C361" s="12"/>
      <c r="D361" s="14"/>
      <c r="E361" s="12"/>
      <c r="F361" s="18"/>
      <c r="G361" s="12"/>
      <c r="H361" s="14"/>
      <c r="I361" s="12"/>
      <c r="J361" s="14"/>
      <c r="K361" s="12"/>
      <c r="L361" s="14"/>
      <c r="M361" s="12"/>
      <c r="N361" s="14"/>
      <c r="O361" s="12"/>
      <c r="P361" s="14"/>
      <c r="Q361" s="12"/>
      <c r="R361" s="14"/>
      <c r="S361" s="12"/>
      <c r="T361" s="14"/>
      <c r="U361" s="12"/>
      <c r="V361" s="14"/>
      <c r="W361" s="12"/>
      <c r="X361" s="14"/>
      <c r="Y361" s="12"/>
      <c r="Z361" s="14"/>
      <c r="AA361" s="12"/>
      <c r="AB361" s="14"/>
      <c r="AC361" s="12"/>
      <c r="AD361" s="14"/>
      <c r="AE361" s="12"/>
      <c r="AF361" s="14"/>
      <c r="AG361" s="12"/>
      <c r="AH361" s="18"/>
      <c r="AI361" s="12"/>
      <c r="AJ361" s="14"/>
    </row>
    <row r="362" spans="1:36" x14ac:dyDescent="0.35">
      <c r="A362" s="12"/>
      <c r="B362" s="14"/>
      <c r="C362" s="12"/>
      <c r="D362" s="14"/>
      <c r="E362" s="12"/>
      <c r="F362" s="18"/>
      <c r="G362" s="12"/>
      <c r="H362" s="14"/>
      <c r="I362" s="12"/>
      <c r="J362" s="14"/>
      <c r="K362" s="12"/>
      <c r="L362" s="14"/>
      <c r="M362" s="12"/>
      <c r="N362" s="14"/>
      <c r="O362" s="12"/>
      <c r="P362" s="14"/>
      <c r="Q362" s="12"/>
      <c r="R362" s="14"/>
      <c r="S362" s="12"/>
      <c r="T362" s="14"/>
      <c r="U362" s="12"/>
      <c r="V362" s="14"/>
      <c r="W362" s="12"/>
      <c r="X362" s="14"/>
      <c r="Y362" s="12"/>
      <c r="Z362" s="14"/>
      <c r="AA362" s="12"/>
      <c r="AB362" s="14"/>
      <c r="AC362" s="12"/>
      <c r="AD362" s="14"/>
      <c r="AE362" s="12"/>
      <c r="AF362" s="14"/>
      <c r="AG362" s="12"/>
      <c r="AH362" s="18"/>
      <c r="AI362" s="12"/>
      <c r="AJ362" s="14"/>
    </row>
    <row r="363" spans="1:36" x14ac:dyDescent="0.35">
      <c r="A363" s="12"/>
      <c r="B363" s="14"/>
      <c r="C363" s="12"/>
      <c r="D363" s="14"/>
      <c r="E363" s="12"/>
      <c r="F363" s="18"/>
      <c r="G363" s="12"/>
      <c r="H363" s="14"/>
      <c r="I363" s="12"/>
      <c r="J363" s="14"/>
      <c r="K363" s="12"/>
      <c r="L363" s="14"/>
      <c r="M363" s="12"/>
      <c r="N363" s="14"/>
      <c r="O363" s="12"/>
      <c r="P363" s="14"/>
      <c r="Q363" s="12"/>
      <c r="R363" s="14"/>
      <c r="S363" s="12"/>
      <c r="T363" s="14"/>
      <c r="U363" s="12"/>
      <c r="V363" s="14"/>
      <c r="W363" s="12"/>
      <c r="X363" s="14"/>
      <c r="Y363" s="12"/>
      <c r="Z363" s="14"/>
      <c r="AA363" s="12"/>
      <c r="AB363" s="14"/>
      <c r="AC363" s="12"/>
      <c r="AD363" s="14"/>
      <c r="AE363" s="12"/>
      <c r="AF363" s="14"/>
      <c r="AG363" s="12"/>
      <c r="AH363" s="18"/>
      <c r="AI363" s="12"/>
      <c r="AJ363" s="14"/>
    </row>
    <row r="364" spans="1:36" x14ac:dyDescent="0.35">
      <c r="A364" s="12"/>
      <c r="B364" s="14"/>
      <c r="C364" s="12"/>
      <c r="D364" s="14"/>
      <c r="E364" s="12"/>
      <c r="F364" s="18"/>
      <c r="G364" s="12"/>
      <c r="H364" s="14"/>
      <c r="I364" s="12"/>
      <c r="J364" s="14"/>
      <c r="K364" s="12"/>
      <c r="L364" s="14"/>
      <c r="M364" s="12"/>
      <c r="N364" s="14"/>
      <c r="O364" s="12"/>
      <c r="P364" s="14"/>
      <c r="Q364" s="12"/>
      <c r="R364" s="14"/>
      <c r="S364" s="12"/>
      <c r="T364" s="14"/>
      <c r="U364" s="12"/>
      <c r="V364" s="14"/>
      <c r="W364" s="12"/>
      <c r="X364" s="14"/>
      <c r="Y364" s="12"/>
      <c r="Z364" s="14"/>
      <c r="AA364" s="12"/>
      <c r="AB364" s="14"/>
      <c r="AC364" s="12"/>
      <c r="AD364" s="14"/>
      <c r="AE364" s="12"/>
      <c r="AF364" s="14"/>
      <c r="AG364" s="12"/>
      <c r="AH364" s="18"/>
      <c r="AI364" s="12"/>
      <c r="AJ364" s="14"/>
    </row>
    <row r="365" spans="1:36" x14ac:dyDescent="0.35">
      <c r="A365" s="12"/>
      <c r="B365" s="14"/>
      <c r="C365" s="12"/>
      <c r="D365" s="14"/>
      <c r="E365" s="12"/>
      <c r="F365" s="18"/>
      <c r="G365" s="12"/>
      <c r="H365" s="14"/>
      <c r="I365" s="12"/>
      <c r="J365" s="14"/>
      <c r="K365" s="12"/>
      <c r="L365" s="14"/>
      <c r="M365" s="12"/>
      <c r="N365" s="14"/>
      <c r="O365" s="12"/>
      <c r="P365" s="14"/>
      <c r="Q365" s="12"/>
      <c r="R365" s="14"/>
      <c r="S365" s="12"/>
      <c r="T365" s="14"/>
      <c r="U365" s="12"/>
      <c r="V365" s="14"/>
      <c r="W365" s="12"/>
      <c r="X365" s="14"/>
      <c r="Y365" s="12"/>
      <c r="Z365" s="14"/>
      <c r="AA365" s="12"/>
      <c r="AB365" s="14"/>
      <c r="AC365" s="12"/>
      <c r="AD365" s="14"/>
      <c r="AE365" s="12"/>
      <c r="AF365" s="14"/>
      <c r="AG365" s="12"/>
      <c r="AH365" s="18"/>
      <c r="AI365" s="12"/>
      <c r="AJ365" s="14"/>
    </row>
    <row r="366" spans="1:36" x14ac:dyDescent="0.35">
      <c r="A366" s="12"/>
      <c r="B366" s="14"/>
      <c r="C366" s="12"/>
      <c r="D366" s="14"/>
      <c r="E366" s="12"/>
      <c r="F366" s="18"/>
      <c r="G366" s="12"/>
      <c r="H366" s="14"/>
      <c r="I366" s="12"/>
      <c r="J366" s="14"/>
      <c r="K366" s="12"/>
      <c r="L366" s="14"/>
      <c r="M366" s="12"/>
      <c r="N366" s="14"/>
      <c r="O366" s="12"/>
      <c r="P366" s="14"/>
      <c r="Q366" s="12"/>
      <c r="R366" s="14"/>
      <c r="S366" s="12"/>
      <c r="T366" s="14"/>
      <c r="U366" s="12"/>
      <c r="V366" s="14"/>
      <c r="W366" s="12"/>
      <c r="X366" s="14"/>
      <c r="Y366" s="12"/>
      <c r="Z366" s="14"/>
      <c r="AA366" s="12"/>
      <c r="AB366" s="14"/>
      <c r="AC366" s="12"/>
      <c r="AD366" s="14"/>
      <c r="AE366" s="12"/>
      <c r="AF366" s="14"/>
      <c r="AG366" s="12"/>
      <c r="AH366" s="18"/>
      <c r="AI366" s="12"/>
      <c r="AJ366" s="14"/>
    </row>
    <row r="367" spans="1:36" x14ac:dyDescent="0.35">
      <c r="A367" s="12"/>
      <c r="B367" s="14"/>
      <c r="C367" s="12"/>
      <c r="D367" s="14"/>
      <c r="E367" s="12"/>
      <c r="F367" s="18"/>
      <c r="G367" s="12"/>
      <c r="H367" s="14"/>
      <c r="I367" s="12"/>
      <c r="J367" s="14"/>
      <c r="K367" s="12"/>
      <c r="L367" s="14"/>
      <c r="M367" s="12"/>
      <c r="N367" s="14"/>
      <c r="O367" s="12"/>
      <c r="P367" s="14"/>
      <c r="Q367" s="12"/>
      <c r="R367" s="14"/>
      <c r="S367" s="12"/>
      <c r="T367" s="14"/>
      <c r="U367" s="12"/>
      <c r="V367" s="14"/>
      <c r="W367" s="12"/>
      <c r="X367" s="14"/>
      <c r="Y367" s="12"/>
      <c r="Z367" s="14"/>
      <c r="AA367" s="12"/>
      <c r="AB367" s="14"/>
      <c r="AC367" s="12"/>
      <c r="AD367" s="14"/>
      <c r="AE367" s="12"/>
      <c r="AF367" s="14"/>
      <c r="AG367" s="12"/>
      <c r="AH367" s="18"/>
      <c r="AI367" s="12"/>
      <c r="AJ367" s="14"/>
    </row>
    <row r="368" spans="1:36" x14ac:dyDescent="0.35">
      <c r="A368" s="12"/>
      <c r="B368" s="14"/>
      <c r="C368" s="12"/>
      <c r="D368" s="14"/>
      <c r="E368" s="12"/>
      <c r="F368" s="18"/>
      <c r="G368" s="12"/>
      <c r="H368" s="14"/>
      <c r="I368" s="12"/>
      <c r="J368" s="14"/>
      <c r="K368" s="12"/>
      <c r="L368" s="14"/>
      <c r="M368" s="12"/>
      <c r="N368" s="14"/>
      <c r="O368" s="12"/>
      <c r="P368" s="14"/>
      <c r="Q368" s="12"/>
      <c r="R368" s="14"/>
      <c r="S368" s="12"/>
      <c r="T368" s="14"/>
      <c r="U368" s="12"/>
      <c r="V368" s="14"/>
      <c r="W368" s="12"/>
      <c r="X368" s="14"/>
      <c r="Y368" s="12"/>
      <c r="Z368" s="14"/>
      <c r="AA368" s="12"/>
      <c r="AB368" s="14"/>
      <c r="AC368" s="12"/>
      <c r="AD368" s="14"/>
      <c r="AE368" s="12"/>
      <c r="AF368" s="14"/>
      <c r="AG368" s="12"/>
      <c r="AH368" s="18"/>
      <c r="AI368" s="12"/>
      <c r="AJ368" s="14"/>
    </row>
    <row r="369" spans="1:36" x14ac:dyDescent="0.35">
      <c r="A369" s="12"/>
      <c r="B369" s="14"/>
      <c r="C369" s="12"/>
      <c r="D369" s="14"/>
      <c r="E369" s="12"/>
      <c r="F369" s="18"/>
      <c r="G369" s="12"/>
      <c r="H369" s="14"/>
      <c r="I369" s="12"/>
      <c r="J369" s="14"/>
      <c r="K369" s="12"/>
      <c r="L369" s="14"/>
      <c r="M369" s="12"/>
      <c r="N369" s="14"/>
      <c r="O369" s="12"/>
      <c r="P369" s="14"/>
      <c r="Q369" s="12"/>
      <c r="R369" s="14"/>
      <c r="S369" s="12"/>
      <c r="T369" s="14"/>
      <c r="U369" s="12"/>
      <c r="V369" s="14"/>
      <c r="W369" s="12"/>
      <c r="X369" s="14"/>
      <c r="Y369" s="12"/>
      <c r="Z369" s="14"/>
      <c r="AA369" s="12"/>
      <c r="AB369" s="14"/>
      <c r="AC369" s="12"/>
      <c r="AD369" s="14"/>
      <c r="AE369" s="12"/>
      <c r="AF369" s="14"/>
      <c r="AG369" s="12"/>
      <c r="AH369" s="18"/>
      <c r="AI369" s="12"/>
      <c r="AJ369" s="14"/>
    </row>
    <row r="370" spans="1:36" x14ac:dyDescent="0.35">
      <c r="A370" s="12"/>
      <c r="B370" s="14"/>
      <c r="C370" s="12"/>
      <c r="D370" s="14"/>
      <c r="E370" s="12"/>
      <c r="F370" s="18"/>
      <c r="G370" s="12"/>
      <c r="H370" s="14"/>
      <c r="I370" s="12"/>
      <c r="J370" s="14"/>
      <c r="K370" s="12"/>
      <c r="L370" s="14"/>
      <c r="M370" s="12"/>
      <c r="N370" s="14"/>
      <c r="O370" s="12"/>
      <c r="P370" s="14"/>
      <c r="Q370" s="12"/>
      <c r="R370" s="14"/>
      <c r="S370" s="12"/>
      <c r="T370" s="14"/>
      <c r="U370" s="12"/>
      <c r="V370" s="14"/>
      <c r="W370" s="12"/>
      <c r="X370" s="14"/>
      <c r="Y370" s="12"/>
      <c r="Z370" s="14"/>
      <c r="AA370" s="12"/>
      <c r="AB370" s="14"/>
      <c r="AC370" s="12"/>
      <c r="AD370" s="14"/>
      <c r="AE370" s="12"/>
      <c r="AF370" s="14"/>
      <c r="AG370" s="12"/>
      <c r="AH370" s="18"/>
      <c r="AI370" s="12"/>
      <c r="AJ370" s="14"/>
    </row>
    <row r="371" spans="1:36" x14ac:dyDescent="0.35">
      <c r="A371" s="12"/>
      <c r="B371" s="14"/>
      <c r="C371" s="12"/>
      <c r="D371" s="14"/>
      <c r="E371" s="12"/>
      <c r="F371" s="18"/>
      <c r="G371" s="12"/>
      <c r="H371" s="14"/>
      <c r="I371" s="12"/>
      <c r="J371" s="14"/>
      <c r="K371" s="12"/>
      <c r="L371" s="14"/>
      <c r="M371" s="12"/>
      <c r="N371" s="14"/>
      <c r="O371" s="12"/>
      <c r="P371" s="14"/>
      <c r="Q371" s="12"/>
      <c r="R371" s="14"/>
      <c r="S371" s="12"/>
      <c r="T371" s="14"/>
      <c r="U371" s="12"/>
      <c r="V371" s="14"/>
      <c r="W371" s="12"/>
      <c r="X371" s="14"/>
      <c r="Y371" s="12"/>
      <c r="Z371" s="14"/>
      <c r="AA371" s="12"/>
      <c r="AB371" s="14"/>
      <c r="AC371" s="12"/>
      <c r="AD371" s="14"/>
      <c r="AE371" s="12"/>
      <c r="AF371" s="14"/>
      <c r="AG371" s="12"/>
      <c r="AH371" s="18"/>
      <c r="AI371" s="12"/>
      <c r="AJ371" s="14"/>
    </row>
    <row r="372" spans="1:36" x14ac:dyDescent="0.35">
      <c r="A372" s="12"/>
      <c r="B372" s="14"/>
      <c r="C372" s="12"/>
      <c r="D372" s="14"/>
      <c r="E372" s="12"/>
      <c r="F372" s="18"/>
      <c r="G372" s="12"/>
      <c r="H372" s="14"/>
      <c r="I372" s="12"/>
      <c r="J372" s="14"/>
      <c r="K372" s="12"/>
      <c r="L372" s="14"/>
      <c r="M372" s="12"/>
      <c r="N372" s="14"/>
      <c r="O372" s="12"/>
      <c r="P372" s="14"/>
      <c r="Q372" s="12"/>
      <c r="R372" s="14"/>
      <c r="S372" s="12"/>
      <c r="T372" s="14"/>
      <c r="U372" s="12"/>
      <c r="V372" s="14"/>
      <c r="W372" s="12"/>
      <c r="X372" s="14"/>
      <c r="Y372" s="12"/>
      <c r="Z372" s="14"/>
      <c r="AA372" s="12"/>
      <c r="AB372" s="14"/>
      <c r="AC372" s="12"/>
      <c r="AD372" s="14"/>
      <c r="AE372" s="12"/>
      <c r="AF372" s="14"/>
      <c r="AG372" s="12"/>
      <c r="AH372" s="18"/>
      <c r="AI372" s="12"/>
      <c r="AJ372" s="14"/>
    </row>
    <row r="373" spans="1:36" x14ac:dyDescent="0.35">
      <c r="A373" s="12"/>
      <c r="B373" s="14"/>
      <c r="C373" s="12"/>
      <c r="D373" s="14"/>
      <c r="E373" s="12"/>
      <c r="F373" s="18"/>
      <c r="G373" s="12"/>
      <c r="H373" s="14"/>
      <c r="I373" s="12"/>
      <c r="J373" s="14"/>
      <c r="K373" s="12"/>
      <c r="L373" s="14"/>
      <c r="M373" s="12"/>
      <c r="N373" s="14"/>
      <c r="O373" s="12"/>
      <c r="P373" s="14"/>
      <c r="Q373" s="12"/>
      <c r="R373" s="14"/>
      <c r="S373" s="12"/>
      <c r="T373" s="14"/>
      <c r="U373" s="12"/>
      <c r="V373" s="14"/>
      <c r="W373" s="12"/>
      <c r="X373" s="14"/>
      <c r="Y373" s="12"/>
      <c r="Z373" s="14"/>
      <c r="AA373" s="12"/>
      <c r="AB373" s="14"/>
      <c r="AC373" s="12"/>
      <c r="AD373" s="14"/>
      <c r="AE373" s="12"/>
      <c r="AF373" s="14"/>
      <c r="AG373" s="12"/>
      <c r="AH373" s="18"/>
      <c r="AI373" s="12"/>
      <c r="AJ373" s="14"/>
    </row>
    <row r="374" spans="1:36" x14ac:dyDescent="0.35">
      <c r="A374" s="12"/>
      <c r="B374" s="14"/>
      <c r="C374" s="12"/>
      <c r="D374" s="14"/>
      <c r="E374" s="12"/>
      <c r="F374" s="18"/>
      <c r="G374" s="12"/>
      <c r="H374" s="14"/>
      <c r="I374" s="12"/>
      <c r="J374" s="14"/>
      <c r="K374" s="12"/>
      <c r="L374" s="14"/>
      <c r="M374" s="12"/>
      <c r="N374" s="14"/>
      <c r="O374" s="12"/>
      <c r="P374" s="14"/>
      <c r="Q374" s="12"/>
      <c r="R374" s="14"/>
      <c r="S374" s="12"/>
      <c r="T374" s="14"/>
      <c r="U374" s="12"/>
      <c r="V374" s="14"/>
      <c r="W374" s="12"/>
      <c r="X374" s="14"/>
      <c r="Y374" s="12"/>
      <c r="Z374" s="14"/>
      <c r="AA374" s="12"/>
      <c r="AB374" s="14"/>
      <c r="AC374" s="12"/>
      <c r="AD374" s="14"/>
      <c r="AE374" s="12"/>
      <c r="AF374" s="14"/>
      <c r="AG374" s="12"/>
      <c r="AH374" s="18"/>
      <c r="AI374" s="12"/>
      <c r="AJ374" s="14"/>
    </row>
    <row r="375" spans="1:36" x14ac:dyDescent="0.35">
      <c r="A375" s="12"/>
      <c r="B375" s="14"/>
      <c r="C375" s="12"/>
      <c r="D375" s="14"/>
      <c r="E375" s="12"/>
      <c r="F375" s="18"/>
      <c r="G375" s="12"/>
      <c r="H375" s="14"/>
      <c r="I375" s="12"/>
      <c r="J375" s="14"/>
      <c r="K375" s="12"/>
      <c r="L375" s="14"/>
      <c r="M375" s="12"/>
      <c r="N375" s="14"/>
      <c r="O375" s="12"/>
      <c r="P375" s="14"/>
      <c r="Q375" s="12"/>
      <c r="R375" s="14"/>
      <c r="S375" s="12"/>
      <c r="T375" s="14"/>
      <c r="U375" s="12"/>
      <c r="V375" s="14"/>
      <c r="W375" s="12"/>
      <c r="X375" s="14"/>
      <c r="Y375" s="12"/>
      <c r="Z375" s="14"/>
      <c r="AA375" s="12"/>
      <c r="AB375" s="14"/>
      <c r="AC375" s="12"/>
      <c r="AD375" s="14"/>
      <c r="AE375" s="12"/>
      <c r="AF375" s="14"/>
      <c r="AG375" s="12"/>
      <c r="AH375" s="18"/>
      <c r="AI375" s="12"/>
      <c r="AJ375" s="14"/>
    </row>
    <row r="376" spans="1:36" x14ac:dyDescent="0.35">
      <c r="A376" s="12"/>
      <c r="B376" s="14"/>
      <c r="C376" s="12"/>
      <c r="D376" s="14"/>
      <c r="E376" s="12"/>
      <c r="F376" s="18"/>
      <c r="G376" s="12"/>
      <c r="H376" s="14"/>
      <c r="I376" s="12"/>
      <c r="J376" s="14"/>
      <c r="K376" s="12"/>
      <c r="L376" s="14"/>
      <c r="M376" s="12"/>
      <c r="N376" s="14"/>
      <c r="O376" s="12"/>
      <c r="P376" s="14"/>
      <c r="Q376" s="12"/>
      <c r="R376" s="14"/>
      <c r="S376" s="12"/>
      <c r="T376" s="14"/>
      <c r="U376" s="12"/>
      <c r="V376" s="14"/>
      <c r="W376" s="12"/>
      <c r="X376" s="14"/>
      <c r="Y376" s="12"/>
      <c r="Z376" s="14"/>
      <c r="AA376" s="12"/>
      <c r="AB376" s="14"/>
      <c r="AC376" s="12"/>
      <c r="AD376" s="14"/>
      <c r="AE376" s="12"/>
      <c r="AF376" s="14"/>
      <c r="AG376" s="12"/>
      <c r="AH376" s="18"/>
      <c r="AI376" s="12"/>
      <c r="AJ376" s="14"/>
    </row>
    <row r="377" spans="1:36" x14ac:dyDescent="0.35">
      <c r="A377" s="12"/>
      <c r="B377" s="14"/>
      <c r="C377" s="12"/>
      <c r="D377" s="14"/>
      <c r="E377" s="12"/>
      <c r="F377" s="18"/>
      <c r="G377" s="12"/>
      <c r="H377" s="14"/>
      <c r="I377" s="12"/>
      <c r="J377" s="14"/>
      <c r="K377" s="12"/>
      <c r="L377" s="14"/>
      <c r="M377" s="12"/>
      <c r="N377" s="14"/>
      <c r="O377" s="12"/>
      <c r="P377" s="14"/>
      <c r="Q377" s="12"/>
      <c r="R377" s="14"/>
      <c r="S377" s="12"/>
      <c r="T377" s="14"/>
      <c r="U377" s="12"/>
      <c r="V377" s="14"/>
      <c r="W377" s="12"/>
      <c r="X377" s="14"/>
      <c r="Y377" s="12"/>
      <c r="Z377" s="14"/>
      <c r="AA377" s="12"/>
      <c r="AB377" s="14"/>
      <c r="AC377" s="12"/>
      <c r="AD377" s="14"/>
      <c r="AE377" s="12"/>
      <c r="AF377" s="14"/>
      <c r="AG377" s="12"/>
      <c r="AH377" s="18"/>
      <c r="AI377" s="12"/>
      <c r="AJ377" s="14"/>
    </row>
    <row r="378" spans="1:36" x14ac:dyDescent="0.35">
      <c r="A378" s="12"/>
      <c r="B378" s="14"/>
      <c r="C378" s="12"/>
      <c r="D378" s="14"/>
      <c r="E378" s="12"/>
      <c r="F378" s="18"/>
      <c r="G378" s="12"/>
      <c r="H378" s="14"/>
      <c r="I378" s="12"/>
      <c r="J378" s="14"/>
      <c r="K378" s="12"/>
      <c r="L378" s="14"/>
      <c r="M378" s="12"/>
      <c r="N378" s="14"/>
      <c r="O378" s="12"/>
      <c r="P378" s="14"/>
      <c r="Q378" s="12"/>
      <c r="R378" s="14"/>
      <c r="S378" s="12"/>
      <c r="T378" s="14"/>
      <c r="U378" s="12"/>
      <c r="V378" s="14"/>
      <c r="W378" s="12"/>
      <c r="X378" s="14"/>
      <c r="Y378" s="12"/>
      <c r="Z378" s="14"/>
      <c r="AA378" s="12"/>
      <c r="AB378" s="14"/>
      <c r="AC378" s="12"/>
      <c r="AD378" s="14"/>
      <c r="AE378" s="12"/>
      <c r="AF378" s="14"/>
      <c r="AG378" s="12"/>
      <c r="AH378" s="18"/>
      <c r="AI378" s="12"/>
      <c r="AJ378" s="14"/>
    </row>
    <row r="379" spans="1:36" x14ac:dyDescent="0.35">
      <c r="A379" s="12"/>
      <c r="B379" s="14"/>
      <c r="C379" s="12"/>
      <c r="D379" s="14"/>
      <c r="E379" s="12"/>
      <c r="F379" s="18"/>
      <c r="G379" s="12"/>
      <c r="H379" s="14"/>
      <c r="I379" s="12"/>
      <c r="J379" s="14"/>
      <c r="K379" s="12"/>
      <c r="L379" s="14"/>
      <c r="M379" s="12"/>
      <c r="N379" s="14"/>
      <c r="O379" s="12"/>
      <c r="P379" s="14"/>
      <c r="Q379" s="12"/>
      <c r="R379" s="14"/>
      <c r="S379" s="12"/>
      <c r="T379" s="14"/>
      <c r="U379" s="12"/>
      <c r="V379" s="14"/>
      <c r="W379" s="12"/>
      <c r="X379" s="14"/>
      <c r="Y379" s="12"/>
      <c r="Z379" s="14"/>
      <c r="AA379" s="12"/>
      <c r="AB379" s="14"/>
      <c r="AC379" s="12"/>
      <c r="AD379" s="14"/>
      <c r="AE379" s="12"/>
      <c r="AF379" s="14"/>
      <c r="AG379" s="12"/>
      <c r="AH379" s="18"/>
      <c r="AI379" s="12"/>
      <c r="AJ379" s="14"/>
    </row>
    <row r="380" spans="1:36" x14ac:dyDescent="0.35">
      <c r="A380" s="12"/>
      <c r="B380" s="14"/>
      <c r="C380" s="12"/>
      <c r="D380" s="14"/>
      <c r="E380" s="12"/>
      <c r="F380" s="18"/>
      <c r="G380" s="12"/>
      <c r="H380" s="14"/>
      <c r="I380" s="12"/>
      <c r="J380" s="14"/>
      <c r="K380" s="12"/>
      <c r="L380" s="14"/>
      <c r="M380" s="12"/>
      <c r="N380" s="14"/>
      <c r="O380" s="12"/>
      <c r="P380" s="14"/>
      <c r="Q380" s="12"/>
      <c r="R380" s="14"/>
      <c r="S380" s="12"/>
      <c r="T380" s="14"/>
      <c r="U380" s="12"/>
      <c r="V380" s="14"/>
      <c r="W380" s="12"/>
      <c r="X380" s="14"/>
      <c r="Y380" s="12"/>
      <c r="Z380" s="14"/>
      <c r="AA380" s="12"/>
      <c r="AB380" s="14"/>
      <c r="AC380" s="12"/>
      <c r="AD380" s="14"/>
      <c r="AE380" s="12"/>
      <c r="AF380" s="14"/>
      <c r="AG380" s="12"/>
      <c r="AH380" s="18"/>
      <c r="AI380" s="12"/>
      <c r="AJ380" s="14"/>
    </row>
    <row r="381" spans="1:36" x14ac:dyDescent="0.35">
      <c r="A381" s="12"/>
      <c r="B381" s="14"/>
      <c r="C381" s="12"/>
      <c r="D381" s="14"/>
      <c r="E381" s="12"/>
      <c r="F381" s="18"/>
      <c r="G381" s="12"/>
      <c r="H381" s="14"/>
      <c r="I381" s="12"/>
      <c r="J381" s="14"/>
      <c r="K381" s="12"/>
      <c r="L381" s="14"/>
      <c r="M381" s="12"/>
      <c r="N381" s="14"/>
      <c r="O381" s="12"/>
      <c r="P381" s="14"/>
      <c r="Q381" s="12"/>
      <c r="R381" s="14"/>
      <c r="S381" s="12"/>
      <c r="T381" s="14"/>
      <c r="U381" s="12"/>
      <c r="V381" s="14"/>
      <c r="W381" s="12"/>
      <c r="X381" s="14"/>
      <c r="Y381" s="12"/>
      <c r="Z381" s="14"/>
      <c r="AA381" s="12"/>
      <c r="AB381" s="14"/>
      <c r="AC381" s="12"/>
      <c r="AD381" s="14"/>
      <c r="AE381" s="12"/>
      <c r="AF381" s="14"/>
      <c r="AG381" s="12"/>
      <c r="AH381" s="18"/>
      <c r="AI381" s="12"/>
      <c r="AJ381" s="14"/>
    </row>
    <row r="382" spans="1:36" x14ac:dyDescent="0.35">
      <c r="A382" s="12"/>
      <c r="B382" s="14"/>
      <c r="C382" s="12"/>
      <c r="D382" s="14"/>
      <c r="E382" s="12"/>
      <c r="F382" s="18"/>
      <c r="G382" s="12"/>
      <c r="H382" s="14"/>
      <c r="I382" s="12"/>
      <c r="J382" s="14"/>
      <c r="K382" s="12"/>
      <c r="L382" s="14"/>
      <c r="M382" s="12"/>
      <c r="N382" s="14"/>
      <c r="O382" s="12"/>
      <c r="P382" s="14"/>
      <c r="Q382" s="12"/>
      <c r="R382" s="14"/>
      <c r="S382" s="12"/>
      <c r="T382" s="14"/>
      <c r="U382" s="12"/>
      <c r="V382" s="14"/>
      <c r="W382" s="12"/>
      <c r="X382" s="14"/>
      <c r="Y382" s="12"/>
      <c r="Z382" s="14"/>
      <c r="AA382" s="12"/>
      <c r="AB382" s="14"/>
      <c r="AC382" s="12"/>
      <c r="AD382" s="14"/>
      <c r="AE382" s="12"/>
      <c r="AF382" s="14"/>
      <c r="AG382" s="12"/>
      <c r="AH382" s="18"/>
      <c r="AI382" s="12"/>
      <c r="AJ382" s="14"/>
    </row>
    <row r="383" spans="1:36" x14ac:dyDescent="0.35">
      <c r="A383" s="12"/>
      <c r="B383" s="14"/>
      <c r="C383" s="12"/>
      <c r="D383" s="14"/>
      <c r="E383" s="12"/>
      <c r="F383" s="18"/>
      <c r="G383" s="12"/>
      <c r="H383" s="14"/>
      <c r="I383" s="12"/>
      <c r="J383" s="14"/>
      <c r="K383" s="12"/>
      <c r="L383" s="14"/>
      <c r="M383" s="12"/>
      <c r="N383" s="14"/>
      <c r="O383" s="12"/>
      <c r="P383" s="14"/>
      <c r="Q383" s="12"/>
      <c r="R383" s="14"/>
      <c r="S383" s="12"/>
      <c r="T383" s="14"/>
      <c r="U383" s="12"/>
      <c r="V383" s="14"/>
      <c r="W383" s="12"/>
      <c r="X383" s="14"/>
      <c r="Y383" s="12"/>
      <c r="Z383" s="14"/>
      <c r="AA383" s="12"/>
      <c r="AB383" s="14"/>
      <c r="AC383" s="12"/>
      <c r="AD383" s="14"/>
      <c r="AE383" s="12"/>
      <c r="AF383" s="14"/>
      <c r="AG383" s="12"/>
      <c r="AH383" s="18"/>
      <c r="AI383" s="12"/>
      <c r="AJ383" s="14"/>
    </row>
    <row r="384" spans="1:36" x14ac:dyDescent="0.35">
      <c r="A384" s="12"/>
      <c r="B384" s="14"/>
      <c r="C384" s="12"/>
      <c r="D384" s="14"/>
      <c r="E384" s="12"/>
      <c r="F384" s="18"/>
      <c r="G384" s="12"/>
      <c r="H384" s="14"/>
      <c r="I384" s="12"/>
      <c r="J384" s="14"/>
      <c r="K384" s="12"/>
      <c r="L384" s="14"/>
      <c r="M384" s="12"/>
      <c r="N384" s="14"/>
      <c r="O384" s="12"/>
      <c r="P384" s="14"/>
      <c r="Q384" s="12"/>
      <c r="R384" s="14"/>
      <c r="S384" s="12"/>
      <c r="T384" s="14"/>
      <c r="U384" s="12"/>
      <c r="V384" s="14"/>
      <c r="W384" s="12"/>
      <c r="X384" s="14"/>
      <c r="Y384" s="12"/>
      <c r="Z384" s="14"/>
      <c r="AA384" s="12"/>
      <c r="AB384" s="14"/>
      <c r="AC384" s="12"/>
      <c r="AD384" s="14"/>
      <c r="AE384" s="12"/>
      <c r="AF384" s="14"/>
      <c r="AG384" s="12"/>
      <c r="AH384" s="18"/>
      <c r="AI384" s="12"/>
      <c r="AJ384" s="14"/>
    </row>
    <row r="385" spans="1:36" x14ac:dyDescent="0.35">
      <c r="A385" s="12"/>
      <c r="B385" s="14"/>
      <c r="C385" s="12"/>
      <c r="D385" s="14"/>
      <c r="E385" s="12"/>
      <c r="F385" s="18"/>
      <c r="G385" s="12"/>
      <c r="H385" s="14"/>
      <c r="I385" s="12"/>
      <c r="J385" s="14"/>
      <c r="K385" s="12"/>
      <c r="L385" s="14"/>
      <c r="M385" s="12"/>
      <c r="N385" s="14"/>
      <c r="O385" s="12"/>
      <c r="P385" s="14"/>
      <c r="Q385" s="12"/>
      <c r="R385" s="14"/>
      <c r="S385" s="12"/>
      <c r="T385" s="14"/>
      <c r="U385" s="12"/>
      <c r="V385" s="14"/>
      <c r="W385" s="12"/>
      <c r="X385" s="14"/>
      <c r="Y385" s="12"/>
      <c r="Z385" s="14"/>
      <c r="AA385" s="12"/>
      <c r="AB385" s="14"/>
      <c r="AC385" s="12"/>
      <c r="AD385" s="14"/>
      <c r="AE385" s="12"/>
      <c r="AF385" s="14"/>
      <c r="AG385" s="12"/>
      <c r="AH385" s="18"/>
      <c r="AI385" s="12"/>
      <c r="AJ385" s="14"/>
    </row>
    <row r="386" spans="1:36" x14ac:dyDescent="0.35">
      <c r="A386" s="12"/>
      <c r="B386" s="14"/>
      <c r="C386" s="12"/>
      <c r="D386" s="14"/>
      <c r="E386" s="12"/>
      <c r="F386" s="18"/>
      <c r="G386" s="12"/>
      <c r="H386" s="14"/>
      <c r="I386" s="12"/>
      <c r="J386" s="14"/>
      <c r="K386" s="12"/>
      <c r="L386" s="14"/>
      <c r="M386" s="12"/>
      <c r="N386" s="14"/>
      <c r="O386" s="12"/>
      <c r="P386" s="14"/>
      <c r="Q386" s="12"/>
      <c r="R386" s="14"/>
      <c r="S386" s="12"/>
      <c r="T386" s="14"/>
      <c r="U386" s="12"/>
      <c r="V386" s="14"/>
      <c r="W386" s="12"/>
      <c r="X386" s="14"/>
      <c r="Y386" s="12"/>
      <c r="Z386" s="14"/>
      <c r="AA386" s="12"/>
      <c r="AB386" s="14"/>
      <c r="AC386" s="12"/>
      <c r="AD386" s="14"/>
      <c r="AE386" s="12"/>
      <c r="AF386" s="14"/>
      <c r="AG386" s="12"/>
      <c r="AH386" s="18"/>
      <c r="AI386" s="12"/>
      <c r="AJ386" s="14"/>
    </row>
    <row r="387" spans="1:36" x14ac:dyDescent="0.35">
      <c r="A387" s="12"/>
      <c r="B387" s="14"/>
      <c r="C387" s="12"/>
      <c r="D387" s="14"/>
      <c r="E387" s="12"/>
      <c r="F387" s="18"/>
      <c r="G387" s="12"/>
      <c r="H387" s="14"/>
      <c r="I387" s="12"/>
      <c r="J387" s="14"/>
      <c r="K387" s="12"/>
      <c r="L387" s="14"/>
      <c r="M387" s="12"/>
      <c r="N387" s="14"/>
      <c r="O387" s="12"/>
      <c r="P387" s="14"/>
      <c r="Q387" s="12"/>
      <c r="R387" s="14"/>
      <c r="S387" s="12"/>
      <c r="T387" s="14"/>
      <c r="U387" s="12"/>
      <c r="V387" s="14"/>
      <c r="W387" s="12"/>
      <c r="X387" s="14"/>
      <c r="Y387" s="12"/>
      <c r="Z387" s="14"/>
      <c r="AA387" s="12"/>
      <c r="AB387" s="14"/>
      <c r="AC387" s="12"/>
      <c r="AD387" s="14"/>
      <c r="AE387" s="12"/>
      <c r="AF387" s="14"/>
      <c r="AG387" s="12"/>
      <c r="AH387" s="18"/>
      <c r="AI387" s="12"/>
      <c r="AJ387" s="14"/>
    </row>
    <row r="388" spans="1:36" x14ac:dyDescent="0.35">
      <c r="A388" s="12"/>
      <c r="B388" s="14"/>
      <c r="C388" s="12"/>
      <c r="D388" s="14"/>
      <c r="E388" s="12"/>
      <c r="F388" s="18"/>
      <c r="G388" s="12"/>
      <c r="H388" s="14"/>
      <c r="I388" s="12"/>
      <c r="J388" s="14"/>
      <c r="K388" s="12"/>
      <c r="L388" s="14"/>
      <c r="M388" s="12"/>
      <c r="N388" s="14"/>
      <c r="O388" s="12"/>
      <c r="P388" s="14"/>
      <c r="Q388" s="12"/>
      <c r="R388" s="14"/>
      <c r="S388" s="12"/>
      <c r="T388" s="14"/>
      <c r="U388" s="12"/>
      <c r="V388" s="14"/>
      <c r="W388" s="12"/>
      <c r="X388" s="14"/>
      <c r="Y388" s="12"/>
      <c r="Z388" s="14"/>
      <c r="AA388" s="12"/>
      <c r="AB388" s="14"/>
      <c r="AC388" s="12"/>
      <c r="AD388" s="14"/>
      <c r="AE388" s="12"/>
      <c r="AF388" s="14"/>
      <c r="AG388" s="12"/>
      <c r="AH388" s="18"/>
      <c r="AI388" s="12"/>
      <c r="AJ388" s="14"/>
    </row>
    <row r="389" spans="1:36" x14ac:dyDescent="0.35">
      <c r="A389" s="12"/>
      <c r="B389" s="14"/>
      <c r="C389" s="12"/>
      <c r="D389" s="14"/>
      <c r="E389" s="12"/>
      <c r="F389" s="18"/>
      <c r="G389" s="12"/>
      <c r="H389" s="14"/>
      <c r="I389" s="12"/>
      <c r="J389" s="14"/>
      <c r="K389" s="12"/>
      <c r="L389" s="14"/>
      <c r="M389" s="12"/>
      <c r="N389" s="14"/>
      <c r="O389" s="12"/>
      <c r="P389" s="14"/>
      <c r="Q389" s="12"/>
      <c r="R389" s="14"/>
      <c r="S389" s="12"/>
      <c r="T389" s="14"/>
      <c r="U389" s="12"/>
      <c r="V389" s="14"/>
      <c r="W389" s="12"/>
      <c r="X389" s="14"/>
      <c r="Y389" s="12"/>
      <c r="Z389" s="14"/>
      <c r="AA389" s="12"/>
      <c r="AB389" s="14"/>
      <c r="AC389" s="12"/>
      <c r="AD389" s="14"/>
      <c r="AE389" s="12"/>
      <c r="AF389" s="14"/>
      <c r="AG389" s="12"/>
      <c r="AH389" s="18"/>
      <c r="AI389" s="12"/>
      <c r="AJ389" s="14"/>
    </row>
    <row r="390" spans="1:36" x14ac:dyDescent="0.35">
      <c r="A390" s="12"/>
      <c r="B390" s="14"/>
      <c r="C390" s="12"/>
      <c r="D390" s="14"/>
      <c r="E390" s="12"/>
      <c r="F390" s="18"/>
      <c r="G390" s="12"/>
      <c r="H390" s="14"/>
      <c r="I390" s="12"/>
      <c r="J390" s="14"/>
      <c r="K390" s="12"/>
      <c r="L390" s="14"/>
      <c r="M390" s="12"/>
      <c r="N390" s="14"/>
      <c r="O390" s="12"/>
      <c r="P390" s="14"/>
      <c r="Q390" s="12"/>
      <c r="R390" s="14"/>
      <c r="S390" s="12"/>
      <c r="T390" s="14"/>
      <c r="U390" s="12"/>
      <c r="V390" s="14"/>
      <c r="W390" s="12"/>
      <c r="X390" s="14"/>
      <c r="Y390" s="12"/>
      <c r="Z390" s="14"/>
      <c r="AA390" s="12"/>
      <c r="AB390" s="14"/>
      <c r="AC390" s="12"/>
      <c r="AD390" s="14"/>
      <c r="AE390" s="12"/>
      <c r="AF390" s="14"/>
      <c r="AG390" s="12"/>
      <c r="AH390" s="18"/>
      <c r="AI390" s="12"/>
      <c r="AJ390" s="14"/>
    </row>
    <row r="391" spans="1:36" x14ac:dyDescent="0.35">
      <c r="A391" s="12"/>
      <c r="B391" s="14"/>
      <c r="C391" s="12"/>
      <c r="D391" s="14"/>
      <c r="E391" s="12"/>
      <c r="F391" s="18"/>
      <c r="G391" s="12"/>
      <c r="H391" s="14"/>
      <c r="I391" s="12"/>
      <c r="J391" s="14"/>
      <c r="K391" s="12"/>
      <c r="L391" s="14"/>
      <c r="M391" s="12"/>
      <c r="N391" s="14"/>
      <c r="O391" s="12"/>
      <c r="P391" s="14"/>
      <c r="Q391" s="12"/>
      <c r="R391" s="14"/>
      <c r="S391" s="12"/>
      <c r="T391" s="14"/>
      <c r="U391" s="12"/>
      <c r="V391" s="14"/>
      <c r="W391" s="12"/>
      <c r="X391" s="14"/>
      <c r="Y391" s="12"/>
      <c r="Z391" s="14"/>
      <c r="AA391" s="12"/>
      <c r="AB391" s="14"/>
      <c r="AC391" s="12"/>
      <c r="AD391" s="14"/>
      <c r="AE391" s="12"/>
      <c r="AF391" s="14"/>
      <c r="AG391" s="12"/>
      <c r="AH391" s="18"/>
      <c r="AI391" s="12"/>
      <c r="AJ391" s="14"/>
    </row>
    <row r="392" spans="1:36" x14ac:dyDescent="0.35">
      <c r="A392" s="12"/>
      <c r="B392" s="14"/>
      <c r="C392" s="12"/>
      <c r="D392" s="14"/>
      <c r="E392" s="12"/>
      <c r="F392" s="18"/>
      <c r="G392" s="12"/>
      <c r="H392" s="14"/>
      <c r="I392" s="12"/>
      <c r="J392" s="14"/>
      <c r="K392" s="12"/>
      <c r="L392" s="14"/>
      <c r="M392" s="12"/>
      <c r="N392" s="14"/>
      <c r="O392" s="12"/>
      <c r="P392" s="14"/>
      <c r="Q392" s="12"/>
      <c r="R392" s="14"/>
      <c r="S392" s="12"/>
      <c r="T392" s="14"/>
      <c r="U392" s="12"/>
      <c r="V392" s="14"/>
      <c r="W392" s="12"/>
      <c r="X392" s="14"/>
      <c r="Y392" s="12"/>
      <c r="Z392" s="14"/>
      <c r="AA392" s="12"/>
      <c r="AB392" s="14"/>
      <c r="AC392" s="12"/>
      <c r="AD392" s="14"/>
      <c r="AE392" s="12"/>
      <c r="AF392" s="14"/>
      <c r="AG392" s="12"/>
      <c r="AH392" s="18"/>
      <c r="AI392" s="12"/>
      <c r="AJ392" s="14"/>
    </row>
    <row r="393" spans="1:36" x14ac:dyDescent="0.35">
      <c r="A393" s="12"/>
      <c r="B393" s="14"/>
      <c r="C393" s="12"/>
      <c r="D393" s="14"/>
      <c r="E393" s="12"/>
      <c r="F393" s="18"/>
      <c r="G393" s="12"/>
      <c r="H393" s="14"/>
      <c r="I393" s="12"/>
      <c r="J393" s="14"/>
      <c r="K393" s="12"/>
      <c r="L393" s="14"/>
      <c r="M393" s="12"/>
      <c r="N393" s="14"/>
      <c r="O393" s="12"/>
      <c r="P393" s="14"/>
      <c r="Q393" s="12"/>
      <c r="R393" s="14"/>
      <c r="S393" s="12"/>
      <c r="T393" s="14"/>
      <c r="U393" s="12"/>
      <c r="V393" s="14"/>
      <c r="W393" s="12"/>
      <c r="X393" s="14"/>
      <c r="Y393" s="12"/>
      <c r="Z393" s="14"/>
      <c r="AA393" s="12"/>
      <c r="AB393" s="14"/>
      <c r="AC393" s="12"/>
      <c r="AD393" s="14"/>
      <c r="AE393" s="12"/>
      <c r="AF393" s="14"/>
      <c r="AG393" s="12"/>
      <c r="AH393" s="18"/>
      <c r="AI393" s="12"/>
      <c r="AJ393" s="14"/>
    </row>
    <row r="394" spans="1:36" x14ac:dyDescent="0.35">
      <c r="A394" s="12"/>
      <c r="B394" s="14"/>
      <c r="C394" s="12"/>
      <c r="D394" s="14"/>
      <c r="E394" s="12"/>
      <c r="F394" s="18"/>
      <c r="G394" s="12"/>
      <c r="H394" s="14"/>
      <c r="I394" s="12"/>
      <c r="J394" s="14"/>
      <c r="K394" s="12"/>
      <c r="L394" s="14"/>
      <c r="M394" s="12"/>
      <c r="N394" s="14"/>
      <c r="O394" s="12"/>
      <c r="P394" s="14"/>
      <c r="Q394" s="12"/>
      <c r="R394" s="14"/>
      <c r="S394" s="12"/>
      <c r="T394" s="14"/>
      <c r="U394" s="12"/>
      <c r="V394" s="14"/>
      <c r="W394" s="12"/>
      <c r="X394" s="14"/>
      <c r="Y394" s="12"/>
      <c r="Z394" s="14"/>
      <c r="AA394" s="12"/>
      <c r="AB394" s="14"/>
      <c r="AC394" s="12"/>
      <c r="AD394" s="14"/>
      <c r="AE394" s="12"/>
      <c r="AF394" s="14"/>
      <c r="AG394" s="12"/>
      <c r="AH394" s="18"/>
      <c r="AI394" s="12"/>
      <c r="AJ394" s="14"/>
    </row>
    <row r="395" spans="1:36" x14ac:dyDescent="0.35">
      <c r="A395" s="12"/>
      <c r="B395" s="14"/>
      <c r="C395" s="12"/>
      <c r="D395" s="14"/>
      <c r="E395" s="12"/>
      <c r="F395" s="18"/>
      <c r="G395" s="12"/>
      <c r="H395" s="14"/>
      <c r="I395" s="12"/>
      <c r="J395" s="14"/>
      <c r="K395" s="12"/>
      <c r="L395" s="14"/>
      <c r="M395" s="12"/>
      <c r="N395" s="14"/>
      <c r="O395" s="12"/>
      <c r="P395" s="14"/>
      <c r="Q395" s="12"/>
      <c r="R395" s="14"/>
      <c r="S395" s="12"/>
      <c r="T395" s="14"/>
      <c r="U395" s="12"/>
      <c r="V395" s="14"/>
      <c r="W395" s="12"/>
      <c r="X395" s="14"/>
      <c r="Y395" s="12"/>
      <c r="Z395" s="14"/>
      <c r="AA395" s="12"/>
      <c r="AB395" s="14"/>
      <c r="AC395" s="12"/>
      <c r="AD395" s="14"/>
      <c r="AE395" s="12"/>
      <c r="AF395" s="14"/>
      <c r="AG395" s="12"/>
      <c r="AH395" s="18"/>
      <c r="AI395" s="12"/>
      <c r="AJ395" s="14"/>
    </row>
    <row r="396" spans="1:36" x14ac:dyDescent="0.35">
      <c r="A396" s="12"/>
      <c r="B396" s="14"/>
      <c r="C396" s="12"/>
      <c r="D396" s="14"/>
      <c r="E396" s="12"/>
      <c r="F396" s="18"/>
      <c r="G396" s="12"/>
      <c r="H396" s="14"/>
      <c r="I396" s="12"/>
      <c r="J396" s="14"/>
      <c r="K396" s="12"/>
      <c r="L396" s="14"/>
      <c r="M396" s="12"/>
      <c r="N396" s="14"/>
      <c r="O396" s="12"/>
      <c r="P396" s="14"/>
      <c r="Q396" s="12"/>
      <c r="R396" s="14"/>
      <c r="S396" s="12"/>
      <c r="T396" s="14"/>
      <c r="U396" s="12"/>
      <c r="V396" s="14"/>
      <c r="W396" s="12"/>
      <c r="X396" s="14"/>
      <c r="Y396" s="12"/>
      <c r="Z396" s="14"/>
      <c r="AA396" s="12"/>
      <c r="AB396" s="14"/>
      <c r="AC396" s="12"/>
      <c r="AD396" s="14"/>
      <c r="AE396" s="12"/>
      <c r="AF396" s="14"/>
      <c r="AG396" s="12"/>
      <c r="AH396" s="18"/>
      <c r="AI396" s="12"/>
      <c r="AJ396" s="14"/>
    </row>
    <row r="397" spans="1:36" x14ac:dyDescent="0.35">
      <c r="A397" s="12"/>
      <c r="B397" s="14"/>
      <c r="C397" s="12"/>
      <c r="D397" s="14"/>
      <c r="E397" s="12"/>
      <c r="F397" s="18"/>
      <c r="G397" s="12"/>
      <c r="H397" s="14"/>
      <c r="I397" s="12"/>
      <c r="J397" s="14"/>
      <c r="K397" s="12"/>
      <c r="L397" s="14"/>
      <c r="M397" s="12"/>
      <c r="N397" s="14"/>
      <c r="O397" s="12"/>
      <c r="P397" s="14"/>
      <c r="Q397" s="12"/>
      <c r="R397" s="14"/>
      <c r="S397" s="12"/>
      <c r="T397" s="14"/>
      <c r="U397" s="12"/>
      <c r="V397" s="14"/>
      <c r="W397" s="12"/>
      <c r="X397" s="14"/>
      <c r="Y397" s="12"/>
      <c r="Z397" s="14"/>
      <c r="AA397" s="12"/>
      <c r="AB397" s="14"/>
      <c r="AC397" s="12"/>
      <c r="AD397" s="14"/>
      <c r="AE397" s="12"/>
      <c r="AF397" s="14"/>
      <c r="AG397" s="12"/>
      <c r="AH397" s="18"/>
      <c r="AI397" s="12"/>
      <c r="AJ397" s="14"/>
    </row>
    <row r="398" spans="1:36" x14ac:dyDescent="0.35">
      <c r="A398" s="12"/>
      <c r="B398" s="14"/>
      <c r="C398" s="12"/>
      <c r="D398" s="14"/>
      <c r="E398" s="12"/>
      <c r="F398" s="18"/>
      <c r="G398" s="12"/>
      <c r="H398" s="14"/>
      <c r="I398" s="12"/>
      <c r="J398" s="14"/>
      <c r="K398" s="12"/>
      <c r="L398" s="14"/>
      <c r="M398" s="12"/>
      <c r="N398" s="14"/>
      <c r="O398" s="12"/>
      <c r="P398" s="14"/>
      <c r="Q398" s="12"/>
      <c r="R398" s="14"/>
      <c r="S398" s="12"/>
      <c r="T398" s="14"/>
      <c r="U398" s="12"/>
      <c r="V398" s="14"/>
      <c r="W398" s="12"/>
      <c r="X398" s="14"/>
      <c r="Y398" s="12"/>
      <c r="Z398" s="14"/>
      <c r="AA398" s="12"/>
      <c r="AB398" s="14"/>
      <c r="AC398" s="12"/>
      <c r="AD398" s="14"/>
      <c r="AE398" s="12"/>
      <c r="AF398" s="14"/>
      <c r="AG398" s="12"/>
      <c r="AH398" s="18"/>
      <c r="AI398" s="12"/>
      <c r="AJ398" s="14"/>
    </row>
    <row r="399" spans="1:36" x14ac:dyDescent="0.35">
      <c r="A399" s="12"/>
      <c r="B399" s="14"/>
      <c r="C399" s="12"/>
      <c r="D399" s="14"/>
      <c r="E399" s="12"/>
      <c r="F399" s="18"/>
      <c r="G399" s="12"/>
      <c r="H399" s="14"/>
      <c r="I399" s="12"/>
      <c r="J399" s="14"/>
      <c r="K399" s="12"/>
      <c r="L399" s="14"/>
      <c r="M399" s="12"/>
      <c r="N399" s="14"/>
      <c r="O399" s="12"/>
      <c r="P399" s="14"/>
      <c r="Q399" s="12"/>
      <c r="R399" s="14"/>
      <c r="S399" s="12"/>
      <c r="T399" s="14"/>
      <c r="U399" s="12"/>
      <c r="V399" s="14"/>
      <c r="W399" s="12"/>
      <c r="X399" s="14"/>
      <c r="Y399" s="12"/>
      <c r="Z399" s="14"/>
      <c r="AA399" s="12"/>
      <c r="AB399" s="14"/>
      <c r="AC399" s="12"/>
      <c r="AD399" s="14"/>
      <c r="AE399" s="12"/>
      <c r="AF399" s="14"/>
      <c r="AG399" s="12"/>
      <c r="AH399" s="18"/>
      <c r="AI399" s="12"/>
      <c r="AJ399" s="14"/>
    </row>
    <row r="400" spans="1:36" x14ac:dyDescent="0.35">
      <c r="A400" s="12"/>
      <c r="B400" s="14"/>
      <c r="C400" s="12"/>
      <c r="D400" s="14"/>
      <c r="E400" s="12"/>
      <c r="F400" s="18"/>
      <c r="G400" s="12"/>
      <c r="H400" s="14"/>
      <c r="I400" s="12"/>
      <c r="J400" s="14"/>
      <c r="K400" s="12"/>
      <c r="L400" s="14"/>
      <c r="M400" s="12"/>
      <c r="N400" s="14"/>
      <c r="O400" s="12"/>
      <c r="P400" s="14"/>
      <c r="Q400" s="12"/>
      <c r="R400" s="14"/>
      <c r="S400" s="12"/>
      <c r="T400" s="14"/>
      <c r="U400" s="12"/>
      <c r="V400" s="14"/>
      <c r="W400" s="12"/>
      <c r="X400" s="14"/>
      <c r="Y400" s="12"/>
      <c r="Z400" s="14"/>
      <c r="AA400" s="12"/>
      <c r="AB400" s="14"/>
      <c r="AC400" s="12"/>
      <c r="AD400" s="14"/>
      <c r="AE400" s="12"/>
      <c r="AF400" s="14"/>
      <c r="AG400" s="12"/>
      <c r="AH400" s="18"/>
      <c r="AI400" s="12"/>
      <c r="AJ400" s="14"/>
    </row>
    <row r="401" spans="1:36" x14ac:dyDescent="0.35">
      <c r="A401" s="12"/>
      <c r="B401" s="14"/>
      <c r="C401" s="12"/>
      <c r="D401" s="14"/>
      <c r="E401" s="12"/>
      <c r="F401" s="18"/>
      <c r="G401" s="12"/>
      <c r="H401" s="14"/>
      <c r="I401" s="12"/>
      <c r="J401" s="14"/>
      <c r="K401" s="12"/>
      <c r="L401" s="14"/>
      <c r="M401" s="12"/>
      <c r="N401" s="14"/>
      <c r="O401" s="12"/>
      <c r="P401" s="14"/>
      <c r="Q401" s="12"/>
      <c r="R401" s="14"/>
      <c r="S401" s="12"/>
      <c r="T401" s="14"/>
      <c r="U401" s="12"/>
      <c r="V401" s="14"/>
      <c r="W401" s="12"/>
      <c r="X401" s="14"/>
      <c r="Y401" s="12"/>
      <c r="Z401" s="14"/>
      <c r="AA401" s="12"/>
      <c r="AB401" s="14"/>
      <c r="AC401" s="12"/>
      <c r="AD401" s="14"/>
      <c r="AE401" s="12"/>
      <c r="AF401" s="14"/>
      <c r="AG401" s="12"/>
      <c r="AH401" s="18"/>
      <c r="AI401" s="12"/>
      <c r="AJ401" s="14"/>
    </row>
    <row r="402" spans="1:36" x14ac:dyDescent="0.35">
      <c r="A402" s="12"/>
      <c r="B402" s="14"/>
      <c r="C402" s="12"/>
      <c r="D402" s="14"/>
      <c r="E402" s="12"/>
      <c r="F402" s="18"/>
      <c r="G402" s="12"/>
      <c r="H402" s="14"/>
      <c r="I402" s="12"/>
      <c r="J402" s="14"/>
      <c r="K402" s="12"/>
      <c r="L402" s="14"/>
      <c r="M402" s="12"/>
      <c r="N402" s="14"/>
      <c r="O402" s="12"/>
      <c r="P402" s="14"/>
      <c r="Q402" s="12"/>
      <c r="R402" s="14"/>
      <c r="S402" s="12"/>
      <c r="T402" s="14"/>
      <c r="U402" s="12"/>
      <c r="V402" s="14"/>
      <c r="W402" s="12"/>
      <c r="X402" s="14"/>
      <c r="Y402" s="12"/>
      <c r="Z402" s="14"/>
      <c r="AA402" s="12"/>
      <c r="AB402" s="14"/>
      <c r="AC402" s="12"/>
      <c r="AD402" s="14"/>
      <c r="AE402" s="12"/>
      <c r="AF402" s="14"/>
      <c r="AG402" s="12"/>
      <c r="AH402" s="18"/>
      <c r="AI402" s="12"/>
      <c r="AJ402" s="14"/>
    </row>
    <row r="403" spans="1:36" x14ac:dyDescent="0.35">
      <c r="A403" s="12"/>
      <c r="B403" s="14"/>
      <c r="C403" s="12"/>
      <c r="D403" s="14"/>
      <c r="E403" s="12"/>
      <c r="F403" s="18"/>
      <c r="G403" s="12"/>
      <c r="H403" s="14"/>
      <c r="I403" s="12"/>
      <c r="J403" s="14"/>
      <c r="K403" s="12"/>
      <c r="L403" s="14"/>
      <c r="M403" s="12"/>
      <c r="N403" s="14"/>
      <c r="O403" s="12"/>
      <c r="P403" s="14"/>
      <c r="Q403" s="12"/>
      <c r="R403" s="14"/>
      <c r="S403" s="12"/>
      <c r="T403" s="14"/>
      <c r="U403" s="12"/>
      <c r="V403" s="14"/>
      <c r="W403" s="12"/>
      <c r="X403" s="14"/>
      <c r="Y403" s="12"/>
      <c r="Z403" s="14"/>
      <c r="AA403" s="12"/>
      <c r="AB403" s="14"/>
      <c r="AC403" s="12"/>
      <c r="AD403" s="14"/>
      <c r="AE403" s="12"/>
      <c r="AF403" s="14"/>
      <c r="AG403" s="12"/>
      <c r="AH403" s="18"/>
      <c r="AI403" s="12"/>
      <c r="AJ403" s="14"/>
    </row>
    <row r="404" spans="1:36" x14ac:dyDescent="0.35">
      <c r="A404" s="12"/>
      <c r="B404" s="14"/>
      <c r="C404" s="12"/>
      <c r="D404" s="14"/>
      <c r="E404" s="12"/>
      <c r="F404" s="18"/>
      <c r="G404" s="12"/>
      <c r="H404" s="14"/>
      <c r="I404" s="12"/>
      <c r="J404" s="14"/>
      <c r="K404" s="12"/>
      <c r="L404" s="14"/>
      <c r="M404" s="12"/>
      <c r="N404" s="14"/>
      <c r="O404" s="12"/>
      <c r="P404" s="14"/>
      <c r="Q404" s="12"/>
      <c r="R404" s="14"/>
      <c r="S404" s="12"/>
      <c r="T404" s="14"/>
      <c r="U404" s="12"/>
      <c r="V404" s="14"/>
      <c r="W404" s="12"/>
      <c r="X404" s="14"/>
      <c r="Y404" s="12"/>
      <c r="Z404" s="14"/>
      <c r="AA404" s="12"/>
      <c r="AB404" s="14"/>
      <c r="AC404" s="12"/>
      <c r="AD404" s="14"/>
      <c r="AE404" s="12"/>
      <c r="AF404" s="14"/>
      <c r="AG404" s="12"/>
      <c r="AH404" s="18"/>
      <c r="AI404" s="12"/>
      <c r="AJ404" s="14"/>
    </row>
    <row r="405" spans="1:36" x14ac:dyDescent="0.35">
      <c r="A405" s="12"/>
      <c r="B405" s="14"/>
      <c r="C405" s="12"/>
      <c r="D405" s="14"/>
      <c r="E405" s="12"/>
      <c r="F405" s="18"/>
      <c r="G405" s="12"/>
      <c r="H405" s="14"/>
      <c r="I405" s="12"/>
      <c r="J405" s="14"/>
      <c r="K405" s="12"/>
      <c r="L405" s="14"/>
      <c r="M405" s="12"/>
      <c r="N405" s="14"/>
      <c r="O405" s="12"/>
      <c r="P405" s="14"/>
      <c r="Q405" s="12"/>
      <c r="R405" s="14"/>
      <c r="S405" s="12"/>
      <c r="T405" s="14"/>
      <c r="U405" s="12"/>
      <c r="V405" s="14"/>
      <c r="W405" s="12"/>
      <c r="X405" s="14"/>
      <c r="Y405" s="12"/>
      <c r="Z405" s="14"/>
      <c r="AA405" s="12"/>
      <c r="AB405" s="14"/>
      <c r="AC405" s="12"/>
      <c r="AD405" s="14"/>
      <c r="AE405" s="12"/>
      <c r="AF405" s="14"/>
      <c r="AG405" s="12"/>
      <c r="AH405" s="18"/>
      <c r="AI405" s="12"/>
      <c r="AJ405" s="14"/>
    </row>
    <row r="406" spans="1:36" x14ac:dyDescent="0.35">
      <c r="A406" s="12"/>
      <c r="B406" s="14"/>
      <c r="C406" s="12"/>
      <c r="D406" s="14"/>
      <c r="E406" s="12"/>
      <c r="F406" s="18"/>
      <c r="G406" s="12"/>
      <c r="H406" s="14"/>
      <c r="I406" s="12"/>
      <c r="J406" s="14"/>
      <c r="K406" s="12"/>
      <c r="L406" s="14"/>
      <c r="M406" s="12"/>
      <c r="N406" s="14"/>
      <c r="O406" s="12"/>
      <c r="P406" s="14"/>
      <c r="Q406" s="12"/>
      <c r="R406" s="14"/>
      <c r="S406" s="12"/>
      <c r="T406" s="14"/>
      <c r="U406" s="12"/>
      <c r="V406" s="14"/>
      <c r="W406" s="12"/>
      <c r="X406" s="14"/>
      <c r="Y406" s="12"/>
      <c r="Z406" s="14"/>
      <c r="AA406" s="12"/>
      <c r="AB406" s="14"/>
      <c r="AC406" s="12"/>
      <c r="AD406" s="14"/>
      <c r="AE406" s="12"/>
      <c r="AF406" s="14"/>
      <c r="AG406" s="12"/>
      <c r="AH406" s="18"/>
      <c r="AI406" s="12"/>
      <c r="AJ406" s="14"/>
    </row>
    <row r="407" spans="1:36" x14ac:dyDescent="0.35">
      <c r="A407" s="12"/>
      <c r="B407" s="14"/>
      <c r="C407" s="12"/>
      <c r="D407" s="14"/>
      <c r="E407" s="12"/>
      <c r="F407" s="18"/>
      <c r="G407" s="12"/>
      <c r="H407" s="14"/>
      <c r="I407" s="12"/>
      <c r="J407" s="14"/>
      <c r="K407" s="12"/>
      <c r="L407" s="14"/>
      <c r="M407" s="12"/>
      <c r="N407" s="14"/>
      <c r="O407" s="12"/>
      <c r="P407" s="14"/>
      <c r="Q407" s="12"/>
      <c r="R407" s="14"/>
      <c r="S407" s="12"/>
      <c r="T407" s="14"/>
      <c r="U407" s="12"/>
      <c r="V407" s="14"/>
      <c r="W407" s="12"/>
      <c r="X407" s="14"/>
      <c r="Y407" s="12"/>
      <c r="Z407" s="14"/>
      <c r="AA407" s="12"/>
      <c r="AB407" s="14"/>
      <c r="AC407" s="12"/>
      <c r="AD407" s="14"/>
      <c r="AE407" s="12"/>
      <c r="AF407" s="14"/>
      <c r="AG407" s="12"/>
      <c r="AH407" s="18"/>
      <c r="AI407" s="12"/>
      <c r="AJ407" s="14"/>
    </row>
    <row r="408" spans="1:36" x14ac:dyDescent="0.35">
      <c r="A408" s="12"/>
      <c r="B408" s="14"/>
      <c r="C408" s="12"/>
      <c r="D408" s="14"/>
      <c r="E408" s="12"/>
      <c r="F408" s="18"/>
      <c r="G408" s="12"/>
      <c r="H408" s="14"/>
      <c r="I408" s="12"/>
      <c r="J408" s="14"/>
      <c r="K408" s="12"/>
      <c r="L408" s="14"/>
      <c r="M408" s="12"/>
      <c r="N408" s="14"/>
      <c r="O408" s="12"/>
      <c r="P408" s="14"/>
      <c r="Q408" s="12"/>
      <c r="R408" s="14"/>
      <c r="S408" s="12"/>
      <c r="T408" s="14"/>
      <c r="U408" s="12"/>
      <c r="V408" s="14"/>
      <c r="W408" s="12"/>
      <c r="X408" s="14"/>
      <c r="Y408" s="12"/>
      <c r="Z408" s="14"/>
      <c r="AA408" s="12"/>
      <c r="AB408" s="14"/>
      <c r="AC408" s="12"/>
      <c r="AD408" s="14"/>
      <c r="AE408" s="12"/>
      <c r="AF408" s="14"/>
      <c r="AG408" s="12"/>
      <c r="AH408" s="18"/>
      <c r="AI408" s="12"/>
      <c r="AJ408" s="14"/>
    </row>
    <row r="409" spans="1:36" x14ac:dyDescent="0.35">
      <c r="A409" s="12"/>
      <c r="B409" s="14"/>
      <c r="C409" s="12"/>
      <c r="D409" s="14"/>
      <c r="E409" s="12"/>
      <c r="F409" s="18"/>
      <c r="G409" s="12"/>
      <c r="H409" s="14"/>
      <c r="I409" s="12"/>
      <c r="J409" s="14"/>
      <c r="K409" s="12"/>
      <c r="L409" s="14"/>
      <c r="M409" s="12"/>
      <c r="N409" s="14"/>
      <c r="O409" s="12"/>
      <c r="P409" s="14"/>
      <c r="Q409" s="12"/>
      <c r="R409" s="14"/>
      <c r="S409" s="12"/>
      <c r="T409" s="14"/>
      <c r="U409" s="12"/>
      <c r="V409" s="14"/>
      <c r="W409" s="12"/>
      <c r="X409" s="14"/>
      <c r="Y409" s="12"/>
      <c r="Z409" s="14"/>
      <c r="AA409" s="12"/>
      <c r="AB409" s="14"/>
      <c r="AC409" s="12"/>
      <c r="AD409" s="14"/>
      <c r="AE409" s="12"/>
      <c r="AF409" s="14"/>
      <c r="AG409" s="12"/>
      <c r="AH409" s="18"/>
      <c r="AI409" s="12"/>
      <c r="AJ409" s="14"/>
    </row>
    <row r="410" spans="1:36" x14ac:dyDescent="0.35">
      <c r="A410" s="12"/>
      <c r="B410" s="14"/>
      <c r="C410" s="12"/>
      <c r="D410" s="14"/>
      <c r="E410" s="12"/>
      <c r="F410" s="18"/>
      <c r="G410" s="12"/>
      <c r="H410" s="14"/>
      <c r="I410" s="12"/>
      <c r="J410" s="14"/>
      <c r="K410" s="12"/>
      <c r="L410" s="14"/>
      <c r="M410" s="12"/>
      <c r="N410" s="14"/>
      <c r="O410" s="12"/>
      <c r="P410" s="14"/>
      <c r="Q410" s="12"/>
      <c r="R410" s="14"/>
      <c r="S410" s="12"/>
      <c r="T410" s="14"/>
      <c r="U410" s="12"/>
      <c r="V410" s="14"/>
      <c r="W410" s="12"/>
      <c r="X410" s="14"/>
      <c r="Y410" s="12"/>
      <c r="Z410" s="14"/>
      <c r="AA410" s="12"/>
      <c r="AB410" s="14"/>
      <c r="AC410" s="12"/>
      <c r="AD410" s="14"/>
      <c r="AE410" s="12"/>
      <c r="AF410" s="14"/>
      <c r="AG410" s="12"/>
      <c r="AH410" s="18"/>
      <c r="AI410" s="12"/>
      <c r="AJ410" s="14"/>
    </row>
    <row r="411" spans="1:36" x14ac:dyDescent="0.35">
      <c r="A411" s="12"/>
      <c r="B411" s="14"/>
      <c r="C411" s="12"/>
      <c r="D411" s="14"/>
      <c r="E411" s="12"/>
      <c r="F411" s="18"/>
      <c r="G411" s="12"/>
      <c r="H411" s="14"/>
      <c r="I411" s="12"/>
      <c r="J411" s="14"/>
      <c r="K411" s="12"/>
      <c r="L411" s="14"/>
      <c r="M411" s="12"/>
      <c r="N411" s="14"/>
      <c r="O411" s="12"/>
      <c r="P411" s="14"/>
      <c r="Q411" s="12"/>
      <c r="R411" s="14"/>
      <c r="S411" s="12"/>
      <c r="T411" s="14"/>
      <c r="U411" s="12"/>
      <c r="V411" s="14"/>
      <c r="W411" s="12"/>
      <c r="X411" s="14"/>
      <c r="Y411" s="12"/>
      <c r="Z411" s="14"/>
      <c r="AA411" s="12"/>
      <c r="AB411" s="14"/>
      <c r="AC411" s="12"/>
      <c r="AD411" s="14"/>
      <c r="AE411" s="12"/>
      <c r="AF411" s="14"/>
      <c r="AG411" s="12"/>
      <c r="AH411" s="18"/>
      <c r="AI411" s="12"/>
      <c r="AJ411" s="14"/>
    </row>
    <row r="412" spans="1:36" x14ac:dyDescent="0.35">
      <c r="A412" s="12"/>
      <c r="B412" s="14"/>
      <c r="C412" s="12"/>
      <c r="D412" s="14"/>
      <c r="E412" s="12"/>
      <c r="F412" s="18"/>
      <c r="G412" s="12"/>
      <c r="H412" s="14"/>
      <c r="I412" s="12"/>
      <c r="J412" s="14"/>
      <c r="K412" s="12"/>
      <c r="L412" s="14"/>
      <c r="M412" s="12"/>
      <c r="N412" s="14"/>
      <c r="O412" s="12"/>
      <c r="P412" s="14"/>
      <c r="Q412" s="12"/>
      <c r="R412" s="14"/>
      <c r="S412" s="12"/>
      <c r="T412" s="14"/>
      <c r="U412" s="12"/>
      <c r="V412" s="14"/>
      <c r="W412" s="12"/>
      <c r="X412" s="14"/>
      <c r="Y412" s="12"/>
      <c r="Z412" s="14"/>
      <c r="AA412" s="12"/>
      <c r="AB412" s="14"/>
      <c r="AC412" s="12"/>
      <c r="AD412" s="14"/>
      <c r="AE412" s="12"/>
      <c r="AF412" s="14"/>
      <c r="AG412" s="12"/>
      <c r="AH412" s="18"/>
      <c r="AI412" s="12"/>
      <c r="AJ412" s="14"/>
    </row>
    <row r="413" spans="1:36" x14ac:dyDescent="0.35">
      <c r="A413" s="12"/>
      <c r="B413" s="14"/>
      <c r="C413" s="12"/>
      <c r="D413" s="14"/>
      <c r="E413" s="12"/>
      <c r="F413" s="18"/>
      <c r="G413" s="12"/>
      <c r="H413" s="14"/>
      <c r="I413" s="12"/>
      <c r="J413" s="14"/>
      <c r="K413" s="12"/>
      <c r="L413" s="14"/>
      <c r="M413" s="12"/>
      <c r="N413" s="14"/>
      <c r="O413" s="12"/>
      <c r="P413" s="14"/>
      <c r="Q413" s="12"/>
      <c r="R413" s="14"/>
      <c r="S413" s="12"/>
      <c r="T413" s="14"/>
      <c r="U413" s="12"/>
      <c r="V413" s="14"/>
      <c r="W413" s="12"/>
      <c r="X413" s="14"/>
      <c r="Y413" s="12"/>
      <c r="Z413" s="14"/>
      <c r="AA413" s="12"/>
      <c r="AB413" s="14"/>
      <c r="AC413" s="12"/>
      <c r="AD413" s="14"/>
      <c r="AE413" s="12"/>
      <c r="AF413" s="14"/>
      <c r="AG413" s="12"/>
      <c r="AH413" s="18"/>
      <c r="AI413" s="12"/>
      <c r="AJ413" s="14"/>
    </row>
    <row r="414" spans="1:36" x14ac:dyDescent="0.35">
      <c r="A414" s="12"/>
      <c r="B414" s="14"/>
      <c r="C414" s="12"/>
      <c r="D414" s="14"/>
      <c r="E414" s="12"/>
      <c r="F414" s="18"/>
      <c r="G414" s="12"/>
      <c r="H414" s="14"/>
      <c r="I414" s="12"/>
      <c r="J414" s="14"/>
      <c r="K414" s="12"/>
      <c r="L414" s="14"/>
      <c r="M414" s="12"/>
      <c r="N414" s="14"/>
      <c r="O414" s="12"/>
      <c r="P414" s="14"/>
      <c r="Q414" s="12"/>
      <c r="R414" s="14"/>
      <c r="S414" s="12"/>
      <c r="T414" s="14"/>
      <c r="U414" s="12"/>
      <c r="V414" s="14"/>
      <c r="W414" s="12"/>
      <c r="X414" s="14"/>
      <c r="Y414" s="12"/>
      <c r="Z414" s="14"/>
      <c r="AA414" s="12"/>
      <c r="AB414" s="14"/>
      <c r="AC414" s="12"/>
      <c r="AD414" s="14"/>
      <c r="AE414" s="12"/>
      <c r="AF414" s="14"/>
      <c r="AG414" s="12"/>
      <c r="AH414" s="18"/>
      <c r="AI414" s="12"/>
      <c r="AJ414" s="14"/>
    </row>
    <row r="415" spans="1:36" x14ac:dyDescent="0.35">
      <c r="A415" s="12"/>
      <c r="B415" s="14"/>
      <c r="C415" s="12"/>
      <c r="D415" s="14"/>
      <c r="E415" s="12"/>
      <c r="F415" s="18"/>
      <c r="G415" s="12"/>
      <c r="H415" s="14"/>
      <c r="I415" s="12"/>
      <c r="J415" s="14"/>
      <c r="K415" s="12"/>
      <c r="L415" s="14"/>
      <c r="M415" s="12"/>
      <c r="N415" s="14"/>
      <c r="O415" s="12"/>
      <c r="P415" s="14"/>
      <c r="Q415" s="12"/>
      <c r="R415" s="14"/>
      <c r="S415" s="12"/>
      <c r="T415" s="14"/>
      <c r="U415" s="12"/>
      <c r="V415" s="14"/>
      <c r="W415" s="12"/>
      <c r="X415" s="14"/>
      <c r="Y415" s="12"/>
      <c r="Z415" s="14"/>
      <c r="AA415" s="12"/>
      <c r="AB415" s="14"/>
      <c r="AC415" s="12"/>
      <c r="AD415" s="14"/>
      <c r="AE415" s="12"/>
      <c r="AF415" s="14"/>
      <c r="AG415" s="12"/>
      <c r="AH415" s="18"/>
      <c r="AI415" s="12"/>
      <c r="AJ415" s="14"/>
    </row>
    <row r="416" spans="1:36" x14ac:dyDescent="0.35">
      <c r="A416" s="12"/>
      <c r="B416" s="14"/>
      <c r="C416" s="12"/>
      <c r="D416" s="14"/>
      <c r="E416" s="12"/>
      <c r="F416" s="18"/>
      <c r="G416" s="12"/>
      <c r="H416" s="14"/>
      <c r="I416" s="12"/>
      <c r="J416" s="14"/>
      <c r="K416" s="12"/>
      <c r="L416" s="14"/>
      <c r="M416" s="12"/>
      <c r="N416" s="14"/>
      <c r="O416" s="12"/>
      <c r="P416" s="14"/>
      <c r="Q416" s="12"/>
      <c r="R416" s="14"/>
      <c r="S416" s="12"/>
      <c r="T416" s="14"/>
      <c r="U416" s="12"/>
      <c r="V416" s="14"/>
      <c r="W416" s="12"/>
      <c r="X416" s="14"/>
      <c r="Y416" s="12"/>
      <c r="Z416" s="14"/>
      <c r="AA416" s="12"/>
      <c r="AB416" s="14"/>
      <c r="AC416" s="12"/>
      <c r="AD416" s="14"/>
      <c r="AE416" s="12"/>
      <c r="AF416" s="14"/>
      <c r="AG416" s="12"/>
      <c r="AH416" s="18"/>
      <c r="AI416" s="12"/>
      <c r="AJ416" s="14"/>
    </row>
    <row r="417" spans="1:36" x14ac:dyDescent="0.35">
      <c r="A417" s="12"/>
      <c r="B417" s="14"/>
      <c r="C417" s="12"/>
      <c r="D417" s="14"/>
      <c r="E417" s="12"/>
      <c r="F417" s="18"/>
      <c r="G417" s="12"/>
      <c r="H417" s="14"/>
      <c r="I417" s="12"/>
      <c r="J417" s="14"/>
      <c r="K417" s="12"/>
      <c r="L417" s="14"/>
      <c r="M417" s="12"/>
      <c r="N417" s="14"/>
      <c r="O417" s="12"/>
      <c r="P417" s="14"/>
      <c r="Q417" s="12"/>
      <c r="R417" s="14"/>
      <c r="S417" s="12"/>
      <c r="T417" s="14"/>
      <c r="U417" s="12"/>
      <c r="V417" s="14"/>
      <c r="W417" s="12"/>
      <c r="X417" s="14"/>
      <c r="Y417" s="12"/>
      <c r="Z417" s="14"/>
      <c r="AA417" s="12"/>
      <c r="AB417" s="14"/>
      <c r="AC417" s="12"/>
      <c r="AD417" s="14"/>
      <c r="AE417" s="12"/>
      <c r="AF417" s="14"/>
      <c r="AG417" s="12"/>
      <c r="AH417" s="18"/>
      <c r="AI417" s="12"/>
      <c r="AJ417" s="14"/>
    </row>
    <row r="418" spans="1:36" x14ac:dyDescent="0.35">
      <c r="A418" s="12"/>
      <c r="B418" s="14"/>
      <c r="C418" s="12"/>
      <c r="D418" s="14"/>
      <c r="E418" s="12"/>
      <c r="F418" s="18"/>
      <c r="G418" s="12"/>
      <c r="H418" s="14"/>
      <c r="I418" s="12"/>
      <c r="J418" s="14"/>
      <c r="K418" s="12"/>
      <c r="L418" s="14"/>
      <c r="M418" s="12"/>
      <c r="N418" s="14"/>
      <c r="O418" s="12"/>
      <c r="P418" s="14"/>
      <c r="Q418" s="12"/>
      <c r="R418" s="14"/>
      <c r="S418" s="12"/>
      <c r="T418" s="14"/>
      <c r="U418" s="12"/>
      <c r="V418" s="14"/>
      <c r="W418" s="12"/>
      <c r="X418" s="14"/>
      <c r="Y418" s="12"/>
      <c r="Z418" s="14"/>
      <c r="AA418" s="12"/>
      <c r="AB418" s="14"/>
      <c r="AC418" s="12"/>
      <c r="AD418" s="14"/>
      <c r="AE418" s="12"/>
      <c r="AF418" s="14"/>
      <c r="AG418" s="12"/>
      <c r="AH418" s="18"/>
      <c r="AI418" s="12"/>
      <c r="AJ418" s="14"/>
    </row>
    <row r="419" spans="1:36" x14ac:dyDescent="0.35">
      <c r="A419" s="12"/>
      <c r="B419" s="14"/>
      <c r="C419" s="12"/>
      <c r="D419" s="14"/>
      <c r="E419" s="12"/>
      <c r="F419" s="18"/>
      <c r="G419" s="12"/>
      <c r="H419" s="14"/>
      <c r="I419" s="12"/>
      <c r="J419" s="14"/>
      <c r="K419" s="12"/>
      <c r="L419" s="14"/>
      <c r="M419" s="12"/>
      <c r="N419" s="14"/>
      <c r="O419" s="12"/>
      <c r="P419" s="14"/>
      <c r="Q419" s="12"/>
      <c r="R419" s="14"/>
      <c r="S419" s="12"/>
      <c r="T419" s="14"/>
      <c r="U419" s="12"/>
      <c r="V419" s="14"/>
      <c r="W419" s="12"/>
      <c r="X419" s="14"/>
      <c r="Y419" s="12"/>
      <c r="Z419" s="14"/>
      <c r="AA419" s="12"/>
      <c r="AB419" s="14"/>
      <c r="AC419" s="12"/>
      <c r="AD419" s="14"/>
      <c r="AE419" s="12"/>
      <c r="AF419" s="14"/>
      <c r="AG419" s="12"/>
      <c r="AH419" s="18"/>
      <c r="AI419" s="12"/>
      <c r="AJ419" s="14"/>
    </row>
    <row r="420" spans="1:36" x14ac:dyDescent="0.35">
      <c r="A420" s="12"/>
      <c r="B420" s="14"/>
      <c r="C420" s="12"/>
      <c r="D420" s="14"/>
      <c r="E420" s="12"/>
      <c r="F420" s="18"/>
      <c r="G420" s="12"/>
      <c r="H420" s="14"/>
      <c r="I420" s="12"/>
      <c r="J420" s="14"/>
      <c r="K420" s="12"/>
      <c r="L420" s="14"/>
      <c r="M420" s="12"/>
      <c r="N420" s="14"/>
      <c r="O420" s="12"/>
      <c r="P420" s="14"/>
      <c r="Q420" s="12"/>
      <c r="R420" s="14"/>
      <c r="S420" s="12"/>
      <c r="T420" s="14"/>
      <c r="U420" s="12"/>
      <c r="V420" s="14"/>
      <c r="W420" s="12"/>
      <c r="X420" s="14"/>
      <c r="Y420" s="12"/>
      <c r="Z420" s="14"/>
      <c r="AA420" s="12"/>
      <c r="AB420" s="14"/>
      <c r="AC420" s="12"/>
      <c r="AD420" s="14"/>
      <c r="AE420" s="12"/>
      <c r="AF420" s="14"/>
      <c r="AG420" s="12"/>
      <c r="AH420" s="18"/>
      <c r="AI420" s="12"/>
      <c r="AJ420" s="14"/>
    </row>
    <row r="421" spans="1:36" x14ac:dyDescent="0.35">
      <c r="A421" s="12"/>
      <c r="B421" s="14"/>
      <c r="C421" s="12"/>
      <c r="D421" s="14"/>
      <c r="E421" s="12"/>
      <c r="F421" s="18"/>
      <c r="G421" s="12"/>
      <c r="H421" s="14"/>
      <c r="I421" s="12"/>
      <c r="J421" s="14"/>
      <c r="K421" s="12"/>
      <c r="L421" s="14"/>
      <c r="M421" s="12"/>
      <c r="N421" s="14"/>
      <c r="O421" s="12"/>
      <c r="P421" s="14"/>
      <c r="Q421" s="12"/>
      <c r="R421" s="14"/>
      <c r="S421" s="12"/>
      <c r="T421" s="14"/>
      <c r="U421" s="12"/>
      <c r="V421" s="14"/>
      <c r="W421" s="12"/>
      <c r="X421" s="14"/>
      <c r="Y421" s="12"/>
      <c r="Z421" s="14"/>
      <c r="AA421" s="12"/>
      <c r="AB421" s="14"/>
      <c r="AC421" s="12"/>
      <c r="AD421" s="14"/>
      <c r="AE421" s="12"/>
      <c r="AF421" s="14"/>
      <c r="AG421" s="12"/>
      <c r="AH421" s="18"/>
      <c r="AI421" s="12"/>
      <c r="AJ421" s="14"/>
    </row>
    <row r="422" spans="1:36" x14ac:dyDescent="0.35">
      <c r="A422" s="12"/>
      <c r="B422" s="14"/>
      <c r="C422" s="12"/>
      <c r="D422" s="14"/>
      <c r="E422" s="12"/>
      <c r="F422" s="18"/>
      <c r="G422" s="12"/>
      <c r="H422" s="14"/>
      <c r="I422" s="12"/>
      <c r="J422" s="14"/>
      <c r="K422" s="12"/>
      <c r="L422" s="14"/>
      <c r="M422" s="12"/>
      <c r="N422" s="14"/>
      <c r="O422" s="12"/>
      <c r="P422" s="14"/>
      <c r="Q422" s="12"/>
      <c r="R422" s="14"/>
      <c r="S422" s="12"/>
      <c r="T422" s="14"/>
      <c r="U422" s="12"/>
      <c r="V422" s="14"/>
      <c r="W422" s="12"/>
      <c r="X422" s="14"/>
      <c r="Y422" s="12"/>
      <c r="Z422" s="14"/>
      <c r="AA422" s="12"/>
      <c r="AB422" s="14"/>
      <c r="AC422" s="12"/>
      <c r="AD422" s="14"/>
      <c r="AE422" s="12"/>
      <c r="AF422" s="14"/>
      <c r="AG422" s="12"/>
      <c r="AH422" s="18"/>
      <c r="AI422" s="12"/>
      <c r="AJ422" s="14"/>
    </row>
    <row r="423" spans="1:36" x14ac:dyDescent="0.35">
      <c r="A423" s="12"/>
      <c r="B423" s="14"/>
      <c r="C423" s="12"/>
      <c r="D423" s="14"/>
      <c r="E423" s="12"/>
      <c r="F423" s="18"/>
      <c r="G423" s="12"/>
      <c r="H423" s="14"/>
      <c r="I423" s="12"/>
      <c r="J423" s="14"/>
      <c r="K423" s="12"/>
      <c r="L423" s="14"/>
      <c r="M423" s="12"/>
      <c r="N423" s="14"/>
      <c r="O423" s="12"/>
      <c r="P423" s="14"/>
      <c r="Q423" s="12"/>
      <c r="R423" s="14"/>
      <c r="S423" s="12"/>
      <c r="T423" s="14"/>
      <c r="U423" s="12"/>
      <c r="V423" s="14"/>
      <c r="W423" s="12"/>
      <c r="X423" s="14"/>
      <c r="Y423" s="12"/>
      <c r="Z423" s="14"/>
      <c r="AA423" s="12"/>
      <c r="AB423" s="14"/>
      <c r="AC423" s="12"/>
      <c r="AD423" s="14"/>
      <c r="AE423" s="12"/>
      <c r="AF423" s="14"/>
      <c r="AG423" s="12"/>
      <c r="AH423" s="18"/>
      <c r="AI423" s="12"/>
      <c r="AJ423" s="14"/>
    </row>
    <row r="424" spans="1:36" x14ac:dyDescent="0.35">
      <c r="A424" s="12"/>
      <c r="B424" s="14"/>
      <c r="C424" s="12"/>
      <c r="D424" s="14"/>
      <c r="E424" s="12"/>
      <c r="F424" s="18"/>
      <c r="G424" s="12"/>
      <c r="H424" s="14"/>
      <c r="I424" s="12"/>
      <c r="J424" s="14"/>
      <c r="K424" s="12"/>
      <c r="L424" s="14"/>
      <c r="M424" s="12"/>
      <c r="N424" s="14"/>
      <c r="O424" s="12"/>
      <c r="P424" s="14"/>
      <c r="Q424" s="12"/>
      <c r="R424" s="14"/>
      <c r="S424" s="12"/>
      <c r="T424" s="14"/>
      <c r="U424" s="12"/>
      <c r="V424" s="14"/>
      <c r="W424" s="12"/>
      <c r="X424" s="14"/>
      <c r="Y424" s="12"/>
      <c r="Z424" s="14"/>
      <c r="AA424" s="12"/>
      <c r="AB424" s="14"/>
      <c r="AC424" s="12"/>
      <c r="AD424" s="14"/>
      <c r="AE424" s="12"/>
      <c r="AF424" s="14"/>
      <c r="AG424" s="12"/>
      <c r="AH424" s="18"/>
      <c r="AI424" s="12"/>
      <c r="AJ424" s="14"/>
    </row>
    <row r="425" spans="1:36" x14ac:dyDescent="0.35">
      <c r="A425" s="12"/>
      <c r="B425" s="14"/>
      <c r="C425" s="12"/>
      <c r="D425" s="14"/>
      <c r="E425" s="12"/>
      <c r="F425" s="18"/>
      <c r="G425" s="12"/>
      <c r="H425" s="14"/>
      <c r="I425" s="12"/>
      <c r="J425" s="14"/>
      <c r="K425" s="12"/>
      <c r="L425" s="14"/>
      <c r="M425" s="12"/>
      <c r="N425" s="14"/>
      <c r="O425" s="12"/>
      <c r="P425" s="14"/>
      <c r="Q425" s="12"/>
      <c r="R425" s="14"/>
      <c r="S425" s="12"/>
      <c r="T425" s="14"/>
      <c r="U425" s="12"/>
      <c r="V425" s="14"/>
      <c r="W425" s="12"/>
      <c r="X425" s="14"/>
      <c r="Y425" s="12"/>
      <c r="Z425" s="14"/>
      <c r="AA425" s="12"/>
      <c r="AB425" s="14"/>
      <c r="AC425" s="12"/>
      <c r="AD425" s="14"/>
      <c r="AE425" s="12"/>
      <c r="AF425" s="14"/>
      <c r="AG425" s="12"/>
      <c r="AH425" s="18"/>
      <c r="AI425" s="12"/>
      <c r="AJ425" s="14"/>
    </row>
    <row r="426" spans="1:36" x14ac:dyDescent="0.35">
      <c r="A426" s="12"/>
      <c r="B426" s="14"/>
      <c r="C426" s="12"/>
      <c r="D426" s="14"/>
      <c r="E426" s="12"/>
      <c r="F426" s="18"/>
      <c r="G426" s="12"/>
      <c r="H426" s="14"/>
      <c r="I426" s="12"/>
      <c r="J426" s="14"/>
      <c r="K426" s="12"/>
      <c r="L426" s="14"/>
      <c r="M426" s="12"/>
      <c r="N426" s="14"/>
      <c r="O426" s="12"/>
      <c r="P426" s="14"/>
      <c r="Q426" s="12"/>
      <c r="R426" s="14"/>
      <c r="S426" s="12"/>
      <c r="T426" s="14"/>
      <c r="U426" s="12"/>
      <c r="V426" s="14"/>
      <c r="W426" s="12"/>
      <c r="X426" s="14"/>
      <c r="Y426" s="12"/>
      <c r="Z426" s="14"/>
      <c r="AA426" s="12"/>
      <c r="AB426" s="14"/>
      <c r="AC426" s="12"/>
      <c r="AD426" s="14"/>
      <c r="AE426" s="12"/>
      <c r="AF426" s="14"/>
      <c r="AG426" s="12"/>
      <c r="AH426" s="18"/>
      <c r="AI426" s="12"/>
      <c r="AJ426" s="14"/>
    </row>
    <row r="427" spans="1:36" x14ac:dyDescent="0.35">
      <c r="A427" s="12"/>
      <c r="B427" s="14"/>
      <c r="C427" s="12"/>
      <c r="D427" s="14"/>
      <c r="E427" s="12"/>
      <c r="F427" s="18"/>
      <c r="G427" s="12"/>
      <c r="H427" s="14"/>
      <c r="I427" s="12"/>
      <c r="J427" s="14"/>
      <c r="K427" s="12"/>
      <c r="L427" s="14"/>
      <c r="M427" s="12"/>
      <c r="N427" s="14"/>
      <c r="O427" s="12"/>
      <c r="P427" s="14"/>
      <c r="Q427" s="12"/>
      <c r="R427" s="14"/>
      <c r="S427" s="12"/>
      <c r="T427" s="14"/>
      <c r="U427" s="12"/>
      <c r="V427" s="14"/>
      <c r="W427" s="12"/>
      <c r="X427" s="14"/>
      <c r="Y427" s="12"/>
      <c r="Z427" s="14"/>
      <c r="AA427" s="12"/>
      <c r="AB427" s="14"/>
      <c r="AC427" s="12"/>
      <c r="AD427" s="14"/>
      <c r="AE427" s="12"/>
      <c r="AF427" s="14"/>
      <c r="AG427" s="12"/>
      <c r="AH427" s="18"/>
      <c r="AI427" s="12"/>
      <c r="AJ427" s="14"/>
    </row>
    <row r="428" spans="1:36" x14ac:dyDescent="0.35">
      <c r="A428" s="12"/>
      <c r="B428" s="14"/>
      <c r="C428" s="12"/>
      <c r="D428" s="14"/>
      <c r="E428" s="12"/>
      <c r="F428" s="18"/>
      <c r="G428" s="12"/>
      <c r="H428" s="14"/>
      <c r="I428" s="12"/>
      <c r="J428" s="14"/>
      <c r="K428" s="12"/>
      <c r="L428" s="14"/>
      <c r="M428" s="12"/>
      <c r="N428" s="14"/>
      <c r="O428" s="12"/>
      <c r="P428" s="14"/>
      <c r="Q428" s="12"/>
      <c r="R428" s="14"/>
      <c r="S428" s="12"/>
      <c r="T428" s="14"/>
      <c r="U428" s="12"/>
      <c r="V428" s="14"/>
      <c r="W428" s="12"/>
      <c r="X428" s="14"/>
      <c r="Y428" s="12"/>
      <c r="Z428" s="14"/>
      <c r="AA428" s="12"/>
      <c r="AB428" s="14"/>
      <c r="AC428" s="12"/>
      <c r="AD428" s="14"/>
      <c r="AE428" s="12"/>
      <c r="AF428" s="14"/>
      <c r="AG428" s="12"/>
      <c r="AH428" s="18"/>
      <c r="AI428" s="12"/>
      <c r="AJ428" s="14"/>
    </row>
    <row r="429" spans="1:36" x14ac:dyDescent="0.35">
      <c r="A429" s="12"/>
      <c r="B429" s="14"/>
      <c r="C429" s="12"/>
      <c r="D429" s="14"/>
      <c r="E429" s="12"/>
      <c r="F429" s="18"/>
      <c r="G429" s="12"/>
      <c r="H429" s="14"/>
      <c r="I429" s="12"/>
      <c r="J429" s="14"/>
      <c r="K429" s="12"/>
      <c r="L429" s="14"/>
      <c r="M429" s="12"/>
      <c r="N429" s="14"/>
      <c r="O429" s="12"/>
      <c r="P429" s="14"/>
      <c r="Q429" s="12"/>
      <c r="R429" s="14"/>
      <c r="S429" s="12"/>
      <c r="T429" s="14"/>
      <c r="U429" s="12"/>
      <c r="V429" s="14"/>
      <c r="W429" s="12"/>
      <c r="X429" s="14"/>
      <c r="Y429" s="12"/>
      <c r="Z429" s="14"/>
      <c r="AA429" s="12"/>
      <c r="AB429" s="14"/>
      <c r="AC429" s="12"/>
      <c r="AD429" s="14"/>
      <c r="AE429" s="12"/>
      <c r="AF429" s="14"/>
      <c r="AG429" s="12"/>
      <c r="AH429" s="18"/>
      <c r="AI429" s="12"/>
      <c r="AJ429" s="14"/>
    </row>
    <row r="430" spans="1:36" x14ac:dyDescent="0.35">
      <c r="A430" s="12"/>
      <c r="B430" s="14"/>
      <c r="C430" s="12"/>
      <c r="D430" s="14"/>
      <c r="E430" s="12"/>
      <c r="F430" s="18"/>
      <c r="G430" s="12"/>
      <c r="H430" s="14"/>
      <c r="I430" s="12"/>
      <c r="J430" s="14"/>
      <c r="K430" s="12"/>
      <c r="L430" s="14"/>
      <c r="M430" s="12"/>
      <c r="N430" s="14"/>
      <c r="O430" s="12"/>
      <c r="P430" s="14"/>
      <c r="Q430" s="12"/>
      <c r="R430" s="14"/>
      <c r="S430" s="12"/>
      <c r="T430" s="14"/>
      <c r="U430" s="12"/>
      <c r="V430" s="14"/>
      <c r="W430" s="12"/>
      <c r="X430" s="14"/>
      <c r="Y430" s="12"/>
      <c r="Z430" s="14"/>
      <c r="AA430" s="12"/>
      <c r="AB430" s="14"/>
      <c r="AC430" s="12"/>
      <c r="AD430" s="14"/>
      <c r="AE430" s="12"/>
      <c r="AF430" s="14"/>
      <c r="AG430" s="12"/>
      <c r="AH430" s="18"/>
      <c r="AI430" s="12"/>
      <c r="AJ430" s="14"/>
    </row>
    <row r="431" spans="1:36" x14ac:dyDescent="0.35">
      <c r="A431" s="12"/>
      <c r="B431" s="14"/>
      <c r="C431" s="12"/>
      <c r="D431" s="14"/>
      <c r="E431" s="12"/>
      <c r="F431" s="18"/>
      <c r="G431" s="12"/>
      <c r="H431" s="14"/>
      <c r="I431" s="12"/>
      <c r="J431" s="14"/>
      <c r="K431" s="12"/>
      <c r="L431" s="14"/>
      <c r="M431" s="12"/>
      <c r="N431" s="14"/>
      <c r="O431" s="12"/>
      <c r="P431" s="14"/>
      <c r="Q431" s="12"/>
      <c r="R431" s="14"/>
      <c r="S431" s="12"/>
      <c r="T431" s="14"/>
      <c r="U431" s="12"/>
      <c r="V431" s="14"/>
      <c r="W431" s="12"/>
      <c r="X431" s="14"/>
      <c r="Y431" s="12"/>
      <c r="Z431" s="14"/>
      <c r="AA431" s="12"/>
      <c r="AB431" s="14"/>
      <c r="AC431" s="12"/>
      <c r="AD431" s="14"/>
      <c r="AE431" s="12"/>
      <c r="AF431" s="14"/>
      <c r="AG431" s="12"/>
      <c r="AH431" s="18"/>
      <c r="AI431" s="12"/>
      <c r="AJ431" s="14"/>
    </row>
    <row r="432" spans="1:36" x14ac:dyDescent="0.35">
      <c r="A432" s="12"/>
      <c r="B432" s="14"/>
      <c r="C432" s="12"/>
      <c r="D432" s="14"/>
      <c r="E432" s="12"/>
      <c r="F432" s="18"/>
      <c r="G432" s="12"/>
      <c r="H432" s="14"/>
      <c r="I432" s="12"/>
      <c r="J432" s="14"/>
      <c r="K432" s="12"/>
      <c r="L432" s="14"/>
      <c r="M432" s="12"/>
      <c r="N432" s="14"/>
      <c r="O432" s="12"/>
      <c r="P432" s="14"/>
      <c r="Q432" s="12"/>
      <c r="R432" s="14"/>
      <c r="S432" s="12"/>
      <c r="T432" s="14"/>
      <c r="U432" s="12"/>
      <c r="V432" s="14"/>
      <c r="W432" s="12"/>
      <c r="X432" s="14"/>
      <c r="Y432" s="12"/>
      <c r="Z432" s="14"/>
      <c r="AA432" s="12"/>
      <c r="AB432" s="14"/>
      <c r="AC432" s="12"/>
      <c r="AD432" s="14"/>
      <c r="AE432" s="12"/>
      <c r="AF432" s="14"/>
      <c r="AG432" s="12"/>
      <c r="AH432" s="18"/>
      <c r="AI432" s="12"/>
      <c r="AJ432" s="14"/>
    </row>
    <row r="433" spans="1:36" x14ac:dyDescent="0.35">
      <c r="A433" s="12"/>
      <c r="B433" s="14"/>
      <c r="C433" s="12"/>
      <c r="D433" s="14"/>
      <c r="E433" s="12"/>
      <c r="F433" s="18"/>
      <c r="G433" s="12"/>
      <c r="H433" s="14"/>
      <c r="I433" s="12"/>
      <c r="J433" s="14"/>
      <c r="K433" s="12"/>
      <c r="L433" s="14"/>
      <c r="M433" s="12"/>
      <c r="N433" s="14"/>
      <c r="O433" s="12"/>
      <c r="P433" s="14"/>
      <c r="Q433" s="12"/>
      <c r="R433" s="14"/>
      <c r="S433" s="12"/>
      <c r="T433" s="14"/>
      <c r="U433" s="12"/>
      <c r="V433" s="14"/>
      <c r="W433" s="12"/>
      <c r="X433" s="14"/>
      <c r="Y433" s="12"/>
      <c r="Z433" s="14"/>
      <c r="AA433" s="12"/>
      <c r="AB433" s="14"/>
      <c r="AC433" s="12"/>
      <c r="AD433" s="14"/>
      <c r="AE433" s="12"/>
      <c r="AF433" s="14"/>
      <c r="AG433" s="12"/>
      <c r="AH433" s="18"/>
      <c r="AI433" s="12"/>
      <c r="AJ433" s="14"/>
    </row>
    <row r="434" spans="1:36" x14ac:dyDescent="0.35">
      <c r="A434" s="12"/>
      <c r="B434" s="14"/>
      <c r="C434" s="12"/>
      <c r="D434" s="14"/>
      <c r="E434" s="12"/>
      <c r="F434" s="18"/>
      <c r="G434" s="12"/>
      <c r="H434" s="14"/>
      <c r="I434" s="12"/>
      <c r="J434" s="14"/>
      <c r="K434" s="12"/>
      <c r="L434" s="14"/>
      <c r="M434" s="12"/>
      <c r="N434" s="14"/>
      <c r="O434" s="12"/>
      <c r="P434" s="14"/>
      <c r="Q434" s="12"/>
      <c r="R434" s="14"/>
      <c r="S434" s="12"/>
      <c r="T434" s="14"/>
      <c r="U434" s="12"/>
      <c r="V434" s="14"/>
      <c r="W434" s="12"/>
      <c r="X434" s="14"/>
      <c r="Y434" s="12"/>
      <c r="Z434" s="14"/>
      <c r="AA434" s="12"/>
      <c r="AB434" s="14"/>
      <c r="AC434" s="12"/>
      <c r="AD434" s="14"/>
      <c r="AE434" s="12"/>
      <c r="AF434" s="14"/>
      <c r="AG434" s="12"/>
      <c r="AH434" s="18"/>
      <c r="AI434" s="12"/>
      <c r="AJ434" s="14"/>
    </row>
    <row r="435" spans="1:36" x14ac:dyDescent="0.35">
      <c r="A435" s="12"/>
      <c r="B435" s="14"/>
      <c r="C435" s="12"/>
      <c r="D435" s="14"/>
      <c r="E435" s="12"/>
      <c r="F435" s="18"/>
      <c r="G435" s="12"/>
      <c r="H435" s="14"/>
      <c r="I435" s="12"/>
      <c r="J435" s="14"/>
      <c r="K435" s="12"/>
      <c r="L435" s="14"/>
      <c r="M435" s="12"/>
      <c r="N435" s="14"/>
      <c r="O435" s="12"/>
      <c r="P435" s="14"/>
      <c r="Q435" s="12"/>
      <c r="R435" s="14"/>
      <c r="S435" s="12"/>
      <c r="T435" s="14"/>
      <c r="U435" s="12"/>
      <c r="V435" s="14"/>
      <c r="W435" s="12"/>
      <c r="X435" s="14"/>
      <c r="Y435" s="12"/>
      <c r="Z435" s="14"/>
      <c r="AA435" s="12"/>
      <c r="AB435" s="14"/>
      <c r="AC435" s="12"/>
      <c r="AD435" s="14"/>
      <c r="AE435" s="12"/>
      <c r="AF435" s="14"/>
      <c r="AG435" s="12"/>
      <c r="AH435" s="18"/>
      <c r="AI435" s="12"/>
      <c r="AJ435" s="14"/>
    </row>
    <row r="436" spans="1:36" x14ac:dyDescent="0.35">
      <c r="A436" s="12"/>
      <c r="B436" s="14"/>
      <c r="C436" s="12"/>
      <c r="D436" s="14"/>
      <c r="E436" s="12"/>
      <c r="F436" s="18"/>
      <c r="G436" s="12"/>
      <c r="H436" s="14"/>
      <c r="I436" s="12"/>
      <c r="J436" s="14"/>
      <c r="K436" s="12"/>
      <c r="L436" s="14"/>
      <c r="M436" s="12"/>
      <c r="N436" s="14"/>
      <c r="O436" s="12"/>
      <c r="P436" s="14"/>
      <c r="Q436" s="12"/>
      <c r="R436" s="14"/>
      <c r="S436" s="12"/>
      <c r="T436" s="14"/>
      <c r="U436" s="12"/>
      <c r="V436" s="14"/>
      <c r="W436" s="12"/>
      <c r="X436" s="14"/>
      <c r="Y436" s="12"/>
      <c r="Z436" s="14"/>
      <c r="AA436" s="12"/>
      <c r="AB436" s="14"/>
      <c r="AC436" s="12"/>
      <c r="AD436" s="14"/>
      <c r="AE436" s="12"/>
      <c r="AF436" s="14"/>
      <c r="AG436" s="12"/>
      <c r="AH436" s="18"/>
      <c r="AI436" s="12"/>
      <c r="AJ436" s="14"/>
    </row>
    <row r="437" spans="1:36" x14ac:dyDescent="0.35">
      <c r="A437" s="12"/>
      <c r="B437" s="14"/>
      <c r="C437" s="12"/>
      <c r="D437" s="14"/>
      <c r="E437" s="12"/>
      <c r="F437" s="18"/>
      <c r="G437" s="12"/>
      <c r="H437" s="14"/>
      <c r="I437" s="12"/>
      <c r="J437" s="14"/>
      <c r="K437" s="12"/>
      <c r="L437" s="14"/>
      <c r="M437" s="12"/>
      <c r="N437" s="14"/>
      <c r="O437" s="12"/>
      <c r="P437" s="14"/>
      <c r="Q437" s="12"/>
      <c r="R437" s="14"/>
      <c r="S437" s="12"/>
      <c r="T437" s="14"/>
      <c r="U437" s="12"/>
      <c r="V437" s="14"/>
      <c r="W437" s="12"/>
      <c r="X437" s="14"/>
      <c r="Y437" s="12"/>
      <c r="Z437" s="14"/>
      <c r="AA437" s="12"/>
      <c r="AB437" s="14"/>
      <c r="AC437" s="12"/>
      <c r="AD437" s="14"/>
      <c r="AE437" s="12"/>
      <c r="AF437" s="14"/>
      <c r="AG437" s="12"/>
      <c r="AH437" s="18"/>
      <c r="AI437" s="12"/>
      <c r="AJ437" s="14"/>
    </row>
    <row r="438" spans="1:36" x14ac:dyDescent="0.35">
      <c r="A438" s="12"/>
      <c r="B438" s="14"/>
      <c r="C438" s="12"/>
      <c r="D438" s="14"/>
      <c r="E438" s="12"/>
      <c r="F438" s="18"/>
      <c r="G438" s="12"/>
      <c r="H438" s="14"/>
      <c r="I438" s="12"/>
      <c r="J438" s="14"/>
      <c r="K438" s="12"/>
      <c r="L438" s="14"/>
      <c r="M438" s="12"/>
      <c r="N438" s="14"/>
      <c r="O438" s="12"/>
      <c r="P438" s="14"/>
      <c r="Q438" s="12"/>
      <c r="R438" s="14"/>
      <c r="S438" s="12"/>
      <c r="T438" s="14"/>
      <c r="U438" s="12"/>
      <c r="V438" s="14"/>
      <c r="W438" s="12"/>
      <c r="X438" s="14"/>
      <c r="Y438" s="12"/>
      <c r="Z438" s="14"/>
      <c r="AA438" s="12"/>
      <c r="AB438" s="14"/>
      <c r="AC438" s="12"/>
      <c r="AD438" s="14"/>
      <c r="AE438" s="12"/>
      <c r="AF438" s="14"/>
      <c r="AG438" s="12"/>
      <c r="AH438" s="18"/>
      <c r="AI438" s="12"/>
      <c r="AJ438" s="14"/>
    </row>
    <row r="439" spans="1:36" x14ac:dyDescent="0.35">
      <c r="A439" s="12"/>
      <c r="B439" s="14"/>
      <c r="C439" s="12"/>
      <c r="D439" s="14"/>
      <c r="E439" s="12"/>
      <c r="F439" s="18"/>
      <c r="G439" s="12"/>
      <c r="H439" s="14"/>
      <c r="I439" s="12"/>
      <c r="J439" s="14"/>
      <c r="K439" s="12"/>
      <c r="L439" s="14"/>
      <c r="M439" s="12"/>
      <c r="N439" s="14"/>
      <c r="O439" s="12"/>
      <c r="P439" s="14"/>
      <c r="Q439" s="12"/>
      <c r="R439" s="14"/>
      <c r="S439" s="12"/>
      <c r="T439" s="14"/>
      <c r="U439" s="12"/>
      <c r="V439" s="14"/>
      <c r="W439" s="12"/>
      <c r="X439" s="14"/>
      <c r="Y439" s="12"/>
      <c r="Z439" s="14"/>
      <c r="AA439" s="12"/>
      <c r="AB439" s="14"/>
      <c r="AC439" s="12"/>
      <c r="AD439" s="14"/>
      <c r="AE439" s="12"/>
      <c r="AF439" s="14"/>
      <c r="AG439" s="12"/>
      <c r="AH439" s="18"/>
      <c r="AI439" s="12"/>
      <c r="AJ439" s="14"/>
    </row>
    <row r="440" spans="1:36" x14ac:dyDescent="0.35">
      <c r="A440" s="12"/>
      <c r="B440" s="14"/>
      <c r="C440" s="12"/>
      <c r="D440" s="14"/>
      <c r="E440" s="12"/>
      <c r="F440" s="18"/>
      <c r="G440" s="12"/>
      <c r="H440" s="14"/>
      <c r="I440" s="12"/>
      <c r="J440" s="14"/>
      <c r="K440" s="12"/>
      <c r="L440" s="14"/>
      <c r="M440" s="12"/>
      <c r="N440" s="14"/>
      <c r="O440" s="12"/>
      <c r="P440" s="14"/>
      <c r="Q440" s="12"/>
      <c r="R440" s="14"/>
      <c r="S440" s="12"/>
      <c r="T440" s="14"/>
      <c r="U440" s="12"/>
      <c r="V440" s="14"/>
      <c r="W440" s="12"/>
      <c r="X440" s="14"/>
      <c r="Y440" s="12"/>
      <c r="Z440" s="14"/>
      <c r="AA440" s="12"/>
      <c r="AB440" s="14"/>
      <c r="AC440" s="12"/>
      <c r="AD440" s="14"/>
      <c r="AE440" s="12"/>
      <c r="AF440" s="14"/>
      <c r="AG440" s="12"/>
      <c r="AH440" s="18"/>
      <c r="AI440" s="12"/>
      <c r="AJ440" s="14"/>
    </row>
    <row r="441" spans="1:36" x14ac:dyDescent="0.35">
      <c r="A441" s="12"/>
      <c r="B441" s="14"/>
      <c r="C441" s="12"/>
      <c r="D441" s="14"/>
      <c r="E441" s="12"/>
      <c r="F441" s="18"/>
      <c r="G441" s="12"/>
      <c r="H441" s="14"/>
      <c r="I441" s="12"/>
      <c r="J441" s="14"/>
      <c r="K441" s="12"/>
      <c r="L441" s="14"/>
      <c r="M441" s="12"/>
      <c r="N441" s="14"/>
      <c r="O441" s="12"/>
      <c r="P441" s="14"/>
      <c r="Q441" s="12"/>
      <c r="R441" s="14"/>
      <c r="S441" s="12"/>
      <c r="T441" s="14"/>
      <c r="U441" s="12"/>
      <c r="V441" s="14"/>
      <c r="W441" s="12"/>
      <c r="X441" s="14"/>
      <c r="Y441" s="12"/>
      <c r="Z441" s="14"/>
      <c r="AA441" s="12"/>
      <c r="AB441" s="14"/>
      <c r="AC441" s="12"/>
      <c r="AD441" s="14"/>
      <c r="AE441" s="12"/>
      <c r="AF441" s="14"/>
      <c r="AG441" s="12"/>
      <c r="AH441" s="18"/>
      <c r="AI441" s="12"/>
      <c r="AJ441" s="14"/>
    </row>
    <row r="442" spans="1:36" x14ac:dyDescent="0.35">
      <c r="A442" s="12"/>
      <c r="B442" s="14"/>
      <c r="C442" s="12"/>
      <c r="D442" s="14"/>
      <c r="E442" s="12"/>
      <c r="F442" s="18"/>
      <c r="G442" s="12"/>
      <c r="H442" s="14"/>
      <c r="I442" s="12"/>
      <c r="J442" s="14"/>
      <c r="K442" s="12"/>
      <c r="L442" s="14"/>
      <c r="M442" s="12"/>
      <c r="N442" s="14"/>
      <c r="O442" s="12"/>
      <c r="P442" s="14"/>
      <c r="Q442" s="12"/>
      <c r="R442" s="14"/>
      <c r="S442" s="12"/>
      <c r="T442" s="14"/>
      <c r="U442" s="12"/>
      <c r="V442" s="14"/>
      <c r="W442" s="12"/>
      <c r="X442" s="14"/>
      <c r="Y442" s="12"/>
      <c r="Z442" s="14"/>
      <c r="AA442" s="12"/>
      <c r="AB442" s="14"/>
      <c r="AC442" s="12"/>
      <c r="AD442" s="14"/>
      <c r="AE442" s="12"/>
      <c r="AF442" s="14"/>
      <c r="AG442" s="12"/>
      <c r="AH442" s="18"/>
      <c r="AI442" s="12"/>
      <c r="AJ442" s="14"/>
    </row>
    <row r="443" spans="1:36" x14ac:dyDescent="0.35">
      <c r="A443" s="12"/>
      <c r="B443" s="14"/>
      <c r="C443" s="12"/>
      <c r="D443" s="14"/>
      <c r="E443" s="12"/>
      <c r="F443" s="18"/>
      <c r="G443" s="12"/>
      <c r="H443" s="14"/>
      <c r="I443" s="12"/>
      <c r="J443" s="14"/>
      <c r="K443" s="12"/>
      <c r="L443" s="14"/>
      <c r="M443" s="12"/>
      <c r="N443" s="14"/>
      <c r="O443" s="12"/>
      <c r="P443" s="14"/>
      <c r="Q443" s="12"/>
      <c r="R443" s="14"/>
      <c r="S443" s="12"/>
      <c r="T443" s="14"/>
      <c r="U443" s="12"/>
      <c r="V443" s="14"/>
      <c r="W443" s="12"/>
      <c r="X443" s="14"/>
      <c r="Y443" s="12"/>
      <c r="Z443" s="14"/>
      <c r="AA443" s="12"/>
      <c r="AB443" s="14"/>
      <c r="AC443" s="12"/>
      <c r="AD443" s="14"/>
      <c r="AE443" s="12"/>
      <c r="AF443" s="14"/>
      <c r="AG443" s="12"/>
      <c r="AH443" s="18"/>
      <c r="AI443" s="12"/>
      <c r="AJ443" s="14"/>
    </row>
    <row r="444" spans="1:36" x14ac:dyDescent="0.35">
      <c r="A444" s="12"/>
      <c r="B444" s="14"/>
      <c r="C444" s="12"/>
      <c r="D444" s="14"/>
      <c r="E444" s="12"/>
      <c r="F444" s="18"/>
      <c r="G444" s="12"/>
      <c r="H444" s="14"/>
      <c r="I444" s="12"/>
      <c r="J444" s="14"/>
      <c r="K444" s="12"/>
      <c r="L444" s="14"/>
      <c r="M444" s="12"/>
      <c r="N444" s="14"/>
      <c r="O444" s="12"/>
      <c r="P444" s="14"/>
      <c r="Q444" s="12"/>
      <c r="R444" s="14"/>
      <c r="S444" s="12"/>
      <c r="T444" s="14"/>
      <c r="U444" s="12"/>
      <c r="V444" s="14"/>
      <c r="W444" s="12"/>
      <c r="X444" s="14"/>
      <c r="Y444" s="12"/>
      <c r="Z444" s="14"/>
      <c r="AA444" s="12"/>
      <c r="AB444" s="14"/>
      <c r="AC444" s="12"/>
      <c r="AD444" s="14"/>
      <c r="AE444" s="12"/>
      <c r="AF444" s="14"/>
      <c r="AG444" s="12"/>
      <c r="AH444" s="18"/>
      <c r="AI444" s="12"/>
      <c r="AJ444" s="14"/>
    </row>
    <row r="445" spans="1:36" x14ac:dyDescent="0.35">
      <c r="A445" s="12"/>
      <c r="B445" s="14"/>
      <c r="C445" s="12"/>
      <c r="D445" s="14"/>
      <c r="E445" s="12"/>
      <c r="F445" s="18"/>
      <c r="G445" s="12"/>
      <c r="H445" s="14"/>
      <c r="I445" s="12"/>
      <c r="J445" s="14"/>
      <c r="K445" s="12"/>
      <c r="L445" s="14"/>
      <c r="M445" s="12"/>
      <c r="N445" s="14"/>
      <c r="O445" s="12"/>
      <c r="P445" s="14"/>
      <c r="Q445" s="12"/>
      <c r="R445" s="14"/>
      <c r="S445" s="12"/>
      <c r="T445" s="14"/>
      <c r="U445" s="12"/>
      <c r="V445" s="14"/>
      <c r="W445" s="12"/>
      <c r="X445" s="14"/>
      <c r="Y445" s="12"/>
      <c r="Z445" s="14"/>
      <c r="AA445" s="12"/>
      <c r="AB445" s="14"/>
      <c r="AC445" s="12"/>
      <c r="AD445" s="14"/>
      <c r="AE445" s="12"/>
      <c r="AF445" s="14"/>
      <c r="AG445" s="12"/>
      <c r="AH445" s="18"/>
      <c r="AI445" s="12"/>
      <c r="AJ445" s="14"/>
    </row>
    <row r="446" spans="1:36" x14ac:dyDescent="0.35">
      <c r="A446" s="12"/>
      <c r="B446" s="14"/>
      <c r="C446" s="12"/>
      <c r="D446" s="14"/>
      <c r="E446" s="12"/>
      <c r="F446" s="18"/>
      <c r="G446" s="12"/>
      <c r="H446" s="14"/>
      <c r="I446" s="12"/>
      <c r="J446" s="14"/>
      <c r="K446" s="12"/>
      <c r="L446" s="14"/>
      <c r="M446" s="12"/>
      <c r="N446" s="14"/>
      <c r="O446" s="12"/>
      <c r="P446" s="14"/>
      <c r="Q446" s="12"/>
      <c r="R446" s="14"/>
      <c r="S446" s="12"/>
      <c r="T446" s="14"/>
      <c r="U446" s="12"/>
      <c r="V446" s="14"/>
      <c r="W446" s="12"/>
      <c r="X446" s="14"/>
      <c r="Y446" s="12"/>
      <c r="Z446" s="14"/>
      <c r="AA446" s="12"/>
      <c r="AB446" s="14"/>
      <c r="AC446" s="12"/>
      <c r="AD446" s="14"/>
      <c r="AE446" s="12"/>
      <c r="AF446" s="14"/>
      <c r="AG446" s="12"/>
      <c r="AH446" s="18"/>
      <c r="AI446" s="12"/>
      <c r="AJ446" s="14"/>
    </row>
    <row r="447" spans="1:36" x14ac:dyDescent="0.35">
      <c r="A447" s="12"/>
      <c r="B447" s="14"/>
      <c r="C447" s="12"/>
      <c r="D447" s="14"/>
      <c r="E447" s="12"/>
      <c r="F447" s="18"/>
      <c r="G447" s="12"/>
      <c r="H447" s="14"/>
      <c r="I447" s="12"/>
      <c r="J447" s="14"/>
      <c r="K447" s="12"/>
      <c r="L447" s="14"/>
      <c r="M447" s="12"/>
      <c r="N447" s="14"/>
      <c r="O447" s="12"/>
      <c r="P447" s="14"/>
      <c r="Q447" s="12"/>
      <c r="R447" s="14"/>
      <c r="S447" s="12"/>
      <c r="T447" s="14"/>
      <c r="U447" s="12"/>
      <c r="V447" s="14"/>
      <c r="W447" s="12"/>
      <c r="X447" s="14"/>
      <c r="Y447" s="12"/>
      <c r="Z447" s="14"/>
      <c r="AA447" s="12"/>
      <c r="AB447" s="14"/>
      <c r="AC447" s="12"/>
      <c r="AD447" s="14"/>
      <c r="AE447" s="12"/>
      <c r="AF447" s="14"/>
      <c r="AG447" s="12"/>
      <c r="AH447" s="18"/>
      <c r="AI447" s="12"/>
      <c r="AJ447" s="14"/>
    </row>
    <row r="448" spans="1:36" x14ac:dyDescent="0.35">
      <c r="A448" s="12"/>
      <c r="B448" s="14"/>
      <c r="C448" s="12"/>
      <c r="D448" s="14"/>
      <c r="E448" s="12"/>
      <c r="F448" s="18"/>
      <c r="G448" s="12"/>
      <c r="H448" s="14"/>
      <c r="I448" s="12"/>
      <c r="J448" s="14"/>
      <c r="K448" s="12"/>
      <c r="L448" s="14"/>
      <c r="M448" s="12"/>
      <c r="N448" s="14"/>
      <c r="O448" s="12"/>
      <c r="P448" s="14"/>
      <c r="Q448" s="12"/>
      <c r="R448" s="14"/>
      <c r="S448" s="12"/>
      <c r="T448" s="14"/>
      <c r="U448" s="12"/>
      <c r="V448" s="14"/>
      <c r="W448" s="12"/>
      <c r="X448" s="14"/>
      <c r="Y448" s="12"/>
      <c r="Z448" s="14"/>
      <c r="AA448" s="12"/>
      <c r="AB448" s="14"/>
      <c r="AC448" s="12"/>
      <c r="AD448" s="14"/>
      <c r="AE448" s="12"/>
      <c r="AF448" s="14"/>
      <c r="AG448" s="12"/>
      <c r="AH448" s="18"/>
      <c r="AI448" s="12"/>
      <c r="AJ448" s="14"/>
    </row>
    <row r="449" spans="1:36" x14ac:dyDescent="0.35">
      <c r="A449" s="12"/>
      <c r="B449" s="14"/>
      <c r="C449" s="12"/>
      <c r="D449" s="14"/>
      <c r="E449" s="12"/>
      <c r="F449" s="18"/>
      <c r="G449" s="12"/>
      <c r="H449" s="14"/>
      <c r="I449" s="12"/>
      <c r="J449" s="14"/>
      <c r="K449" s="12"/>
      <c r="L449" s="14"/>
      <c r="M449" s="12"/>
      <c r="N449" s="14"/>
      <c r="O449" s="12"/>
      <c r="P449" s="14"/>
      <c r="Q449" s="12"/>
      <c r="R449" s="14"/>
      <c r="S449" s="12"/>
      <c r="T449" s="14"/>
      <c r="U449" s="12"/>
      <c r="V449" s="14"/>
      <c r="W449" s="12"/>
      <c r="X449" s="14"/>
      <c r="Y449" s="12"/>
      <c r="Z449" s="14"/>
      <c r="AA449" s="12"/>
      <c r="AB449" s="14"/>
      <c r="AC449" s="12"/>
      <c r="AD449" s="14"/>
      <c r="AE449" s="12"/>
      <c r="AF449" s="14"/>
      <c r="AG449" s="12"/>
      <c r="AH449" s="18"/>
      <c r="AI449" s="12"/>
      <c r="AJ449" s="14"/>
    </row>
    <row r="450" spans="1:36" x14ac:dyDescent="0.35">
      <c r="A450" s="12"/>
      <c r="B450" s="14"/>
      <c r="C450" s="12"/>
      <c r="D450" s="14"/>
      <c r="E450" s="12"/>
      <c r="F450" s="18"/>
      <c r="G450" s="12"/>
      <c r="H450" s="14"/>
      <c r="I450" s="12"/>
      <c r="J450" s="14"/>
      <c r="K450" s="12"/>
      <c r="L450" s="14"/>
      <c r="M450" s="12"/>
      <c r="N450" s="14"/>
      <c r="O450" s="12"/>
      <c r="P450" s="14"/>
      <c r="Q450" s="12"/>
      <c r="R450" s="14"/>
      <c r="S450" s="12"/>
      <c r="T450" s="14"/>
      <c r="U450" s="12"/>
      <c r="V450" s="14"/>
      <c r="W450" s="12"/>
      <c r="X450" s="14"/>
      <c r="Y450" s="12"/>
      <c r="Z450" s="14"/>
      <c r="AA450" s="12"/>
      <c r="AB450" s="14"/>
      <c r="AC450" s="12"/>
      <c r="AD450" s="14"/>
      <c r="AE450" s="12"/>
      <c r="AF450" s="14"/>
      <c r="AG450" s="12"/>
      <c r="AH450" s="18"/>
      <c r="AI450" s="12"/>
      <c r="AJ450" s="14"/>
    </row>
    <row r="451" spans="1:36" x14ac:dyDescent="0.35">
      <c r="A451" s="12"/>
      <c r="B451" s="14"/>
      <c r="C451" s="12"/>
      <c r="D451" s="14"/>
      <c r="E451" s="12"/>
      <c r="F451" s="18"/>
      <c r="G451" s="12"/>
      <c r="H451" s="14"/>
      <c r="I451" s="12"/>
      <c r="J451" s="14"/>
      <c r="K451" s="12"/>
      <c r="L451" s="14"/>
      <c r="M451" s="12"/>
      <c r="N451" s="14"/>
      <c r="O451" s="12"/>
      <c r="P451" s="14"/>
      <c r="Q451" s="12"/>
      <c r="R451" s="14"/>
      <c r="S451" s="12"/>
      <c r="T451" s="14"/>
      <c r="U451" s="12"/>
      <c r="V451" s="14"/>
      <c r="W451" s="12"/>
      <c r="X451" s="14"/>
      <c r="Y451" s="12"/>
      <c r="Z451" s="14"/>
      <c r="AA451" s="12"/>
      <c r="AB451" s="14"/>
      <c r="AC451" s="12"/>
      <c r="AD451" s="14"/>
      <c r="AE451" s="12"/>
      <c r="AF451" s="14"/>
      <c r="AG451" s="12"/>
      <c r="AH451" s="18"/>
      <c r="AI451" s="12"/>
      <c r="AJ451" s="14"/>
    </row>
    <row r="452" spans="1:36" x14ac:dyDescent="0.35">
      <c r="A452" s="12"/>
      <c r="B452" s="14"/>
      <c r="C452" s="12"/>
      <c r="D452" s="14"/>
      <c r="E452" s="12"/>
      <c r="F452" s="18"/>
      <c r="G452" s="12"/>
      <c r="H452" s="14"/>
      <c r="I452" s="12"/>
      <c r="J452" s="14"/>
      <c r="K452" s="12"/>
      <c r="L452" s="14"/>
      <c r="M452" s="12"/>
      <c r="N452" s="14"/>
      <c r="O452" s="12"/>
      <c r="P452" s="14"/>
      <c r="Q452" s="12"/>
      <c r="R452" s="14"/>
      <c r="S452" s="12"/>
      <c r="T452" s="14"/>
      <c r="U452" s="12"/>
      <c r="V452" s="14"/>
      <c r="W452" s="12"/>
      <c r="X452" s="14"/>
      <c r="Y452" s="12"/>
      <c r="Z452" s="14"/>
      <c r="AA452" s="12"/>
      <c r="AB452" s="14"/>
      <c r="AC452" s="12"/>
      <c r="AD452" s="14"/>
      <c r="AE452" s="12"/>
      <c r="AF452" s="14"/>
      <c r="AG452" s="12"/>
      <c r="AH452" s="18"/>
      <c r="AI452" s="12"/>
      <c r="AJ452" s="14"/>
    </row>
    <row r="453" spans="1:36" x14ac:dyDescent="0.35">
      <c r="A453" s="12"/>
      <c r="B453" s="14"/>
      <c r="C453" s="12"/>
      <c r="D453" s="14"/>
      <c r="E453" s="12"/>
      <c r="F453" s="18"/>
      <c r="G453" s="12"/>
      <c r="H453" s="14"/>
      <c r="I453" s="12"/>
      <c r="J453" s="14"/>
      <c r="K453" s="12"/>
      <c r="L453" s="14"/>
      <c r="M453" s="12"/>
      <c r="N453" s="14"/>
      <c r="O453" s="12"/>
      <c r="P453" s="14"/>
      <c r="Q453" s="12"/>
      <c r="R453" s="14"/>
      <c r="S453" s="12"/>
      <c r="T453" s="14"/>
      <c r="U453" s="12"/>
      <c r="V453" s="14"/>
      <c r="W453" s="12"/>
      <c r="X453" s="14"/>
      <c r="Y453" s="12"/>
      <c r="Z453" s="14"/>
      <c r="AA453" s="12"/>
      <c r="AB453" s="14"/>
      <c r="AC453" s="12"/>
      <c r="AD453" s="14"/>
      <c r="AE453" s="12"/>
      <c r="AF453" s="14"/>
      <c r="AG453" s="12"/>
      <c r="AH453" s="18"/>
      <c r="AI453" s="12"/>
      <c r="AJ453" s="14"/>
    </row>
    <row r="454" spans="1:36" x14ac:dyDescent="0.35">
      <c r="A454" s="12"/>
      <c r="B454" s="14"/>
      <c r="C454" s="12"/>
      <c r="D454" s="14"/>
      <c r="E454" s="12"/>
      <c r="F454" s="18"/>
      <c r="G454" s="12"/>
      <c r="H454" s="14"/>
      <c r="I454" s="12"/>
      <c r="J454" s="14"/>
      <c r="K454" s="12"/>
      <c r="L454" s="14"/>
      <c r="M454" s="12"/>
      <c r="N454" s="14"/>
      <c r="O454" s="12"/>
      <c r="P454" s="14"/>
      <c r="Q454" s="12"/>
      <c r="R454" s="14"/>
      <c r="S454" s="12"/>
      <c r="T454" s="14"/>
      <c r="U454" s="12"/>
      <c r="V454" s="14"/>
      <c r="W454" s="12"/>
      <c r="X454" s="14"/>
      <c r="Y454" s="12"/>
      <c r="Z454" s="14"/>
      <c r="AA454" s="12"/>
      <c r="AB454" s="14"/>
      <c r="AC454" s="12"/>
      <c r="AD454" s="14"/>
      <c r="AE454" s="12"/>
      <c r="AF454" s="14"/>
      <c r="AG454" s="12"/>
      <c r="AH454" s="18"/>
      <c r="AI454" s="12"/>
      <c r="AJ454" s="14"/>
    </row>
    <row r="455" spans="1:36" x14ac:dyDescent="0.35">
      <c r="A455" s="12"/>
      <c r="B455" s="14"/>
      <c r="C455" s="12"/>
      <c r="D455" s="14"/>
      <c r="E455" s="12"/>
      <c r="F455" s="18"/>
      <c r="G455" s="12"/>
      <c r="H455" s="14"/>
      <c r="I455" s="12"/>
      <c r="J455" s="14"/>
      <c r="K455" s="12"/>
      <c r="L455" s="14"/>
      <c r="M455" s="12"/>
      <c r="N455" s="14"/>
      <c r="O455" s="12"/>
      <c r="P455" s="14"/>
      <c r="Q455" s="12"/>
      <c r="R455" s="14"/>
      <c r="S455" s="12"/>
      <c r="T455" s="14"/>
      <c r="U455" s="12"/>
      <c r="V455" s="14"/>
      <c r="W455" s="12"/>
      <c r="X455" s="14"/>
      <c r="Y455" s="12"/>
      <c r="Z455" s="14"/>
      <c r="AA455" s="12"/>
      <c r="AB455" s="14"/>
      <c r="AC455" s="12"/>
      <c r="AD455" s="14"/>
      <c r="AE455" s="12"/>
      <c r="AF455" s="14"/>
      <c r="AG455" s="12"/>
      <c r="AH455" s="18"/>
      <c r="AI455" s="12"/>
      <c r="AJ455" s="14"/>
    </row>
    <row r="456" spans="1:36" x14ac:dyDescent="0.35">
      <c r="A456" s="12"/>
      <c r="B456" s="14"/>
      <c r="C456" s="12"/>
      <c r="D456" s="14"/>
      <c r="E456" s="12"/>
      <c r="F456" s="18"/>
      <c r="G456" s="12"/>
      <c r="H456" s="14"/>
      <c r="I456" s="12"/>
      <c r="J456" s="14"/>
      <c r="K456" s="12"/>
      <c r="L456" s="14"/>
      <c r="M456" s="12"/>
      <c r="N456" s="14"/>
      <c r="O456" s="12"/>
      <c r="P456" s="14"/>
      <c r="Q456" s="12"/>
      <c r="R456" s="14"/>
      <c r="S456" s="12"/>
      <c r="T456" s="14"/>
      <c r="U456" s="12"/>
      <c r="V456" s="14"/>
      <c r="W456" s="12"/>
      <c r="X456" s="14"/>
      <c r="Y456" s="12"/>
      <c r="Z456" s="14"/>
      <c r="AA456" s="12"/>
      <c r="AB456" s="14"/>
      <c r="AC456" s="12"/>
      <c r="AD456" s="14"/>
      <c r="AE456" s="12"/>
      <c r="AF456" s="14"/>
      <c r="AG456" s="12"/>
      <c r="AH456" s="18"/>
      <c r="AI456" s="12"/>
      <c r="AJ456" s="14"/>
    </row>
    <row r="457" spans="1:36" x14ac:dyDescent="0.35">
      <c r="A457" s="12"/>
      <c r="B457" s="14"/>
      <c r="C457" s="12"/>
      <c r="D457" s="14"/>
      <c r="E457" s="12"/>
      <c r="F457" s="18"/>
      <c r="G457" s="12"/>
      <c r="H457" s="14"/>
      <c r="I457" s="12"/>
      <c r="J457" s="14"/>
      <c r="K457" s="12"/>
      <c r="L457" s="14"/>
      <c r="M457" s="12"/>
      <c r="N457" s="14"/>
      <c r="O457" s="12"/>
      <c r="P457" s="14"/>
      <c r="Q457" s="12"/>
      <c r="R457" s="14"/>
      <c r="S457" s="12"/>
      <c r="T457" s="14"/>
      <c r="U457" s="12"/>
      <c r="V457" s="14"/>
      <c r="W457" s="12"/>
      <c r="X457" s="14"/>
      <c r="Y457" s="12"/>
      <c r="Z457" s="14"/>
      <c r="AA457" s="12"/>
      <c r="AB457" s="14"/>
      <c r="AC457" s="12"/>
      <c r="AD457" s="14"/>
      <c r="AE457" s="12"/>
      <c r="AF457" s="14"/>
      <c r="AG457" s="12"/>
      <c r="AH457" s="18"/>
      <c r="AI457" s="12"/>
      <c r="AJ457" s="14"/>
    </row>
    <row r="458" spans="1:36" x14ac:dyDescent="0.35">
      <c r="A458" s="12"/>
      <c r="B458" s="14"/>
      <c r="C458" s="12"/>
      <c r="D458" s="14"/>
      <c r="E458" s="12"/>
      <c r="F458" s="18"/>
      <c r="G458" s="12"/>
      <c r="H458" s="14"/>
      <c r="I458" s="12"/>
      <c r="J458" s="14"/>
      <c r="K458" s="12"/>
      <c r="L458" s="14"/>
      <c r="M458" s="12"/>
      <c r="N458" s="14"/>
      <c r="O458" s="12"/>
      <c r="P458" s="14"/>
      <c r="Q458" s="12"/>
      <c r="R458" s="14"/>
      <c r="S458" s="12"/>
      <c r="T458" s="14"/>
      <c r="U458" s="12"/>
      <c r="V458" s="14"/>
      <c r="W458" s="12"/>
      <c r="X458" s="14"/>
      <c r="Y458" s="12"/>
      <c r="Z458" s="14"/>
      <c r="AA458" s="12"/>
      <c r="AB458" s="14"/>
      <c r="AC458" s="12"/>
      <c r="AD458" s="14"/>
      <c r="AE458" s="12"/>
      <c r="AF458" s="14"/>
      <c r="AG458" s="12"/>
      <c r="AH458" s="18"/>
      <c r="AI458" s="12"/>
      <c r="AJ458" s="14"/>
    </row>
    <row r="459" spans="1:36" x14ac:dyDescent="0.35">
      <c r="A459" s="12"/>
      <c r="B459" s="14"/>
      <c r="C459" s="12"/>
      <c r="D459" s="14"/>
      <c r="E459" s="12"/>
      <c r="F459" s="18"/>
      <c r="G459" s="12"/>
      <c r="H459" s="14"/>
      <c r="I459" s="12"/>
      <c r="J459" s="14"/>
      <c r="K459" s="12"/>
      <c r="L459" s="14"/>
      <c r="M459" s="12"/>
      <c r="N459" s="14"/>
      <c r="O459" s="12"/>
      <c r="P459" s="14"/>
      <c r="Q459" s="12"/>
      <c r="R459" s="14"/>
      <c r="S459" s="12"/>
      <c r="T459" s="14"/>
      <c r="U459" s="12"/>
      <c r="V459" s="14"/>
      <c r="W459" s="12"/>
      <c r="X459" s="14"/>
      <c r="Y459" s="12"/>
      <c r="Z459" s="14"/>
      <c r="AA459" s="12"/>
      <c r="AB459" s="14"/>
      <c r="AC459" s="12"/>
      <c r="AD459" s="14"/>
      <c r="AE459" s="12"/>
      <c r="AF459" s="14"/>
      <c r="AG459" s="12"/>
      <c r="AH459" s="18"/>
      <c r="AI459" s="12"/>
      <c r="AJ459" s="14"/>
    </row>
    <row r="460" spans="1:36" x14ac:dyDescent="0.35">
      <c r="A460" s="12"/>
      <c r="B460" s="14"/>
      <c r="C460" s="12"/>
      <c r="D460" s="14"/>
      <c r="E460" s="12"/>
      <c r="F460" s="18"/>
      <c r="G460" s="12"/>
      <c r="H460" s="14"/>
      <c r="I460" s="12"/>
      <c r="J460" s="14"/>
      <c r="K460" s="12"/>
      <c r="L460" s="14"/>
      <c r="M460" s="12"/>
      <c r="N460" s="14"/>
      <c r="O460" s="12"/>
      <c r="P460" s="14"/>
      <c r="Q460" s="12"/>
      <c r="R460" s="14"/>
      <c r="S460" s="12"/>
      <c r="T460" s="14"/>
      <c r="U460" s="12"/>
      <c r="V460" s="14"/>
      <c r="W460" s="12"/>
      <c r="X460" s="14"/>
      <c r="Y460" s="12"/>
      <c r="Z460" s="14"/>
      <c r="AA460" s="12"/>
      <c r="AB460" s="14"/>
      <c r="AC460" s="12"/>
      <c r="AD460" s="14"/>
      <c r="AE460" s="12"/>
      <c r="AF460" s="14"/>
      <c r="AG460" s="12"/>
      <c r="AH460" s="18"/>
      <c r="AI460" s="12"/>
      <c r="AJ460" s="14"/>
    </row>
    <row r="461" spans="1:36" x14ac:dyDescent="0.35">
      <c r="A461" s="12"/>
      <c r="B461" s="14"/>
      <c r="C461" s="12"/>
      <c r="D461" s="14"/>
      <c r="E461" s="12"/>
      <c r="F461" s="18"/>
      <c r="G461" s="12"/>
      <c r="H461" s="14"/>
      <c r="I461" s="12"/>
      <c r="J461" s="14"/>
      <c r="K461" s="12"/>
      <c r="L461" s="14"/>
      <c r="M461" s="12"/>
      <c r="N461" s="14"/>
      <c r="O461" s="12"/>
      <c r="P461" s="14"/>
      <c r="Q461" s="12"/>
      <c r="R461" s="14"/>
      <c r="S461" s="12"/>
      <c r="T461" s="14"/>
      <c r="U461" s="12"/>
      <c r="V461" s="14"/>
      <c r="W461" s="12"/>
      <c r="X461" s="14"/>
      <c r="Y461" s="12"/>
      <c r="Z461" s="14"/>
      <c r="AA461" s="12"/>
      <c r="AB461" s="14"/>
      <c r="AC461" s="12"/>
      <c r="AD461" s="14"/>
      <c r="AE461" s="12"/>
      <c r="AF461" s="14"/>
      <c r="AG461" s="12"/>
      <c r="AH461" s="18"/>
      <c r="AI461" s="12"/>
      <c r="AJ461" s="14"/>
    </row>
    <row r="462" spans="1:36" x14ac:dyDescent="0.35">
      <c r="A462" s="12"/>
      <c r="B462" s="14"/>
      <c r="C462" s="12"/>
      <c r="D462" s="14"/>
      <c r="E462" s="12"/>
      <c r="F462" s="18"/>
      <c r="G462" s="12"/>
      <c r="H462" s="14"/>
      <c r="I462" s="12"/>
      <c r="J462" s="14"/>
      <c r="K462" s="12"/>
      <c r="L462" s="14"/>
      <c r="M462" s="12"/>
      <c r="N462" s="14"/>
      <c r="O462" s="12"/>
      <c r="P462" s="14"/>
      <c r="Q462" s="12"/>
      <c r="R462" s="14"/>
      <c r="S462" s="12"/>
      <c r="T462" s="14"/>
      <c r="U462" s="12"/>
      <c r="V462" s="14"/>
      <c r="W462" s="12"/>
      <c r="X462" s="14"/>
      <c r="Y462" s="12"/>
      <c r="Z462" s="14"/>
      <c r="AA462" s="12"/>
      <c r="AB462" s="14"/>
      <c r="AC462" s="12"/>
      <c r="AD462" s="14"/>
      <c r="AE462" s="12"/>
      <c r="AF462" s="14"/>
      <c r="AG462" s="12"/>
      <c r="AH462" s="18"/>
      <c r="AI462" s="12"/>
      <c r="AJ462" s="14"/>
    </row>
    <row r="463" spans="1:36" x14ac:dyDescent="0.35">
      <c r="A463" s="12"/>
      <c r="B463" s="14"/>
      <c r="C463" s="12"/>
      <c r="D463" s="14"/>
      <c r="E463" s="12"/>
      <c r="F463" s="18"/>
      <c r="G463" s="12"/>
      <c r="H463" s="14"/>
      <c r="I463" s="12"/>
      <c r="J463" s="14"/>
      <c r="K463" s="12"/>
      <c r="L463" s="14"/>
      <c r="M463" s="12"/>
      <c r="N463" s="14"/>
      <c r="O463" s="12"/>
      <c r="P463" s="14"/>
      <c r="Q463" s="12"/>
      <c r="R463" s="14"/>
      <c r="S463" s="12"/>
      <c r="T463" s="14"/>
      <c r="U463" s="12"/>
      <c r="V463" s="14"/>
      <c r="W463" s="12"/>
      <c r="X463" s="14"/>
      <c r="Y463" s="12"/>
      <c r="Z463" s="14"/>
      <c r="AA463" s="12"/>
      <c r="AB463" s="14"/>
      <c r="AC463" s="12"/>
      <c r="AD463" s="14"/>
      <c r="AE463" s="12"/>
      <c r="AF463" s="14"/>
      <c r="AG463" s="12"/>
      <c r="AH463" s="18"/>
      <c r="AI463" s="12"/>
      <c r="AJ463" s="14"/>
    </row>
    <row r="464" spans="1:36" x14ac:dyDescent="0.35">
      <c r="A464" s="12"/>
      <c r="B464" s="14"/>
      <c r="C464" s="12"/>
      <c r="D464" s="14"/>
      <c r="E464" s="12"/>
      <c r="F464" s="18"/>
      <c r="G464" s="12"/>
      <c r="H464" s="14"/>
      <c r="I464" s="12"/>
      <c r="J464" s="14"/>
      <c r="K464" s="12"/>
      <c r="L464" s="14"/>
      <c r="M464" s="12"/>
      <c r="N464" s="14"/>
      <c r="O464" s="12"/>
      <c r="P464" s="14"/>
      <c r="Q464" s="12"/>
      <c r="R464" s="14"/>
      <c r="S464" s="12"/>
      <c r="T464" s="14"/>
      <c r="U464" s="12"/>
      <c r="V464" s="14"/>
      <c r="W464" s="12"/>
      <c r="X464" s="14"/>
      <c r="Y464" s="12"/>
      <c r="Z464" s="14"/>
      <c r="AA464" s="12"/>
      <c r="AB464" s="14"/>
      <c r="AC464" s="12"/>
      <c r="AD464" s="14"/>
      <c r="AE464" s="12"/>
      <c r="AF464" s="14"/>
      <c r="AG464" s="12"/>
      <c r="AH464" s="18"/>
      <c r="AI464" s="12"/>
      <c r="AJ464" s="14"/>
    </row>
    <row r="465" spans="1:36" x14ac:dyDescent="0.35">
      <c r="A465" s="12"/>
      <c r="B465" s="14"/>
      <c r="C465" s="12"/>
      <c r="D465" s="14"/>
      <c r="E465" s="12"/>
      <c r="F465" s="18"/>
      <c r="G465" s="12"/>
      <c r="H465" s="14"/>
      <c r="I465" s="12"/>
      <c r="J465" s="14"/>
      <c r="K465" s="12"/>
      <c r="L465" s="14"/>
      <c r="M465" s="12"/>
      <c r="N465" s="14"/>
      <c r="O465" s="12"/>
      <c r="P465" s="14"/>
      <c r="Q465" s="12"/>
      <c r="R465" s="14"/>
      <c r="S465" s="12"/>
      <c r="T465" s="14"/>
      <c r="U465" s="12"/>
      <c r="V465" s="14"/>
      <c r="W465" s="12"/>
      <c r="X465" s="14"/>
      <c r="Y465" s="12"/>
      <c r="Z465" s="14"/>
      <c r="AA465" s="12"/>
      <c r="AB465" s="14"/>
      <c r="AC465" s="12"/>
      <c r="AD465" s="14"/>
      <c r="AE465" s="12"/>
      <c r="AF465" s="14"/>
      <c r="AG465" s="12"/>
      <c r="AH465" s="18"/>
      <c r="AI465" s="12"/>
      <c r="AJ465" s="14"/>
    </row>
    <row r="466" spans="1:36" x14ac:dyDescent="0.35">
      <c r="A466" s="12"/>
      <c r="B466" s="14"/>
      <c r="C466" s="12"/>
      <c r="D466" s="14"/>
      <c r="E466" s="12"/>
      <c r="F466" s="18"/>
      <c r="G466" s="12"/>
      <c r="H466" s="14"/>
      <c r="I466" s="12"/>
      <c r="J466" s="14"/>
      <c r="K466" s="12"/>
      <c r="L466" s="14"/>
      <c r="M466" s="12"/>
      <c r="N466" s="14"/>
      <c r="O466" s="12"/>
      <c r="P466" s="14"/>
      <c r="Q466" s="12"/>
      <c r="R466" s="14"/>
      <c r="S466" s="12"/>
      <c r="T466" s="14"/>
      <c r="U466" s="12"/>
      <c r="V466" s="14"/>
      <c r="W466" s="12"/>
      <c r="X466" s="14"/>
      <c r="Y466" s="12"/>
      <c r="Z466" s="14"/>
      <c r="AA466" s="12"/>
      <c r="AB466" s="14"/>
      <c r="AC466" s="12"/>
      <c r="AD466" s="14"/>
      <c r="AE466" s="12"/>
      <c r="AF466" s="14"/>
      <c r="AG466" s="12"/>
      <c r="AH466" s="18"/>
      <c r="AI466" s="12"/>
      <c r="AJ466" s="14"/>
    </row>
    <row r="467" spans="1:36" x14ac:dyDescent="0.35">
      <c r="A467" s="12"/>
      <c r="B467" s="14"/>
      <c r="C467" s="12"/>
      <c r="D467" s="14"/>
      <c r="E467" s="12"/>
      <c r="F467" s="18"/>
      <c r="G467" s="12"/>
      <c r="H467" s="14"/>
      <c r="I467" s="12"/>
      <c r="J467" s="14"/>
      <c r="K467" s="12"/>
      <c r="L467" s="14"/>
      <c r="M467" s="12"/>
      <c r="N467" s="14"/>
      <c r="O467" s="12"/>
      <c r="P467" s="14"/>
      <c r="Q467" s="12"/>
      <c r="R467" s="14"/>
      <c r="S467" s="12"/>
      <c r="T467" s="14"/>
      <c r="U467" s="12"/>
      <c r="V467" s="14"/>
      <c r="W467" s="12"/>
      <c r="X467" s="14"/>
      <c r="Y467" s="12"/>
      <c r="Z467" s="14"/>
      <c r="AA467" s="12"/>
      <c r="AB467" s="14"/>
      <c r="AC467" s="12"/>
      <c r="AD467" s="14"/>
      <c r="AE467" s="12"/>
      <c r="AF467" s="14"/>
      <c r="AG467" s="12"/>
      <c r="AH467" s="18"/>
      <c r="AI467" s="12"/>
      <c r="AJ467" s="14"/>
    </row>
    <row r="468" spans="1:36" x14ac:dyDescent="0.35">
      <c r="A468" s="12"/>
      <c r="B468" s="14"/>
      <c r="C468" s="12"/>
      <c r="D468" s="14"/>
      <c r="E468" s="12"/>
      <c r="F468" s="18"/>
      <c r="G468" s="12"/>
      <c r="H468" s="14"/>
      <c r="I468" s="12"/>
      <c r="J468" s="14"/>
      <c r="K468" s="12"/>
      <c r="L468" s="14"/>
      <c r="M468" s="12"/>
      <c r="N468" s="14"/>
      <c r="O468" s="12"/>
      <c r="P468" s="14"/>
      <c r="Q468" s="12"/>
      <c r="R468" s="14"/>
      <c r="S468" s="12"/>
      <c r="T468" s="14"/>
      <c r="U468" s="12"/>
      <c r="V468" s="14"/>
      <c r="W468" s="12"/>
      <c r="X468" s="14"/>
      <c r="Y468" s="12"/>
      <c r="Z468" s="14"/>
      <c r="AA468" s="12"/>
      <c r="AB468" s="14"/>
      <c r="AC468" s="12"/>
      <c r="AD468" s="14"/>
      <c r="AE468" s="12"/>
      <c r="AF468" s="14"/>
      <c r="AG468" s="12"/>
      <c r="AH468" s="18"/>
      <c r="AI468" s="12"/>
      <c r="AJ468" s="14"/>
    </row>
    <row r="469" spans="1:36" x14ac:dyDescent="0.35">
      <c r="A469" s="12"/>
      <c r="B469" s="14"/>
      <c r="C469" s="12"/>
      <c r="D469" s="14"/>
      <c r="E469" s="12"/>
      <c r="F469" s="18"/>
      <c r="G469" s="12"/>
      <c r="H469" s="14"/>
      <c r="I469" s="12"/>
      <c r="J469" s="14"/>
      <c r="K469" s="12"/>
      <c r="L469" s="14"/>
      <c r="M469" s="12"/>
      <c r="N469" s="14"/>
      <c r="O469" s="12"/>
      <c r="P469" s="14"/>
      <c r="Q469" s="12"/>
      <c r="R469" s="14"/>
      <c r="S469" s="12"/>
      <c r="T469" s="14"/>
      <c r="U469" s="12"/>
      <c r="V469" s="14"/>
      <c r="W469" s="12"/>
      <c r="X469" s="14"/>
      <c r="Y469" s="12"/>
      <c r="Z469" s="14"/>
      <c r="AA469" s="12"/>
      <c r="AB469" s="14"/>
      <c r="AC469" s="12"/>
      <c r="AD469" s="14"/>
      <c r="AE469" s="12"/>
      <c r="AF469" s="14"/>
      <c r="AG469" s="12"/>
      <c r="AH469" s="18"/>
      <c r="AI469" s="12"/>
      <c r="AJ469" s="14"/>
    </row>
    <row r="470" spans="1:36" x14ac:dyDescent="0.35">
      <c r="A470" s="12"/>
      <c r="B470" s="14"/>
      <c r="C470" s="12"/>
      <c r="D470" s="14"/>
      <c r="E470" s="12"/>
      <c r="F470" s="18"/>
      <c r="G470" s="12"/>
      <c r="H470" s="14"/>
      <c r="I470" s="12"/>
      <c r="J470" s="14"/>
      <c r="K470" s="12"/>
      <c r="L470" s="14"/>
      <c r="M470" s="12"/>
      <c r="N470" s="14"/>
      <c r="O470" s="12"/>
      <c r="P470" s="14"/>
      <c r="Q470" s="12"/>
      <c r="R470" s="14"/>
      <c r="S470" s="12"/>
      <c r="T470" s="14"/>
      <c r="U470" s="12"/>
      <c r="V470" s="14"/>
      <c r="W470" s="12"/>
      <c r="X470" s="14"/>
      <c r="Y470" s="12"/>
      <c r="Z470" s="14"/>
      <c r="AA470" s="12"/>
      <c r="AB470" s="14"/>
      <c r="AC470" s="12"/>
      <c r="AD470" s="14"/>
      <c r="AE470" s="12"/>
      <c r="AF470" s="14"/>
      <c r="AG470" s="12"/>
      <c r="AH470" s="18"/>
      <c r="AI470" s="12"/>
      <c r="AJ470" s="14"/>
    </row>
    <row r="471" spans="1:36" x14ac:dyDescent="0.35">
      <c r="A471" s="12"/>
      <c r="B471" s="14"/>
      <c r="C471" s="12"/>
      <c r="D471" s="14"/>
      <c r="E471" s="12"/>
      <c r="F471" s="18"/>
      <c r="G471" s="12"/>
      <c r="H471" s="14"/>
      <c r="I471" s="12"/>
      <c r="J471" s="14"/>
      <c r="K471" s="12"/>
      <c r="L471" s="14"/>
      <c r="M471" s="12"/>
      <c r="N471" s="14"/>
      <c r="O471" s="12"/>
      <c r="P471" s="14"/>
      <c r="Q471" s="12"/>
      <c r="R471" s="14"/>
      <c r="S471" s="12"/>
      <c r="T471" s="14"/>
      <c r="U471" s="12"/>
      <c r="V471" s="14"/>
      <c r="W471" s="12"/>
      <c r="X471" s="14"/>
      <c r="Y471" s="12"/>
      <c r="Z471" s="14"/>
      <c r="AA471" s="12"/>
      <c r="AB471" s="14"/>
      <c r="AC471" s="12"/>
      <c r="AD471" s="14"/>
      <c r="AE471" s="12"/>
      <c r="AF471" s="14"/>
      <c r="AG471" s="12"/>
      <c r="AH471" s="18"/>
      <c r="AI471" s="12"/>
      <c r="AJ471" s="14"/>
    </row>
    <row r="472" spans="1:36" x14ac:dyDescent="0.35">
      <c r="A472" s="12"/>
      <c r="B472" s="14"/>
      <c r="C472" s="12"/>
      <c r="D472" s="14"/>
      <c r="E472" s="12"/>
      <c r="F472" s="18"/>
      <c r="G472" s="12"/>
      <c r="H472" s="14"/>
      <c r="I472" s="12"/>
      <c r="J472" s="14"/>
      <c r="K472" s="12"/>
      <c r="L472" s="14"/>
      <c r="M472" s="12"/>
      <c r="N472" s="14"/>
      <c r="O472" s="12"/>
      <c r="P472" s="14"/>
      <c r="Q472" s="12"/>
      <c r="R472" s="14"/>
      <c r="S472" s="12"/>
      <c r="T472" s="14"/>
      <c r="U472" s="12"/>
      <c r="V472" s="14"/>
      <c r="W472" s="12"/>
      <c r="X472" s="14"/>
      <c r="Y472" s="12"/>
      <c r="Z472" s="14"/>
      <c r="AA472" s="12"/>
      <c r="AB472" s="14"/>
      <c r="AC472" s="12"/>
      <c r="AD472" s="14"/>
      <c r="AE472" s="12"/>
      <c r="AF472" s="14"/>
      <c r="AG472" s="12"/>
      <c r="AH472" s="18"/>
      <c r="AI472" s="12"/>
      <c r="AJ472" s="14"/>
    </row>
    <row r="473" spans="1:36" x14ac:dyDescent="0.35">
      <c r="A473" s="12"/>
      <c r="B473" s="14"/>
      <c r="C473" s="12"/>
      <c r="D473" s="14"/>
      <c r="E473" s="12"/>
      <c r="F473" s="18"/>
      <c r="G473" s="12"/>
      <c r="H473" s="14"/>
      <c r="I473" s="12"/>
      <c r="J473" s="14"/>
      <c r="K473" s="12"/>
      <c r="L473" s="14"/>
      <c r="M473" s="12"/>
      <c r="N473" s="14"/>
      <c r="O473" s="12"/>
      <c r="P473" s="14"/>
      <c r="Q473" s="12"/>
      <c r="R473" s="14"/>
      <c r="S473" s="12"/>
      <c r="T473" s="14"/>
      <c r="U473" s="12"/>
      <c r="V473" s="14"/>
      <c r="W473" s="12"/>
      <c r="X473" s="14"/>
      <c r="Y473" s="12"/>
      <c r="Z473" s="14"/>
      <c r="AA473" s="12"/>
      <c r="AB473" s="14"/>
      <c r="AC473" s="12"/>
      <c r="AD473" s="14"/>
      <c r="AE473" s="12"/>
      <c r="AF473" s="14"/>
      <c r="AG473" s="12"/>
      <c r="AH473" s="18"/>
      <c r="AI473" s="12"/>
      <c r="AJ473" s="14"/>
    </row>
    <row r="474" spans="1:36" x14ac:dyDescent="0.35">
      <c r="A474" s="12"/>
      <c r="B474" s="14"/>
      <c r="C474" s="12"/>
      <c r="D474" s="14"/>
      <c r="E474" s="12"/>
      <c r="F474" s="18"/>
      <c r="G474" s="12"/>
      <c r="H474" s="14"/>
      <c r="I474" s="12"/>
      <c r="J474" s="14"/>
      <c r="K474" s="12"/>
      <c r="L474" s="14"/>
      <c r="M474" s="12"/>
      <c r="N474" s="14"/>
      <c r="O474" s="12"/>
      <c r="P474" s="14"/>
      <c r="Q474" s="12"/>
      <c r="R474" s="14"/>
      <c r="S474" s="12"/>
      <c r="T474" s="14"/>
      <c r="U474" s="12"/>
      <c r="V474" s="14"/>
      <c r="W474" s="12"/>
      <c r="X474" s="14"/>
      <c r="Y474" s="12"/>
      <c r="Z474" s="14"/>
      <c r="AA474" s="12"/>
      <c r="AB474" s="14"/>
      <c r="AC474" s="12"/>
      <c r="AD474" s="14"/>
      <c r="AE474" s="12"/>
      <c r="AF474" s="14"/>
      <c r="AG474" s="12"/>
      <c r="AH474" s="18"/>
      <c r="AI474" s="12"/>
      <c r="AJ474" s="14"/>
    </row>
    <row r="475" spans="1:36" x14ac:dyDescent="0.35">
      <c r="A475" s="12"/>
      <c r="B475" s="14"/>
      <c r="C475" s="12"/>
      <c r="D475" s="14"/>
      <c r="E475" s="12"/>
      <c r="F475" s="18"/>
      <c r="G475" s="12"/>
      <c r="H475" s="14"/>
      <c r="I475" s="12"/>
      <c r="J475" s="14"/>
      <c r="K475" s="12"/>
      <c r="L475" s="14"/>
      <c r="M475" s="12"/>
      <c r="N475" s="14"/>
      <c r="O475" s="12"/>
      <c r="P475" s="14"/>
      <c r="Q475" s="12"/>
      <c r="R475" s="14"/>
      <c r="S475" s="12"/>
      <c r="T475" s="14"/>
      <c r="U475" s="12"/>
      <c r="V475" s="14"/>
      <c r="W475" s="12"/>
      <c r="X475" s="14"/>
      <c r="Y475" s="12"/>
      <c r="Z475" s="14"/>
      <c r="AA475" s="12"/>
      <c r="AB475" s="14"/>
      <c r="AC475" s="12"/>
      <c r="AD475" s="14"/>
      <c r="AE475" s="12"/>
      <c r="AF475" s="14"/>
      <c r="AG475" s="12"/>
      <c r="AH475" s="18"/>
      <c r="AI475" s="12"/>
      <c r="AJ475" s="14"/>
    </row>
    <row r="476" spans="1:36" x14ac:dyDescent="0.35">
      <c r="A476" s="12"/>
      <c r="B476" s="14"/>
      <c r="C476" s="12"/>
      <c r="D476" s="14"/>
      <c r="E476" s="12"/>
      <c r="F476" s="18"/>
      <c r="G476" s="12"/>
      <c r="H476" s="14"/>
      <c r="I476" s="12"/>
      <c r="J476" s="14"/>
      <c r="K476" s="12"/>
      <c r="L476" s="14"/>
      <c r="M476" s="12"/>
      <c r="N476" s="14"/>
      <c r="O476" s="12"/>
      <c r="P476" s="14"/>
      <c r="Q476" s="12"/>
      <c r="R476" s="14"/>
      <c r="S476" s="12"/>
      <c r="T476" s="14"/>
      <c r="U476" s="12"/>
      <c r="V476" s="14"/>
      <c r="W476" s="12"/>
      <c r="X476" s="14"/>
      <c r="Y476" s="12"/>
      <c r="Z476" s="14"/>
      <c r="AA476" s="12"/>
      <c r="AB476" s="14"/>
      <c r="AC476" s="12"/>
      <c r="AD476" s="14"/>
      <c r="AE476" s="12"/>
      <c r="AF476" s="14"/>
      <c r="AG476" s="12"/>
      <c r="AH476" s="18"/>
      <c r="AI476" s="12"/>
      <c r="AJ476" s="14"/>
    </row>
    <row r="477" spans="1:36" x14ac:dyDescent="0.35">
      <c r="A477" s="12"/>
      <c r="B477" s="14"/>
      <c r="C477" s="12"/>
      <c r="D477" s="14"/>
      <c r="E477" s="12"/>
      <c r="F477" s="18"/>
      <c r="G477" s="12"/>
      <c r="H477" s="14"/>
      <c r="I477" s="12"/>
      <c r="J477" s="14"/>
      <c r="K477" s="12"/>
      <c r="L477" s="14"/>
      <c r="M477" s="12"/>
      <c r="N477" s="14"/>
      <c r="O477" s="12"/>
      <c r="P477" s="14"/>
      <c r="Q477" s="12"/>
      <c r="R477" s="14"/>
      <c r="S477" s="12"/>
      <c r="T477" s="14"/>
      <c r="U477" s="12"/>
      <c r="V477" s="14"/>
      <c r="W477" s="12"/>
      <c r="X477" s="14"/>
      <c r="Y477" s="12"/>
      <c r="Z477" s="14"/>
      <c r="AA477" s="12"/>
      <c r="AB477" s="14"/>
      <c r="AC477" s="12"/>
      <c r="AD477" s="14"/>
      <c r="AE477" s="12"/>
      <c r="AF477" s="14"/>
      <c r="AG477" s="12"/>
      <c r="AH477" s="18"/>
      <c r="AI477" s="12"/>
      <c r="AJ477" s="14"/>
    </row>
    <row r="478" spans="1:36" x14ac:dyDescent="0.35">
      <c r="A478" s="12"/>
      <c r="B478" s="14"/>
      <c r="C478" s="12"/>
      <c r="D478" s="14"/>
      <c r="E478" s="12"/>
      <c r="F478" s="18"/>
      <c r="G478" s="12"/>
      <c r="H478" s="14"/>
      <c r="I478" s="12"/>
      <c r="J478" s="14"/>
      <c r="K478" s="12"/>
      <c r="L478" s="14"/>
      <c r="M478" s="12"/>
      <c r="N478" s="14"/>
      <c r="O478" s="12"/>
      <c r="P478" s="14"/>
      <c r="Q478" s="12"/>
      <c r="R478" s="14"/>
      <c r="S478" s="12"/>
      <c r="T478" s="14"/>
      <c r="U478" s="12"/>
      <c r="V478" s="14"/>
      <c r="W478" s="12"/>
      <c r="X478" s="14"/>
      <c r="Y478" s="12"/>
      <c r="Z478" s="14"/>
      <c r="AA478" s="12"/>
      <c r="AB478" s="14"/>
      <c r="AC478" s="12"/>
      <c r="AD478" s="14"/>
      <c r="AE478" s="12"/>
      <c r="AF478" s="14"/>
      <c r="AG478" s="12"/>
      <c r="AH478" s="18"/>
      <c r="AI478" s="12"/>
      <c r="AJ478" s="14"/>
    </row>
    <row r="479" spans="1:36" x14ac:dyDescent="0.35">
      <c r="A479" s="12"/>
      <c r="B479" s="14"/>
      <c r="C479" s="12"/>
      <c r="D479" s="14"/>
      <c r="E479" s="12"/>
      <c r="F479" s="18"/>
      <c r="G479" s="12"/>
      <c r="H479" s="14"/>
      <c r="I479" s="12"/>
      <c r="J479" s="14"/>
      <c r="K479" s="12"/>
      <c r="L479" s="14"/>
      <c r="M479" s="12"/>
      <c r="N479" s="14"/>
      <c r="O479" s="12"/>
      <c r="P479" s="14"/>
      <c r="Q479" s="12"/>
      <c r="R479" s="14"/>
      <c r="S479" s="12"/>
      <c r="T479" s="14"/>
      <c r="U479" s="12"/>
      <c r="V479" s="14"/>
      <c r="W479" s="12"/>
      <c r="X479" s="14"/>
      <c r="Y479" s="12"/>
      <c r="Z479" s="14"/>
      <c r="AA479" s="12"/>
      <c r="AB479" s="14"/>
      <c r="AC479" s="12"/>
      <c r="AD479" s="14"/>
      <c r="AE479" s="12"/>
      <c r="AF479" s="14"/>
      <c r="AG479" s="12"/>
      <c r="AH479" s="18"/>
      <c r="AI479" s="12"/>
      <c r="AJ479" s="14"/>
    </row>
    <row r="480" spans="1:36" x14ac:dyDescent="0.35">
      <c r="A480" s="12"/>
      <c r="B480" s="14"/>
      <c r="C480" s="12"/>
      <c r="D480" s="14"/>
      <c r="E480" s="12"/>
      <c r="F480" s="18"/>
      <c r="G480" s="12"/>
      <c r="H480" s="14"/>
      <c r="I480" s="12"/>
      <c r="J480" s="14"/>
      <c r="K480" s="12"/>
      <c r="L480" s="14"/>
      <c r="M480" s="12"/>
      <c r="N480" s="14"/>
      <c r="O480" s="12"/>
      <c r="P480" s="14"/>
      <c r="Q480" s="12"/>
      <c r="R480" s="14"/>
      <c r="S480" s="12"/>
      <c r="T480" s="14"/>
      <c r="U480" s="12"/>
      <c r="V480" s="14"/>
      <c r="W480" s="12"/>
      <c r="X480" s="14"/>
      <c r="Y480" s="12"/>
      <c r="Z480" s="14"/>
      <c r="AA480" s="12"/>
      <c r="AB480" s="14"/>
      <c r="AC480" s="12"/>
      <c r="AD480" s="14"/>
      <c r="AE480" s="12"/>
      <c r="AF480" s="14"/>
      <c r="AG480" s="12"/>
      <c r="AH480" s="18"/>
      <c r="AI480" s="12"/>
      <c r="AJ480" s="14"/>
    </row>
    <row r="481" spans="1:36" x14ac:dyDescent="0.35">
      <c r="A481" s="12"/>
      <c r="B481" s="14"/>
      <c r="C481" s="12"/>
      <c r="D481" s="14"/>
      <c r="E481" s="12"/>
      <c r="F481" s="18"/>
      <c r="G481" s="12"/>
      <c r="H481" s="14"/>
      <c r="I481" s="12"/>
      <c r="J481" s="14"/>
      <c r="K481" s="12"/>
      <c r="L481" s="14"/>
      <c r="M481" s="12"/>
      <c r="N481" s="14"/>
      <c r="O481" s="12"/>
      <c r="P481" s="14"/>
      <c r="Q481" s="12"/>
      <c r="R481" s="14"/>
      <c r="S481" s="12"/>
      <c r="T481" s="14"/>
      <c r="U481" s="12"/>
      <c r="V481" s="14"/>
      <c r="W481" s="12"/>
      <c r="X481" s="14"/>
      <c r="Y481" s="12"/>
      <c r="Z481" s="14"/>
      <c r="AA481" s="12"/>
      <c r="AB481" s="14"/>
      <c r="AC481" s="12"/>
      <c r="AD481" s="14"/>
      <c r="AE481" s="12"/>
      <c r="AF481" s="14"/>
      <c r="AG481" s="12"/>
      <c r="AH481" s="18"/>
      <c r="AI481" s="12"/>
      <c r="AJ481" s="14"/>
    </row>
    <row r="482" spans="1:36" x14ac:dyDescent="0.35">
      <c r="A482" s="12"/>
      <c r="B482" s="14"/>
      <c r="C482" s="12"/>
      <c r="D482" s="14"/>
      <c r="E482" s="12"/>
      <c r="F482" s="18"/>
      <c r="G482" s="12"/>
      <c r="H482" s="14"/>
      <c r="I482" s="12"/>
      <c r="J482" s="14"/>
      <c r="K482" s="12"/>
      <c r="L482" s="14"/>
      <c r="M482" s="12"/>
      <c r="N482" s="14"/>
      <c r="O482" s="12"/>
      <c r="P482" s="14"/>
      <c r="Q482" s="12"/>
      <c r="R482" s="14"/>
      <c r="S482" s="12"/>
      <c r="T482" s="14"/>
      <c r="U482" s="12"/>
      <c r="V482" s="14"/>
      <c r="W482" s="12"/>
      <c r="X482" s="14"/>
      <c r="Y482" s="12"/>
      <c r="Z482" s="14"/>
      <c r="AA482" s="12"/>
      <c r="AB482" s="14"/>
      <c r="AC482" s="12"/>
      <c r="AD482" s="14"/>
      <c r="AE482" s="12"/>
      <c r="AF482" s="14"/>
      <c r="AG482" s="12"/>
      <c r="AH482" s="18"/>
      <c r="AI482" s="12"/>
      <c r="AJ482" s="14"/>
    </row>
    <row r="483" spans="1:36" x14ac:dyDescent="0.35">
      <c r="A483" s="12"/>
      <c r="B483" s="14"/>
      <c r="C483" s="12"/>
      <c r="D483" s="14"/>
      <c r="E483" s="12"/>
      <c r="F483" s="18"/>
      <c r="G483" s="12"/>
      <c r="H483" s="14"/>
      <c r="I483" s="12"/>
      <c r="J483" s="14"/>
      <c r="K483" s="12"/>
      <c r="L483" s="14"/>
      <c r="M483" s="12"/>
      <c r="N483" s="14"/>
      <c r="O483" s="12"/>
      <c r="P483" s="14"/>
      <c r="Q483" s="12"/>
      <c r="R483" s="14"/>
      <c r="S483" s="12"/>
      <c r="T483" s="14"/>
      <c r="U483" s="12"/>
      <c r="V483" s="14"/>
      <c r="W483" s="12"/>
      <c r="X483" s="14"/>
      <c r="Y483" s="12"/>
      <c r="Z483" s="14"/>
      <c r="AA483" s="12"/>
      <c r="AB483" s="14"/>
      <c r="AC483" s="12"/>
      <c r="AD483" s="14"/>
      <c r="AE483" s="12"/>
      <c r="AF483" s="14"/>
      <c r="AG483" s="12"/>
      <c r="AH483" s="18"/>
      <c r="AI483" s="12"/>
      <c r="AJ483" s="14"/>
    </row>
    <row r="484" spans="1:36" x14ac:dyDescent="0.35">
      <c r="A484" s="12"/>
      <c r="B484" s="14"/>
      <c r="C484" s="12"/>
      <c r="D484" s="14"/>
      <c r="E484" s="12"/>
      <c r="F484" s="18"/>
      <c r="G484" s="12"/>
      <c r="H484" s="14"/>
      <c r="I484" s="12"/>
      <c r="J484" s="14"/>
      <c r="K484" s="12"/>
      <c r="L484" s="14"/>
      <c r="M484" s="12"/>
      <c r="N484" s="14"/>
      <c r="O484" s="12"/>
      <c r="P484" s="14"/>
      <c r="Q484" s="12"/>
      <c r="R484" s="14"/>
      <c r="S484" s="12"/>
      <c r="T484" s="14"/>
      <c r="U484" s="12"/>
      <c r="V484" s="14"/>
      <c r="W484" s="12"/>
      <c r="X484" s="14"/>
      <c r="Y484" s="12"/>
      <c r="Z484" s="14"/>
      <c r="AA484" s="12"/>
      <c r="AB484" s="14"/>
      <c r="AC484" s="12"/>
      <c r="AD484" s="14"/>
      <c r="AE484" s="12"/>
      <c r="AF484" s="14"/>
      <c r="AG484" s="12"/>
      <c r="AH484" s="18"/>
      <c r="AI484" s="12"/>
      <c r="AJ484" s="14"/>
    </row>
    <row r="485" spans="1:36" x14ac:dyDescent="0.35">
      <c r="A485" s="12"/>
      <c r="B485" s="14"/>
      <c r="C485" s="12"/>
      <c r="D485" s="14"/>
      <c r="E485" s="12"/>
      <c r="F485" s="18"/>
      <c r="G485" s="12"/>
      <c r="H485" s="14"/>
      <c r="I485" s="12"/>
      <c r="J485" s="14"/>
      <c r="K485" s="12"/>
      <c r="L485" s="14"/>
      <c r="M485" s="12"/>
      <c r="N485" s="14"/>
      <c r="O485" s="12"/>
      <c r="P485" s="14"/>
      <c r="Q485" s="12"/>
      <c r="R485" s="14"/>
      <c r="S485" s="12"/>
      <c r="T485" s="14"/>
      <c r="U485" s="12"/>
      <c r="V485" s="14"/>
      <c r="W485" s="12"/>
      <c r="X485" s="14"/>
      <c r="Y485" s="12"/>
      <c r="Z485" s="14"/>
      <c r="AA485" s="12"/>
      <c r="AB485" s="14"/>
      <c r="AC485" s="12"/>
      <c r="AD485" s="14"/>
      <c r="AE485" s="12"/>
      <c r="AF485" s="14"/>
      <c r="AG485" s="12"/>
      <c r="AH485" s="18"/>
      <c r="AI485" s="12"/>
      <c r="AJ485" s="14"/>
    </row>
    <row r="486" spans="1:36" x14ac:dyDescent="0.35">
      <c r="A486" s="12"/>
      <c r="B486" s="14"/>
      <c r="C486" s="12"/>
      <c r="D486" s="14"/>
      <c r="E486" s="12"/>
      <c r="F486" s="18"/>
      <c r="G486" s="12"/>
      <c r="H486" s="14"/>
      <c r="I486" s="12"/>
      <c r="J486" s="14"/>
      <c r="K486" s="12"/>
      <c r="L486" s="14"/>
      <c r="M486" s="12"/>
      <c r="N486" s="14"/>
      <c r="O486" s="12"/>
      <c r="P486" s="14"/>
      <c r="Q486" s="12"/>
      <c r="R486" s="14"/>
      <c r="S486" s="12"/>
      <c r="T486" s="14"/>
      <c r="U486" s="12"/>
      <c r="V486" s="14"/>
      <c r="W486" s="12"/>
      <c r="X486" s="14"/>
      <c r="Y486" s="12"/>
      <c r="Z486" s="14"/>
      <c r="AA486" s="12"/>
      <c r="AB486" s="14"/>
      <c r="AC486" s="12"/>
      <c r="AD486" s="14"/>
      <c r="AE486" s="12"/>
      <c r="AF486" s="14"/>
      <c r="AG486" s="12"/>
      <c r="AH486" s="18"/>
      <c r="AI486" s="12"/>
      <c r="AJ486" s="14"/>
    </row>
    <row r="487" spans="1:36" x14ac:dyDescent="0.35">
      <c r="A487" s="12"/>
      <c r="B487" s="14"/>
      <c r="C487" s="12"/>
      <c r="D487" s="14"/>
      <c r="E487" s="12"/>
      <c r="F487" s="18"/>
      <c r="G487" s="12"/>
      <c r="H487" s="14"/>
      <c r="I487" s="12"/>
      <c r="J487" s="14"/>
      <c r="K487" s="12"/>
      <c r="L487" s="14"/>
      <c r="M487" s="12"/>
      <c r="N487" s="14"/>
      <c r="O487" s="12"/>
      <c r="P487" s="14"/>
      <c r="Q487" s="12"/>
      <c r="R487" s="14"/>
      <c r="S487" s="12"/>
      <c r="T487" s="14"/>
      <c r="U487" s="12"/>
      <c r="V487" s="14"/>
      <c r="W487" s="12"/>
      <c r="X487" s="14"/>
      <c r="Y487" s="12"/>
      <c r="Z487" s="14"/>
      <c r="AA487" s="12"/>
      <c r="AB487" s="14"/>
      <c r="AC487" s="12"/>
      <c r="AD487" s="14"/>
      <c r="AE487" s="12"/>
      <c r="AF487" s="14"/>
      <c r="AG487" s="12"/>
      <c r="AH487" s="18"/>
      <c r="AI487" s="12"/>
      <c r="AJ487" s="14"/>
    </row>
    <row r="488" spans="1:36" x14ac:dyDescent="0.35">
      <c r="A488" s="12"/>
      <c r="B488" s="14"/>
      <c r="C488" s="12"/>
      <c r="D488" s="14"/>
      <c r="E488" s="12"/>
      <c r="F488" s="18"/>
      <c r="G488" s="12"/>
      <c r="H488" s="14"/>
      <c r="I488" s="12"/>
      <c r="J488" s="14"/>
      <c r="K488" s="12"/>
      <c r="L488" s="14"/>
      <c r="M488" s="12"/>
      <c r="N488" s="14"/>
      <c r="O488" s="12"/>
      <c r="P488" s="14"/>
      <c r="Q488" s="12"/>
      <c r="R488" s="14"/>
      <c r="S488" s="12"/>
      <c r="T488" s="14"/>
      <c r="U488" s="12"/>
      <c r="V488" s="14"/>
      <c r="W488" s="12"/>
      <c r="X488" s="14"/>
      <c r="Y488" s="12"/>
      <c r="Z488" s="14"/>
      <c r="AA488" s="12"/>
      <c r="AB488" s="14"/>
      <c r="AC488" s="12"/>
      <c r="AD488" s="14"/>
      <c r="AE488" s="12"/>
      <c r="AF488" s="14"/>
      <c r="AG488" s="12"/>
      <c r="AH488" s="18"/>
      <c r="AI488" s="12"/>
      <c r="AJ488" s="14"/>
    </row>
    <row r="489" spans="1:36" x14ac:dyDescent="0.35">
      <c r="A489" s="12"/>
      <c r="B489" s="14"/>
      <c r="C489" s="12"/>
      <c r="D489" s="14"/>
      <c r="E489" s="12"/>
      <c r="F489" s="18"/>
      <c r="G489" s="12"/>
      <c r="H489" s="14"/>
      <c r="I489" s="12"/>
      <c r="J489" s="14"/>
      <c r="K489" s="12"/>
      <c r="L489" s="14"/>
      <c r="M489" s="12"/>
      <c r="N489" s="14"/>
      <c r="O489" s="12"/>
      <c r="P489" s="14"/>
      <c r="Q489" s="12"/>
      <c r="R489" s="14"/>
      <c r="S489" s="12"/>
      <c r="T489" s="14"/>
      <c r="U489" s="12"/>
      <c r="V489" s="14"/>
      <c r="W489" s="12"/>
      <c r="X489" s="14"/>
      <c r="Y489" s="12"/>
      <c r="Z489" s="14"/>
      <c r="AA489" s="12"/>
      <c r="AB489" s="14"/>
      <c r="AC489" s="12"/>
      <c r="AD489" s="14"/>
      <c r="AE489" s="12"/>
      <c r="AF489" s="14"/>
      <c r="AG489" s="12"/>
      <c r="AH489" s="18"/>
      <c r="AI489" s="12"/>
      <c r="AJ489" s="14"/>
    </row>
    <row r="490" spans="1:36" x14ac:dyDescent="0.35">
      <c r="A490" s="12"/>
      <c r="B490" s="14"/>
      <c r="C490" s="12"/>
      <c r="D490" s="14"/>
      <c r="E490" s="12"/>
      <c r="F490" s="18"/>
      <c r="G490" s="12"/>
      <c r="H490" s="14"/>
      <c r="I490" s="12"/>
      <c r="J490" s="14"/>
      <c r="K490" s="12"/>
      <c r="L490" s="14"/>
      <c r="M490" s="12"/>
      <c r="N490" s="14"/>
      <c r="O490" s="12"/>
      <c r="P490" s="14"/>
      <c r="Q490" s="12"/>
      <c r="R490" s="14"/>
      <c r="S490" s="12"/>
      <c r="T490" s="14"/>
      <c r="U490" s="12"/>
      <c r="V490" s="14"/>
      <c r="W490" s="12"/>
      <c r="X490" s="14"/>
      <c r="Y490" s="12"/>
      <c r="Z490" s="14"/>
      <c r="AA490" s="12"/>
      <c r="AB490" s="14"/>
      <c r="AC490" s="12"/>
      <c r="AD490" s="14"/>
      <c r="AE490" s="12"/>
      <c r="AF490" s="14"/>
      <c r="AG490" s="12"/>
      <c r="AH490" s="18"/>
      <c r="AI490" s="12"/>
      <c r="AJ490" s="14"/>
    </row>
    <row r="491" spans="1:36" x14ac:dyDescent="0.35">
      <c r="A491" s="12"/>
      <c r="B491" s="14"/>
      <c r="C491" s="12"/>
      <c r="D491" s="14"/>
      <c r="E491" s="12"/>
      <c r="F491" s="18"/>
      <c r="G491" s="12"/>
      <c r="H491" s="14"/>
      <c r="I491" s="12"/>
      <c r="J491" s="14"/>
      <c r="K491" s="12"/>
      <c r="L491" s="14"/>
      <c r="M491" s="12"/>
      <c r="N491" s="14"/>
      <c r="O491" s="12"/>
      <c r="P491" s="14"/>
      <c r="Q491" s="12"/>
      <c r="R491" s="14"/>
      <c r="S491" s="12"/>
      <c r="T491" s="14"/>
      <c r="U491" s="12"/>
      <c r="V491" s="14"/>
      <c r="W491" s="12"/>
      <c r="X491" s="14"/>
      <c r="Y491" s="12"/>
      <c r="Z491" s="14"/>
      <c r="AA491" s="12"/>
      <c r="AB491" s="14"/>
      <c r="AC491" s="12"/>
      <c r="AD491" s="14"/>
      <c r="AE491" s="12"/>
      <c r="AF491" s="14"/>
      <c r="AG491" s="12"/>
      <c r="AH491" s="18"/>
      <c r="AI491" s="12"/>
      <c r="AJ491" s="14"/>
    </row>
    <row r="492" spans="1:36" x14ac:dyDescent="0.35">
      <c r="A492" s="12"/>
      <c r="B492" s="14"/>
      <c r="C492" s="12"/>
      <c r="D492" s="14"/>
      <c r="E492" s="12"/>
      <c r="F492" s="18"/>
      <c r="G492" s="12"/>
      <c r="H492" s="14"/>
      <c r="I492" s="12"/>
      <c r="J492" s="14"/>
      <c r="K492" s="12"/>
      <c r="L492" s="14"/>
      <c r="M492" s="12"/>
      <c r="N492" s="14"/>
      <c r="O492" s="12"/>
      <c r="P492" s="14"/>
      <c r="Q492" s="12"/>
      <c r="R492" s="14"/>
      <c r="S492" s="12"/>
      <c r="T492" s="14"/>
      <c r="U492" s="12"/>
      <c r="V492" s="14"/>
      <c r="W492" s="12"/>
      <c r="X492" s="14"/>
      <c r="Y492" s="12"/>
      <c r="Z492" s="14"/>
      <c r="AA492" s="12"/>
      <c r="AB492" s="14"/>
      <c r="AC492" s="12"/>
      <c r="AD492" s="14"/>
      <c r="AE492" s="12"/>
      <c r="AF492" s="14"/>
      <c r="AG492" s="12"/>
      <c r="AH492" s="18"/>
      <c r="AI492" s="12"/>
      <c r="AJ492" s="14"/>
    </row>
    <row r="493" spans="1:36" x14ac:dyDescent="0.35">
      <c r="A493" s="12"/>
      <c r="B493" s="14"/>
      <c r="C493" s="12"/>
      <c r="D493" s="14"/>
      <c r="E493" s="12"/>
      <c r="F493" s="18"/>
      <c r="G493" s="12"/>
      <c r="H493" s="14"/>
      <c r="I493" s="12"/>
      <c r="J493" s="14"/>
      <c r="K493" s="12"/>
      <c r="L493" s="14"/>
      <c r="M493" s="12"/>
      <c r="N493" s="14"/>
      <c r="O493" s="12"/>
      <c r="P493" s="14"/>
      <c r="Q493" s="12"/>
      <c r="R493" s="14"/>
      <c r="S493" s="12"/>
      <c r="T493" s="14"/>
      <c r="U493" s="12"/>
      <c r="V493" s="14"/>
      <c r="W493" s="12"/>
      <c r="X493" s="14"/>
      <c r="Y493" s="12"/>
      <c r="Z493" s="14"/>
      <c r="AA493" s="12"/>
      <c r="AB493" s="14"/>
      <c r="AC493" s="12"/>
      <c r="AD493" s="14"/>
      <c r="AE493" s="12"/>
      <c r="AF493" s="14"/>
      <c r="AG493" s="12"/>
      <c r="AH493" s="18"/>
      <c r="AI493" s="12"/>
      <c r="AJ493" s="14"/>
    </row>
    <row r="494" spans="1:36" x14ac:dyDescent="0.35">
      <c r="A494" s="12"/>
      <c r="B494" s="14"/>
      <c r="C494" s="12"/>
      <c r="D494" s="14"/>
      <c r="E494" s="12"/>
      <c r="F494" s="18"/>
      <c r="G494" s="12"/>
      <c r="H494" s="14"/>
      <c r="I494" s="12"/>
      <c r="J494" s="14"/>
      <c r="K494" s="12"/>
      <c r="L494" s="14"/>
      <c r="M494" s="12"/>
      <c r="N494" s="14"/>
      <c r="O494" s="12"/>
      <c r="P494" s="14"/>
      <c r="Q494" s="12"/>
      <c r="R494" s="14"/>
      <c r="S494" s="12"/>
      <c r="T494" s="14"/>
      <c r="U494" s="12"/>
      <c r="V494" s="14"/>
      <c r="W494" s="12"/>
      <c r="X494" s="14"/>
      <c r="Y494" s="12"/>
      <c r="Z494" s="14"/>
      <c r="AA494" s="12"/>
      <c r="AB494" s="14"/>
      <c r="AC494" s="12"/>
      <c r="AD494" s="14"/>
      <c r="AE494" s="12"/>
      <c r="AF494" s="14"/>
      <c r="AG494" s="12"/>
      <c r="AH494" s="18"/>
      <c r="AI494" s="12"/>
      <c r="AJ494" s="14"/>
    </row>
    <row r="495" spans="1:36" x14ac:dyDescent="0.35">
      <c r="A495" s="12"/>
      <c r="B495" s="14"/>
      <c r="C495" s="12"/>
      <c r="D495" s="14"/>
      <c r="E495" s="12"/>
      <c r="F495" s="18"/>
      <c r="G495" s="12"/>
      <c r="H495" s="14"/>
      <c r="I495" s="12"/>
      <c r="J495" s="14"/>
      <c r="K495" s="12"/>
      <c r="L495" s="14"/>
      <c r="M495" s="12"/>
      <c r="N495" s="14"/>
      <c r="O495" s="12"/>
      <c r="P495" s="14"/>
      <c r="Q495" s="12"/>
      <c r="R495" s="14"/>
      <c r="S495" s="12"/>
      <c r="T495" s="14"/>
      <c r="U495" s="12"/>
      <c r="V495" s="14"/>
      <c r="W495" s="12"/>
      <c r="X495" s="14"/>
      <c r="Y495" s="12"/>
      <c r="Z495" s="14"/>
      <c r="AA495" s="12"/>
      <c r="AB495" s="14"/>
      <c r="AC495" s="12"/>
      <c r="AD495" s="14"/>
      <c r="AE495" s="12"/>
      <c r="AF495" s="14"/>
      <c r="AG495" s="12"/>
      <c r="AH495" s="18"/>
      <c r="AI495" s="12"/>
      <c r="AJ495" s="14"/>
    </row>
    <row r="496" spans="1:36" x14ac:dyDescent="0.35">
      <c r="A496" s="12"/>
      <c r="B496" s="14"/>
      <c r="C496" s="12"/>
      <c r="D496" s="14"/>
      <c r="E496" s="12"/>
      <c r="F496" s="18"/>
      <c r="G496" s="12"/>
      <c r="H496" s="14"/>
      <c r="I496" s="12"/>
      <c r="J496" s="14"/>
      <c r="K496" s="12"/>
      <c r="L496" s="14"/>
      <c r="M496" s="12"/>
      <c r="N496" s="14"/>
      <c r="O496" s="12"/>
      <c r="P496" s="14"/>
      <c r="Q496" s="12"/>
      <c r="R496" s="14"/>
      <c r="S496" s="12"/>
      <c r="T496" s="14"/>
      <c r="U496" s="12"/>
      <c r="V496" s="14"/>
      <c r="W496" s="12"/>
      <c r="X496" s="14"/>
      <c r="Y496" s="12"/>
      <c r="Z496" s="14"/>
      <c r="AA496" s="12"/>
      <c r="AB496" s="14"/>
      <c r="AC496" s="12"/>
      <c r="AD496" s="14"/>
      <c r="AE496" s="12"/>
      <c r="AF496" s="14"/>
      <c r="AG496" s="12"/>
      <c r="AH496" s="18"/>
      <c r="AI496" s="12"/>
      <c r="AJ496" s="14"/>
    </row>
    <row r="497" spans="1:36" x14ac:dyDescent="0.35">
      <c r="A497" s="12"/>
      <c r="B497" s="14"/>
      <c r="C497" s="12"/>
      <c r="D497" s="14"/>
      <c r="E497" s="12"/>
      <c r="F497" s="18"/>
      <c r="G497" s="12"/>
      <c r="H497" s="14"/>
      <c r="I497" s="12"/>
      <c r="J497" s="14"/>
      <c r="K497" s="12"/>
      <c r="L497" s="14"/>
      <c r="M497" s="12"/>
      <c r="N497" s="14"/>
      <c r="O497" s="12"/>
      <c r="P497" s="14"/>
      <c r="Q497" s="12"/>
      <c r="R497" s="14"/>
      <c r="S497" s="12"/>
      <c r="T497" s="14"/>
      <c r="U497" s="12"/>
      <c r="V497" s="14"/>
      <c r="W497" s="12"/>
      <c r="X497" s="14"/>
      <c r="Y497" s="12"/>
      <c r="Z497" s="14"/>
      <c r="AA497" s="12"/>
      <c r="AB497" s="14"/>
      <c r="AC497" s="12"/>
      <c r="AD497" s="14"/>
      <c r="AE497" s="12"/>
      <c r="AF497" s="14"/>
      <c r="AG497" s="12"/>
      <c r="AH497" s="18"/>
      <c r="AI497" s="12"/>
      <c r="AJ497" s="14"/>
    </row>
    <row r="498" spans="1:36" x14ac:dyDescent="0.35">
      <c r="A498" s="12"/>
      <c r="B498" s="14"/>
      <c r="C498" s="12"/>
      <c r="D498" s="14"/>
      <c r="E498" s="12"/>
      <c r="F498" s="18"/>
      <c r="G498" s="12"/>
      <c r="H498" s="14"/>
      <c r="I498" s="12"/>
      <c r="J498" s="14"/>
      <c r="K498" s="12"/>
      <c r="L498" s="14"/>
      <c r="M498" s="12"/>
      <c r="N498" s="14"/>
      <c r="O498" s="12"/>
      <c r="P498" s="14"/>
      <c r="Q498" s="12"/>
      <c r="R498" s="14"/>
      <c r="S498" s="12"/>
      <c r="T498" s="14"/>
      <c r="U498" s="12"/>
      <c r="V498" s="14"/>
      <c r="W498" s="12"/>
      <c r="X498" s="14"/>
      <c r="Y498" s="12"/>
      <c r="Z498" s="14"/>
      <c r="AA498" s="12"/>
      <c r="AB498" s="14"/>
      <c r="AC498" s="12"/>
      <c r="AD498" s="14"/>
      <c r="AE498" s="12"/>
      <c r="AF498" s="14"/>
      <c r="AG498" s="12"/>
      <c r="AH498" s="18"/>
      <c r="AI498" s="12"/>
      <c r="AJ498" s="14"/>
    </row>
    <row r="499" spans="1:36" x14ac:dyDescent="0.35">
      <c r="A499" s="12"/>
      <c r="B499" s="14"/>
      <c r="C499" s="12"/>
      <c r="D499" s="14"/>
      <c r="E499" s="12"/>
      <c r="F499" s="18"/>
      <c r="G499" s="12"/>
      <c r="H499" s="14"/>
      <c r="I499" s="12"/>
      <c r="J499" s="14"/>
      <c r="K499" s="12"/>
      <c r="L499" s="14"/>
      <c r="M499" s="12"/>
      <c r="N499" s="14"/>
      <c r="O499" s="12"/>
      <c r="P499" s="14"/>
      <c r="Q499" s="12"/>
      <c r="R499" s="14"/>
      <c r="S499" s="12"/>
      <c r="T499" s="14"/>
      <c r="U499" s="12"/>
      <c r="V499" s="14"/>
      <c r="W499" s="12"/>
      <c r="X499" s="14"/>
      <c r="Y499" s="12"/>
      <c r="Z499" s="14"/>
      <c r="AA499" s="12"/>
      <c r="AB499" s="14"/>
      <c r="AC499" s="12"/>
      <c r="AD499" s="14"/>
      <c r="AE499" s="12"/>
      <c r="AF499" s="14"/>
      <c r="AG499" s="12"/>
      <c r="AH499" s="18"/>
      <c r="AI499" s="12"/>
      <c r="AJ499" s="14"/>
    </row>
    <row r="500" spans="1:36" x14ac:dyDescent="0.35">
      <c r="A500" s="12"/>
      <c r="B500" s="14"/>
      <c r="C500" s="12"/>
      <c r="D500" s="14"/>
      <c r="E500" s="12"/>
      <c r="F500" s="18"/>
      <c r="G500" s="12"/>
      <c r="H500" s="14"/>
      <c r="I500" s="12"/>
      <c r="J500" s="14"/>
      <c r="K500" s="12"/>
      <c r="L500" s="14"/>
      <c r="M500" s="12"/>
      <c r="N500" s="14"/>
      <c r="O500" s="12"/>
      <c r="P500" s="14"/>
      <c r="Q500" s="12"/>
      <c r="R500" s="14"/>
      <c r="S500" s="12"/>
      <c r="T500" s="14"/>
      <c r="U500" s="12"/>
      <c r="V500" s="14"/>
      <c r="W500" s="12"/>
      <c r="X500" s="14"/>
      <c r="Y500" s="12"/>
      <c r="Z500" s="14"/>
      <c r="AA500" s="12"/>
      <c r="AB500" s="14"/>
      <c r="AC500" s="12"/>
      <c r="AD500" s="14"/>
      <c r="AE500" s="12"/>
      <c r="AF500" s="14"/>
      <c r="AG500" s="12"/>
      <c r="AH500" s="18"/>
      <c r="AI500" s="12"/>
      <c r="AJ500" s="14"/>
    </row>
    <row r="501" spans="1:36" x14ac:dyDescent="0.35">
      <c r="A501" s="12"/>
      <c r="B501" s="14"/>
      <c r="C501" s="12"/>
      <c r="D501" s="14"/>
      <c r="E501" s="12"/>
      <c r="F501" s="18"/>
      <c r="G501" s="12"/>
      <c r="H501" s="14"/>
      <c r="I501" s="12"/>
      <c r="J501" s="14"/>
      <c r="K501" s="12"/>
      <c r="L501" s="14"/>
      <c r="M501" s="12"/>
      <c r="N501" s="14"/>
      <c r="O501" s="12"/>
      <c r="P501" s="14"/>
      <c r="Q501" s="12"/>
      <c r="R501" s="14"/>
      <c r="S501" s="12"/>
      <c r="T501" s="14"/>
      <c r="U501" s="12"/>
      <c r="V501" s="14"/>
      <c r="W501" s="12"/>
      <c r="X501" s="14"/>
      <c r="Y501" s="12"/>
      <c r="Z501" s="14"/>
      <c r="AA501" s="12"/>
      <c r="AB501" s="14"/>
      <c r="AC501" s="12"/>
      <c r="AD501" s="14"/>
      <c r="AE501" s="12"/>
      <c r="AF501" s="14"/>
      <c r="AG501" s="12"/>
      <c r="AH501" s="18"/>
      <c r="AI501" s="12"/>
      <c r="AJ501" s="14"/>
    </row>
    <row r="502" spans="1:36" x14ac:dyDescent="0.35">
      <c r="A502" s="12"/>
      <c r="B502" s="14"/>
      <c r="C502" s="12"/>
      <c r="D502" s="14"/>
      <c r="E502" s="12"/>
      <c r="F502" s="18"/>
      <c r="G502" s="12"/>
      <c r="H502" s="14"/>
      <c r="I502" s="12"/>
      <c r="J502" s="14"/>
      <c r="K502" s="12"/>
      <c r="L502" s="14"/>
      <c r="M502" s="12"/>
      <c r="N502" s="14"/>
      <c r="O502" s="12"/>
      <c r="P502" s="14"/>
      <c r="Q502" s="12"/>
      <c r="R502" s="14"/>
      <c r="S502" s="12"/>
      <c r="T502" s="14"/>
      <c r="U502" s="12"/>
      <c r="V502" s="14"/>
      <c r="W502" s="12"/>
      <c r="X502" s="14"/>
      <c r="Y502" s="12"/>
      <c r="Z502" s="14"/>
      <c r="AA502" s="12"/>
      <c r="AB502" s="14"/>
      <c r="AC502" s="12"/>
      <c r="AD502" s="14"/>
      <c r="AE502" s="12"/>
      <c r="AF502" s="14"/>
      <c r="AG502" s="12"/>
      <c r="AH502" s="18"/>
      <c r="AI502" s="12"/>
      <c r="AJ502" s="14"/>
    </row>
    <row r="503" spans="1:36" x14ac:dyDescent="0.35">
      <c r="A503" s="12"/>
      <c r="B503" s="14"/>
      <c r="C503" s="12"/>
      <c r="D503" s="14"/>
      <c r="E503" s="12"/>
      <c r="F503" s="18"/>
      <c r="G503" s="12"/>
      <c r="H503" s="14"/>
      <c r="I503" s="12"/>
      <c r="J503" s="14"/>
      <c r="K503" s="12"/>
      <c r="L503" s="14"/>
      <c r="M503" s="12"/>
      <c r="N503" s="14"/>
      <c r="O503" s="12"/>
      <c r="P503" s="14"/>
      <c r="Q503" s="12"/>
      <c r="R503" s="14"/>
      <c r="S503" s="12"/>
      <c r="T503" s="14"/>
      <c r="U503" s="12"/>
      <c r="V503" s="14"/>
      <c r="W503" s="12"/>
      <c r="X503" s="14"/>
      <c r="Y503" s="12"/>
      <c r="Z503" s="14"/>
      <c r="AA503" s="12"/>
      <c r="AB503" s="14"/>
      <c r="AC503" s="12"/>
      <c r="AD503" s="14"/>
      <c r="AE503" s="12"/>
      <c r="AF503" s="14"/>
      <c r="AG503" s="12"/>
      <c r="AH503" s="18"/>
      <c r="AI503" s="12"/>
      <c r="AJ503" s="14"/>
    </row>
    <row r="504" spans="1:36" x14ac:dyDescent="0.35">
      <c r="A504" s="12"/>
      <c r="B504" s="14"/>
      <c r="C504" s="12"/>
      <c r="D504" s="14"/>
      <c r="E504" s="12"/>
      <c r="F504" s="18"/>
      <c r="G504" s="12"/>
      <c r="H504" s="14"/>
      <c r="I504" s="12"/>
      <c r="J504" s="14"/>
      <c r="K504" s="12"/>
      <c r="L504" s="14"/>
      <c r="M504" s="12"/>
      <c r="N504" s="14"/>
      <c r="O504" s="12"/>
      <c r="P504" s="14"/>
      <c r="Q504" s="12"/>
      <c r="R504" s="14"/>
      <c r="S504" s="12"/>
      <c r="T504" s="14"/>
      <c r="U504" s="12"/>
      <c r="V504" s="14"/>
      <c r="W504" s="12"/>
      <c r="X504" s="14"/>
      <c r="Y504" s="12"/>
      <c r="Z504" s="14"/>
      <c r="AA504" s="12"/>
      <c r="AB504" s="14"/>
      <c r="AC504" s="12"/>
      <c r="AD504" s="14"/>
      <c r="AE504" s="12"/>
      <c r="AF504" s="14"/>
      <c r="AG504" s="12"/>
      <c r="AH504" s="18"/>
      <c r="AI504" s="12"/>
      <c r="AJ504" s="14"/>
    </row>
    <row r="505" spans="1:36" x14ac:dyDescent="0.35">
      <c r="A505" s="12"/>
      <c r="B505" s="14"/>
      <c r="C505" s="12"/>
      <c r="D505" s="14"/>
      <c r="E505" s="12"/>
      <c r="F505" s="18"/>
      <c r="G505" s="12"/>
      <c r="H505" s="14"/>
      <c r="I505" s="12"/>
      <c r="J505" s="14"/>
      <c r="K505" s="12"/>
      <c r="L505" s="14"/>
      <c r="M505" s="12"/>
      <c r="N505" s="14"/>
      <c r="O505" s="12"/>
      <c r="P505" s="14"/>
      <c r="Q505" s="12"/>
      <c r="R505" s="14"/>
      <c r="S505" s="12"/>
      <c r="T505" s="14"/>
      <c r="U505" s="12"/>
      <c r="V505" s="14"/>
      <c r="W505" s="12"/>
      <c r="X505" s="14"/>
      <c r="Y505" s="12"/>
      <c r="Z505" s="14"/>
      <c r="AA505" s="12"/>
      <c r="AB505" s="14"/>
      <c r="AC505" s="12"/>
      <c r="AD505" s="14"/>
      <c r="AE505" s="12"/>
      <c r="AF505" s="14"/>
      <c r="AG505" s="12"/>
      <c r="AH505" s="18"/>
      <c r="AI505" s="12"/>
      <c r="AJ505" s="14"/>
    </row>
    <row r="506" spans="1:36" x14ac:dyDescent="0.35">
      <c r="A506" s="12"/>
      <c r="B506" s="14"/>
      <c r="C506" s="12"/>
      <c r="D506" s="14"/>
      <c r="E506" s="12"/>
      <c r="F506" s="18"/>
      <c r="G506" s="12"/>
      <c r="H506" s="14"/>
      <c r="I506" s="12"/>
      <c r="J506" s="14"/>
      <c r="K506" s="12"/>
      <c r="L506" s="14"/>
      <c r="M506" s="12"/>
      <c r="N506" s="14"/>
      <c r="O506" s="12"/>
      <c r="P506" s="14"/>
      <c r="Q506" s="12"/>
      <c r="R506" s="14"/>
      <c r="S506" s="12"/>
      <c r="T506" s="14"/>
      <c r="U506" s="12"/>
      <c r="V506" s="14"/>
      <c r="W506" s="12"/>
      <c r="X506" s="14"/>
      <c r="Y506" s="12"/>
      <c r="Z506" s="14"/>
      <c r="AA506" s="12"/>
      <c r="AB506" s="14"/>
      <c r="AC506" s="12"/>
      <c r="AD506" s="14"/>
      <c r="AE506" s="12"/>
      <c r="AF506" s="14"/>
      <c r="AG506" s="12"/>
      <c r="AH506" s="18"/>
      <c r="AI506" s="12"/>
      <c r="AJ506" s="14"/>
    </row>
    <row r="507" spans="1:36" x14ac:dyDescent="0.35">
      <c r="A507" s="12"/>
      <c r="B507" s="14"/>
      <c r="C507" s="12"/>
      <c r="D507" s="14"/>
      <c r="E507" s="12"/>
      <c r="F507" s="18"/>
      <c r="G507" s="12"/>
      <c r="H507" s="14"/>
      <c r="I507" s="12"/>
      <c r="J507" s="14"/>
      <c r="K507" s="12"/>
      <c r="L507" s="14"/>
      <c r="M507" s="12"/>
      <c r="N507" s="14"/>
      <c r="O507" s="12"/>
      <c r="P507" s="14"/>
      <c r="Q507" s="12"/>
      <c r="R507" s="14"/>
      <c r="S507" s="12"/>
      <c r="T507" s="14"/>
      <c r="U507" s="12"/>
      <c r="V507" s="14"/>
      <c r="W507" s="12"/>
      <c r="X507" s="14"/>
      <c r="Y507" s="12"/>
      <c r="Z507" s="14"/>
      <c r="AA507" s="12"/>
      <c r="AB507" s="14"/>
      <c r="AC507" s="12"/>
      <c r="AD507" s="14"/>
      <c r="AE507" s="12"/>
      <c r="AF507" s="14"/>
      <c r="AG507" s="12"/>
      <c r="AH507" s="18"/>
      <c r="AI507" s="12"/>
      <c r="AJ507" s="14"/>
    </row>
    <row r="508" spans="1:36" x14ac:dyDescent="0.35">
      <c r="A508" s="12"/>
      <c r="B508" s="14"/>
      <c r="C508" s="12"/>
      <c r="D508" s="14"/>
      <c r="E508" s="12"/>
      <c r="F508" s="18"/>
      <c r="G508" s="12"/>
      <c r="H508" s="14"/>
      <c r="I508" s="12"/>
      <c r="J508" s="14"/>
      <c r="K508" s="12"/>
      <c r="L508" s="14"/>
      <c r="M508" s="12"/>
      <c r="N508" s="14"/>
      <c r="O508" s="12"/>
      <c r="P508" s="14"/>
      <c r="Q508" s="12"/>
      <c r="R508" s="14"/>
      <c r="S508" s="12"/>
      <c r="T508" s="14"/>
      <c r="U508" s="12"/>
      <c r="V508" s="14"/>
      <c r="W508" s="12"/>
      <c r="X508" s="14"/>
      <c r="Y508" s="12"/>
      <c r="Z508" s="14"/>
      <c r="AA508" s="12"/>
      <c r="AB508" s="14"/>
      <c r="AC508" s="12"/>
      <c r="AD508" s="14"/>
      <c r="AE508" s="12"/>
      <c r="AF508" s="14"/>
      <c r="AG508" s="12"/>
      <c r="AH508" s="18"/>
      <c r="AI508" s="12"/>
      <c r="AJ508" s="14"/>
    </row>
    <row r="509" spans="1:36" x14ac:dyDescent="0.35">
      <c r="A509" s="12"/>
      <c r="B509" s="14"/>
      <c r="C509" s="12"/>
      <c r="D509" s="14"/>
      <c r="E509" s="12"/>
      <c r="F509" s="18"/>
      <c r="G509" s="12"/>
      <c r="H509" s="14"/>
      <c r="I509" s="12"/>
      <c r="J509" s="14"/>
      <c r="K509" s="12"/>
      <c r="L509" s="14"/>
      <c r="M509" s="12"/>
      <c r="N509" s="14"/>
      <c r="O509" s="12"/>
      <c r="P509" s="14"/>
      <c r="Q509" s="12"/>
      <c r="R509" s="14"/>
      <c r="S509" s="12"/>
      <c r="T509" s="14"/>
      <c r="U509" s="12"/>
      <c r="V509" s="14"/>
      <c r="W509" s="12"/>
      <c r="X509" s="14"/>
      <c r="Y509" s="12"/>
      <c r="Z509" s="14"/>
      <c r="AA509" s="12"/>
      <c r="AB509" s="14"/>
      <c r="AC509" s="12"/>
      <c r="AD509" s="14"/>
      <c r="AE509" s="12"/>
      <c r="AF509" s="14"/>
      <c r="AG509" s="12"/>
      <c r="AH509" s="18"/>
      <c r="AI509" s="12"/>
      <c r="AJ509" s="14"/>
    </row>
    <row r="510" spans="1:36" x14ac:dyDescent="0.35">
      <c r="A510" s="12"/>
      <c r="B510" s="14"/>
      <c r="C510" s="12"/>
      <c r="D510" s="14"/>
      <c r="E510" s="12"/>
      <c r="F510" s="18"/>
      <c r="G510" s="12"/>
      <c r="H510" s="14"/>
      <c r="I510" s="12"/>
      <c r="J510" s="14"/>
      <c r="K510" s="12"/>
      <c r="L510" s="14"/>
      <c r="M510" s="12"/>
      <c r="N510" s="14"/>
      <c r="O510" s="12"/>
      <c r="P510" s="14"/>
      <c r="Q510" s="12"/>
      <c r="R510" s="14"/>
      <c r="S510" s="12"/>
      <c r="T510" s="14"/>
      <c r="U510" s="12"/>
      <c r="V510" s="14"/>
      <c r="W510" s="12"/>
      <c r="X510" s="14"/>
      <c r="Y510" s="12"/>
      <c r="Z510" s="14"/>
      <c r="AA510" s="12"/>
      <c r="AB510" s="14"/>
      <c r="AC510" s="12"/>
      <c r="AD510" s="14"/>
      <c r="AE510" s="12"/>
      <c r="AF510" s="14"/>
      <c r="AG510" s="12"/>
      <c r="AH510" s="18"/>
      <c r="AI510" s="12"/>
      <c r="AJ510" s="14"/>
    </row>
    <row r="511" spans="1:36" x14ac:dyDescent="0.35">
      <c r="A511" s="12"/>
      <c r="B511" s="14"/>
      <c r="C511" s="12"/>
      <c r="D511" s="14"/>
      <c r="E511" s="12"/>
      <c r="F511" s="18"/>
      <c r="G511" s="12"/>
      <c r="H511" s="14"/>
      <c r="I511" s="12"/>
      <c r="J511" s="14"/>
      <c r="K511" s="12"/>
      <c r="L511" s="14"/>
      <c r="M511" s="12"/>
      <c r="N511" s="14"/>
      <c r="O511" s="12"/>
      <c r="P511" s="14"/>
      <c r="Q511" s="12"/>
      <c r="R511" s="14"/>
      <c r="S511" s="12"/>
      <c r="T511" s="14"/>
      <c r="U511" s="12"/>
      <c r="V511" s="14"/>
      <c r="W511" s="12"/>
      <c r="X511" s="14"/>
      <c r="Y511" s="12"/>
      <c r="Z511" s="14"/>
      <c r="AA511" s="12"/>
      <c r="AB511" s="14"/>
      <c r="AC511" s="12"/>
      <c r="AD511" s="14"/>
      <c r="AE511" s="12"/>
      <c r="AF511" s="14"/>
      <c r="AG511" s="12"/>
      <c r="AH511" s="18"/>
      <c r="AI511" s="12"/>
      <c r="AJ511" s="14"/>
    </row>
    <row r="512" spans="1:36" x14ac:dyDescent="0.35">
      <c r="A512" s="12"/>
      <c r="B512" s="14"/>
      <c r="C512" s="12"/>
      <c r="D512" s="14"/>
      <c r="E512" s="12"/>
      <c r="F512" s="18"/>
      <c r="G512" s="12"/>
      <c r="H512" s="14"/>
      <c r="I512" s="12"/>
      <c r="J512" s="14"/>
      <c r="K512" s="12"/>
      <c r="L512" s="14"/>
      <c r="M512" s="12"/>
      <c r="N512" s="14"/>
      <c r="O512" s="12"/>
      <c r="P512" s="14"/>
      <c r="Q512" s="12"/>
      <c r="R512" s="14"/>
      <c r="S512" s="12"/>
      <c r="T512" s="14"/>
      <c r="U512" s="12"/>
      <c r="V512" s="14"/>
      <c r="W512" s="12"/>
      <c r="X512" s="14"/>
      <c r="Y512" s="12"/>
      <c r="Z512" s="14"/>
      <c r="AA512" s="12"/>
      <c r="AB512" s="14"/>
      <c r="AC512" s="12"/>
      <c r="AD512" s="14"/>
      <c r="AE512" s="12"/>
      <c r="AF512" s="14"/>
      <c r="AG512" s="12"/>
      <c r="AH512" s="18"/>
      <c r="AI512" s="12"/>
      <c r="AJ512" s="14"/>
    </row>
    <row r="513" spans="1:36" x14ac:dyDescent="0.35">
      <c r="A513" s="12"/>
      <c r="B513" s="14"/>
      <c r="C513" s="12"/>
      <c r="D513" s="14"/>
      <c r="E513" s="12"/>
      <c r="F513" s="18"/>
      <c r="G513" s="12"/>
      <c r="H513" s="14"/>
      <c r="I513" s="12"/>
      <c r="J513" s="14"/>
      <c r="K513" s="12"/>
      <c r="L513" s="14"/>
      <c r="M513" s="12"/>
      <c r="N513" s="14"/>
      <c r="O513" s="12"/>
      <c r="P513" s="14"/>
      <c r="Q513" s="12"/>
      <c r="R513" s="14"/>
      <c r="S513" s="12"/>
      <c r="T513" s="14"/>
      <c r="U513" s="12"/>
      <c r="V513" s="14"/>
      <c r="W513" s="12"/>
      <c r="X513" s="14"/>
      <c r="Y513" s="12"/>
      <c r="Z513" s="14"/>
      <c r="AA513" s="12"/>
      <c r="AB513" s="14"/>
      <c r="AC513" s="12"/>
      <c r="AD513" s="14"/>
      <c r="AE513" s="12"/>
      <c r="AF513" s="14"/>
      <c r="AG513" s="12"/>
      <c r="AH513" s="18"/>
      <c r="AI513" s="12"/>
      <c r="AJ513" s="14"/>
    </row>
    <row r="514" spans="1:36" x14ac:dyDescent="0.35">
      <c r="A514" s="12"/>
      <c r="B514" s="14"/>
      <c r="C514" s="12"/>
      <c r="D514" s="14"/>
      <c r="E514" s="12"/>
      <c r="F514" s="18"/>
      <c r="G514" s="12"/>
      <c r="H514" s="14"/>
      <c r="I514" s="12"/>
      <c r="J514" s="14"/>
      <c r="K514" s="12"/>
      <c r="L514" s="14"/>
      <c r="M514" s="12"/>
      <c r="N514" s="14"/>
      <c r="O514" s="12"/>
      <c r="P514" s="14"/>
      <c r="Q514" s="12"/>
      <c r="R514" s="14"/>
      <c r="S514" s="12"/>
      <c r="T514" s="14"/>
      <c r="U514" s="12"/>
      <c r="V514" s="14"/>
      <c r="W514" s="12"/>
      <c r="X514" s="14"/>
      <c r="Y514" s="12"/>
      <c r="Z514" s="14"/>
      <c r="AA514" s="12"/>
      <c r="AB514" s="14"/>
      <c r="AC514" s="12"/>
      <c r="AD514" s="14"/>
      <c r="AE514" s="12"/>
      <c r="AF514" s="14"/>
      <c r="AG514" s="12"/>
      <c r="AH514" s="18"/>
      <c r="AI514" s="12"/>
      <c r="AJ514" s="14"/>
    </row>
    <row r="515" spans="1:36" x14ac:dyDescent="0.35">
      <c r="A515" s="12"/>
      <c r="B515" s="14"/>
      <c r="C515" s="12"/>
      <c r="D515" s="14"/>
      <c r="E515" s="12"/>
      <c r="F515" s="18"/>
      <c r="G515" s="12"/>
      <c r="H515" s="14"/>
      <c r="I515" s="12"/>
      <c r="J515" s="14"/>
      <c r="K515" s="12"/>
      <c r="L515" s="14"/>
      <c r="M515" s="12"/>
      <c r="N515" s="14"/>
      <c r="O515" s="12"/>
      <c r="P515" s="14"/>
      <c r="Q515" s="12"/>
      <c r="R515" s="14"/>
      <c r="S515" s="12"/>
      <c r="T515" s="14"/>
      <c r="U515" s="12"/>
      <c r="V515" s="14"/>
      <c r="W515" s="12"/>
      <c r="X515" s="14"/>
      <c r="Y515" s="12"/>
      <c r="Z515" s="14"/>
      <c r="AA515" s="12"/>
      <c r="AB515" s="14"/>
      <c r="AC515" s="12"/>
      <c r="AD515" s="14"/>
      <c r="AE515" s="12"/>
      <c r="AF515" s="14"/>
      <c r="AG515" s="12"/>
      <c r="AH515" s="18"/>
      <c r="AI515" s="12"/>
      <c r="AJ515" s="14"/>
    </row>
    <row r="516" spans="1:36" x14ac:dyDescent="0.35">
      <c r="A516" s="12"/>
      <c r="B516" s="14"/>
      <c r="C516" s="12"/>
      <c r="D516" s="14"/>
      <c r="E516" s="12"/>
      <c r="F516" s="18"/>
      <c r="G516" s="12"/>
      <c r="H516" s="14"/>
      <c r="I516" s="12"/>
      <c r="J516" s="14"/>
      <c r="K516" s="12"/>
      <c r="L516" s="14"/>
      <c r="M516" s="12"/>
      <c r="N516" s="14"/>
      <c r="O516" s="12"/>
      <c r="P516" s="14"/>
      <c r="Q516" s="12"/>
      <c r="R516" s="14"/>
      <c r="S516" s="12"/>
      <c r="T516" s="14"/>
      <c r="U516" s="12"/>
      <c r="V516" s="14"/>
      <c r="W516" s="12"/>
      <c r="X516" s="14"/>
      <c r="Y516" s="12"/>
      <c r="Z516" s="14"/>
      <c r="AA516" s="12"/>
      <c r="AB516" s="14"/>
      <c r="AC516" s="12"/>
      <c r="AD516" s="14"/>
      <c r="AE516" s="12"/>
      <c r="AF516" s="14"/>
      <c r="AG516" s="12"/>
      <c r="AH516" s="18"/>
      <c r="AI516" s="12"/>
      <c r="AJ516" s="14"/>
    </row>
    <row r="517" spans="1:36" x14ac:dyDescent="0.35">
      <c r="A517" s="12"/>
      <c r="B517" s="14"/>
      <c r="C517" s="12"/>
      <c r="D517" s="14"/>
      <c r="E517" s="12"/>
      <c r="F517" s="18"/>
      <c r="G517" s="12"/>
      <c r="H517" s="14"/>
      <c r="I517" s="12"/>
      <c r="J517" s="14"/>
      <c r="K517" s="12"/>
      <c r="L517" s="14"/>
      <c r="M517" s="12"/>
      <c r="N517" s="14"/>
      <c r="O517" s="12"/>
      <c r="P517" s="14"/>
      <c r="Q517" s="12"/>
      <c r="R517" s="14"/>
      <c r="S517" s="12"/>
      <c r="T517" s="14"/>
      <c r="U517" s="12"/>
      <c r="V517" s="14"/>
      <c r="W517" s="12"/>
      <c r="X517" s="14"/>
      <c r="Y517" s="12"/>
      <c r="Z517" s="14"/>
      <c r="AA517" s="12"/>
      <c r="AB517" s="14"/>
      <c r="AC517" s="12"/>
      <c r="AD517" s="14"/>
      <c r="AE517" s="12"/>
      <c r="AF517" s="14"/>
      <c r="AG517" s="12"/>
      <c r="AH517" s="18"/>
      <c r="AI517" s="12"/>
      <c r="AJ517" s="14"/>
    </row>
    <row r="518" spans="1:36" x14ac:dyDescent="0.35">
      <c r="A518" s="12"/>
      <c r="B518" s="14"/>
      <c r="C518" s="12"/>
      <c r="D518" s="14"/>
      <c r="E518" s="12"/>
      <c r="F518" s="18"/>
      <c r="G518" s="12"/>
      <c r="H518" s="14"/>
      <c r="I518" s="12"/>
      <c r="J518" s="14"/>
      <c r="K518" s="12"/>
      <c r="L518" s="14"/>
      <c r="M518" s="12"/>
      <c r="N518" s="14"/>
      <c r="O518" s="12"/>
      <c r="P518" s="14"/>
      <c r="Q518" s="12"/>
      <c r="R518" s="14"/>
      <c r="S518" s="12"/>
      <c r="T518" s="14"/>
      <c r="U518" s="12"/>
      <c r="V518" s="14"/>
      <c r="W518" s="12"/>
      <c r="X518" s="14"/>
      <c r="Y518" s="12"/>
      <c r="Z518" s="14"/>
      <c r="AA518" s="12"/>
      <c r="AB518" s="14"/>
      <c r="AC518" s="12"/>
      <c r="AD518" s="14"/>
      <c r="AE518" s="12"/>
      <c r="AF518" s="14"/>
      <c r="AG518" s="12"/>
      <c r="AH518" s="18"/>
      <c r="AI518" s="12"/>
      <c r="AJ518" s="14"/>
    </row>
    <row r="519" spans="1:36" x14ac:dyDescent="0.35">
      <c r="A519" s="12"/>
      <c r="B519" s="14"/>
      <c r="C519" s="12"/>
      <c r="D519" s="14"/>
      <c r="E519" s="12"/>
      <c r="F519" s="18"/>
      <c r="G519" s="12"/>
      <c r="H519" s="14"/>
      <c r="I519" s="12"/>
      <c r="J519" s="14"/>
      <c r="K519" s="12"/>
      <c r="L519" s="14"/>
      <c r="M519" s="12"/>
      <c r="N519" s="14"/>
      <c r="O519" s="12"/>
      <c r="P519" s="14"/>
      <c r="Q519" s="12"/>
      <c r="R519" s="14"/>
      <c r="S519" s="12"/>
      <c r="T519" s="14"/>
      <c r="U519" s="12"/>
      <c r="V519" s="14"/>
      <c r="W519" s="12"/>
      <c r="X519" s="14"/>
      <c r="Y519" s="12"/>
      <c r="Z519" s="14"/>
      <c r="AA519" s="12"/>
      <c r="AB519" s="14"/>
      <c r="AC519" s="12"/>
      <c r="AD519" s="14"/>
      <c r="AE519" s="12"/>
      <c r="AF519" s="14"/>
      <c r="AG519" s="12"/>
      <c r="AH519" s="18"/>
      <c r="AI519" s="12"/>
      <c r="AJ519" s="14"/>
    </row>
    <row r="520" spans="1:36" x14ac:dyDescent="0.35">
      <c r="A520" s="12"/>
      <c r="B520" s="14"/>
      <c r="C520" s="12"/>
      <c r="D520" s="14"/>
      <c r="E520" s="12"/>
      <c r="F520" s="18"/>
      <c r="G520" s="12"/>
      <c r="H520" s="14"/>
      <c r="I520" s="12"/>
      <c r="J520" s="14"/>
      <c r="K520" s="12"/>
      <c r="L520" s="14"/>
      <c r="M520" s="12"/>
      <c r="N520" s="14"/>
      <c r="O520" s="12"/>
      <c r="P520" s="14"/>
      <c r="Q520" s="12"/>
      <c r="R520" s="14"/>
      <c r="S520" s="12"/>
      <c r="T520" s="14"/>
      <c r="U520" s="12"/>
      <c r="V520" s="14"/>
      <c r="W520" s="12"/>
      <c r="X520" s="14"/>
      <c r="Y520" s="12"/>
      <c r="Z520" s="14"/>
      <c r="AA520" s="12"/>
      <c r="AB520" s="14"/>
      <c r="AC520" s="12"/>
      <c r="AD520" s="14"/>
      <c r="AE520" s="12"/>
      <c r="AF520" s="14"/>
      <c r="AG520" s="12"/>
      <c r="AH520" s="18"/>
      <c r="AI520" s="12"/>
      <c r="AJ520" s="14"/>
    </row>
    <row r="521" spans="1:36" x14ac:dyDescent="0.35">
      <c r="A521" s="12"/>
      <c r="B521" s="14"/>
      <c r="C521" s="12"/>
      <c r="D521" s="14"/>
      <c r="E521" s="12"/>
      <c r="F521" s="18"/>
      <c r="G521" s="12"/>
      <c r="H521" s="14"/>
      <c r="I521" s="12"/>
      <c r="J521" s="14"/>
      <c r="K521" s="12"/>
      <c r="L521" s="14"/>
      <c r="M521" s="12"/>
      <c r="N521" s="14"/>
      <c r="O521" s="12"/>
      <c r="P521" s="14"/>
      <c r="Q521" s="12"/>
      <c r="R521" s="14"/>
      <c r="S521" s="12"/>
      <c r="T521" s="14"/>
      <c r="U521" s="12"/>
      <c r="V521" s="14"/>
      <c r="W521" s="12"/>
      <c r="X521" s="14"/>
      <c r="Y521" s="12"/>
      <c r="Z521" s="14"/>
      <c r="AA521" s="12"/>
      <c r="AB521" s="14"/>
      <c r="AC521" s="12"/>
      <c r="AD521" s="14"/>
      <c r="AE521" s="12"/>
      <c r="AF521" s="14"/>
      <c r="AG521" s="12"/>
      <c r="AH521" s="18"/>
      <c r="AI521" s="12"/>
      <c r="AJ521" s="14"/>
    </row>
    <row r="522" spans="1:36" x14ac:dyDescent="0.35">
      <c r="A522" s="12"/>
      <c r="B522" s="14"/>
      <c r="C522" s="12"/>
      <c r="D522" s="14"/>
      <c r="E522" s="12"/>
      <c r="F522" s="18"/>
      <c r="G522" s="12"/>
      <c r="H522" s="14"/>
      <c r="I522" s="12"/>
      <c r="J522" s="14"/>
      <c r="K522" s="12"/>
      <c r="L522" s="14"/>
      <c r="M522" s="12"/>
      <c r="N522" s="14"/>
      <c r="O522" s="12"/>
      <c r="P522" s="14"/>
      <c r="Q522" s="12"/>
      <c r="R522" s="14"/>
      <c r="S522" s="12"/>
      <c r="T522" s="14"/>
      <c r="U522" s="12"/>
      <c r="V522" s="14"/>
      <c r="W522" s="12"/>
      <c r="X522" s="14"/>
      <c r="Y522" s="12"/>
      <c r="Z522" s="14"/>
      <c r="AA522" s="12"/>
      <c r="AB522" s="14"/>
      <c r="AC522" s="12"/>
      <c r="AD522" s="14"/>
      <c r="AE522" s="12"/>
      <c r="AF522" s="14"/>
      <c r="AG522" s="12"/>
      <c r="AH522" s="18"/>
      <c r="AI522" s="12"/>
      <c r="AJ522" s="14"/>
    </row>
    <row r="523" spans="1:36" x14ac:dyDescent="0.35">
      <c r="A523" s="12"/>
      <c r="B523" s="14"/>
      <c r="C523" s="12"/>
      <c r="D523" s="14"/>
      <c r="E523" s="12"/>
      <c r="F523" s="18"/>
      <c r="G523" s="12"/>
      <c r="H523" s="14"/>
      <c r="I523" s="12"/>
      <c r="J523" s="14"/>
      <c r="K523" s="12"/>
      <c r="L523" s="14"/>
      <c r="M523" s="12"/>
      <c r="N523" s="14"/>
      <c r="O523" s="12"/>
      <c r="P523" s="14"/>
      <c r="Q523" s="12"/>
      <c r="R523" s="14"/>
      <c r="S523" s="12"/>
      <c r="T523" s="14"/>
      <c r="U523" s="12"/>
      <c r="V523" s="14"/>
      <c r="W523" s="12"/>
      <c r="X523" s="14"/>
      <c r="Y523" s="12"/>
      <c r="Z523" s="14"/>
      <c r="AA523" s="12"/>
      <c r="AB523" s="14"/>
      <c r="AC523" s="12"/>
      <c r="AD523" s="14"/>
      <c r="AE523" s="12"/>
      <c r="AF523" s="14"/>
      <c r="AG523" s="12"/>
      <c r="AH523" s="18"/>
      <c r="AI523" s="12"/>
      <c r="AJ523" s="14"/>
    </row>
    <row r="524" spans="1:36" x14ac:dyDescent="0.35">
      <c r="A524" s="12"/>
      <c r="B524" s="14"/>
      <c r="C524" s="12"/>
      <c r="D524" s="14"/>
      <c r="E524" s="12"/>
      <c r="F524" s="18"/>
      <c r="G524" s="12"/>
      <c r="H524" s="14"/>
      <c r="I524" s="12"/>
      <c r="J524" s="14"/>
      <c r="K524" s="12"/>
      <c r="L524" s="14"/>
      <c r="M524" s="12"/>
      <c r="N524" s="14"/>
      <c r="O524" s="12"/>
      <c r="P524" s="14"/>
      <c r="Q524" s="12"/>
      <c r="R524" s="14"/>
      <c r="S524" s="12"/>
      <c r="T524" s="14"/>
      <c r="U524" s="12"/>
      <c r="V524" s="14"/>
      <c r="W524" s="12"/>
      <c r="X524" s="14"/>
      <c r="Y524" s="12"/>
      <c r="Z524" s="14"/>
      <c r="AA524" s="12"/>
      <c r="AB524" s="14"/>
      <c r="AC524" s="12"/>
      <c r="AD524" s="14"/>
      <c r="AE524" s="12"/>
      <c r="AF524" s="14"/>
      <c r="AG524" s="12"/>
      <c r="AH524" s="18"/>
      <c r="AI524" s="12"/>
      <c r="AJ524" s="14"/>
    </row>
    <row r="525" spans="1:36" x14ac:dyDescent="0.35">
      <c r="A525" s="12"/>
      <c r="B525" s="14"/>
      <c r="C525" s="12"/>
      <c r="D525" s="14"/>
      <c r="E525" s="12"/>
      <c r="F525" s="18"/>
      <c r="G525" s="12"/>
      <c r="H525" s="14"/>
      <c r="I525" s="12"/>
      <c r="J525" s="14"/>
      <c r="K525" s="12"/>
      <c r="L525" s="14"/>
      <c r="M525" s="12"/>
      <c r="N525" s="14"/>
      <c r="O525" s="12"/>
      <c r="P525" s="14"/>
      <c r="Q525" s="12"/>
      <c r="R525" s="14"/>
      <c r="S525" s="12"/>
      <c r="T525" s="14"/>
      <c r="U525" s="12"/>
      <c r="V525" s="14"/>
      <c r="W525" s="12"/>
      <c r="X525" s="14"/>
      <c r="Y525" s="12"/>
      <c r="Z525" s="14"/>
      <c r="AA525" s="12"/>
      <c r="AB525" s="14"/>
      <c r="AC525" s="12"/>
      <c r="AD525" s="14"/>
      <c r="AE525" s="12"/>
      <c r="AF525" s="14"/>
      <c r="AG525" s="12"/>
      <c r="AH525" s="18"/>
      <c r="AI525" s="12"/>
      <c r="AJ525" s="14"/>
    </row>
    <row r="526" spans="1:36" x14ac:dyDescent="0.35">
      <c r="A526" s="12"/>
      <c r="B526" s="14"/>
      <c r="C526" s="12"/>
      <c r="D526" s="14"/>
      <c r="E526" s="12"/>
      <c r="F526" s="18"/>
      <c r="G526" s="12"/>
      <c r="H526" s="14"/>
      <c r="I526" s="12"/>
      <c r="J526" s="14"/>
      <c r="K526" s="12"/>
      <c r="L526" s="14"/>
      <c r="M526" s="12"/>
      <c r="N526" s="14"/>
      <c r="O526" s="12"/>
      <c r="P526" s="14"/>
      <c r="Q526" s="12"/>
      <c r="R526" s="14"/>
      <c r="S526" s="12"/>
      <c r="T526" s="14"/>
      <c r="U526" s="12"/>
      <c r="V526" s="14"/>
      <c r="W526" s="12"/>
      <c r="X526" s="14"/>
      <c r="Y526" s="12"/>
      <c r="Z526" s="14"/>
      <c r="AA526" s="12"/>
      <c r="AB526" s="14"/>
      <c r="AC526" s="12"/>
      <c r="AD526" s="14"/>
      <c r="AE526" s="12"/>
      <c r="AF526" s="14"/>
      <c r="AG526" s="12"/>
      <c r="AH526" s="18"/>
      <c r="AI526" s="12"/>
      <c r="AJ526" s="14"/>
    </row>
    <row r="527" spans="1:36" x14ac:dyDescent="0.35">
      <c r="A527" s="12"/>
      <c r="B527" s="14"/>
      <c r="C527" s="12"/>
      <c r="D527" s="14"/>
      <c r="E527" s="12"/>
      <c r="F527" s="18"/>
      <c r="G527" s="12"/>
      <c r="H527" s="14"/>
      <c r="I527" s="12"/>
      <c r="J527" s="14"/>
      <c r="K527" s="12"/>
      <c r="L527" s="14"/>
      <c r="M527" s="12"/>
      <c r="N527" s="14"/>
      <c r="O527" s="12"/>
      <c r="P527" s="14"/>
      <c r="Q527" s="12"/>
      <c r="R527" s="14"/>
      <c r="S527" s="12"/>
      <c r="T527" s="14"/>
      <c r="U527" s="12"/>
      <c r="V527" s="14"/>
      <c r="W527" s="12"/>
      <c r="X527" s="14"/>
      <c r="Y527" s="12"/>
      <c r="Z527" s="14"/>
      <c r="AA527" s="12"/>
      <c r="AB527" s="14"/>
      <c r="AC527" s="12"/>
      <c r="AD527" s="14"/>
      <c r="AE527" s="12"/>
      <c r="AF527" s="14"/>
      <c r="AG527" s="12"/>
      <c r="AH527" s="18"/>
      <c r="AI527" s="12"/>
      <c r="AJ527" s="14"/>
    </row>
    <row r="528" spans="1:36" x14ac:dyDescent="0.35">
      <c r="A528" s="12"/>
      <c r="B528" s="14"/>
      <c r="C528" s="12"/>
      <c r="D528" s="14"/>
      <c r="E528" s="12"/>
      <c r="F528" s="18"/>
      <c r="G528" s="12"/>
      <c r="H528" s="14"/>
      <c r="I528" s="12"/>
      <c r="J528" s="14"/>
      <c r="K528" s="12"/>
      <c r="L528" s="14"/>
      <c r="M528" s="12"/>
      <c r="N528" s="14"/>
      <c r="O528" s="12"/>
      <c r="P528" s="14"/>
      <c r="Q528" s="12"/>
      <c r="R528" s="14"/>
      <c r="S528" s="12"/>
      <c r="T528" s="14"/>
      <c r="U528" s="12"/>
      <c r="V528" s="14"/>
      <c r="W528" s="12"/>
      <c r="X528" s="14"/>
      <c r="Y528" s="12"/>
      <c r="Z528" s="14"/>
      <c r="AA528" s="12"/>
      <c r="AB528" s="14"/>
      <c r="AC528" s="12"/>
      <c r="AD528" s="14"/>
      <c r="AE528" s="12"/>
      <c r="AF528" s="14"/>
      <c r="AG528" s="12"/>
      <c r="AH528" s="18"/>
      <c r="AI528" s="12"/>
      <c r="AJ528" s="14"/>
    </row>
    <row r="529" spans="1:36" x14ac:dyDescent="0.35">
      <c r="A529" s="12"/>
      <c r="B529" s="14"/>
      <c r="C529" s="12"/>
      <c r="D529" s="14"/>
      <c r="E529" s="12"/>
      <c r="F529" s="18"/>
      <c r="G529" s="12"/>
      <c r="H529" s="14"/>
      <c r="I529" s="12"/>
      <c r="J529" s="14"/>
      <c r="K529" s="12"/>
      <c r="L529" s="14"/>
      <c r="M529" s="12"/>
      <c r="N529" s="14"/>
      <c r="O529" s="12"/>
      <c r="P529" s="14"/>
      <c r="Q529" s="12"/>
      <c r="R529" s="14"/>
      <c r="S529" s="12"/>
      <c r="T529" s="14"/>
      <c r="U529" s="12"/>
      <c r="V529" s="14"/>
      <c r="W529" s="12"/>
      <c r="X529" s="14"/>
      <c r="Y529" s="12"/>
      <c r="Z529" s="14"/>
      <c r="AA529" s="12"/>
      <c r="AB529" s="14"/>
      <c r="AC529" s="12"/>
      <c r="AD529" s="14"/>
      <c r="AE529" s="12"/>
      <c r="AF529" s="14"/>
      <c r="AG529" s="12"/>
      <c r="AH529" s="18"/>
      <c r="AI529" s="12"/>
      <c r="AJ529" s="14"/>
    </row>
    <row r="530" spans="1:36" x14ac:dyDescent="0.35">
      <c r="A530" s="12"/>
      <c r="B530" s="14"/>
      <c r="C530" s="12"/>
      <c r="D530" s="14"/>
      <c r="E530" s="12"/>
      <c r="F530" s="18"/>
      <c r="G530" s="12"/>
      <c r="H530" s="14"/>
      <c r="I530" s="12"/>
      <c r="J530" s="14"/>
      <c r="K530" s="12"/>
      <c r="L530" s="14"/>
      <c r="M530" s="12"/>
      <c r="N530" s="14"/>
      <c r="O530" s="12"/>
      <c r="P530" s="14"/>
      <c r="Q530" s="12"/>
      <c r="R530" s="14"/>
      <c r="S530" s="12"/>
      <c r="T530" s="14"/>
      <c r="U530" s="12"/>
      <c r="V530" s="14"/>
      <c r="W530" s="12"/>
      <c r="X530" s="14"/>
      <c r="Y530" s="12"/>
      <c r="Z530" s="14"/>
      <c r="AA530" s="12"/>
      <c r="AB530" s="14"/>
      <c r="AC530" s="12"/>
      <c r="AD530" s="14"/>
      <c r="AE530" s="12"/>
      <c r="AF530" s="14"/>
      <c r="AG530" s="12"/>
      <c r="AH530" s="18"/>
      <c r="AI530" s="12"/>
      <c r="AJ530" s="14"/>
    </row>
    <row r="531" spans="1:36" x14ac:dyDescent="0.35">
      <c r="A531" s="12"/>
      <c r="B531" s="14"/>
      <c r="C531" s="12"/>
      <c r="D531" s="14"/>
      <c r="E531" s="12"/>
      <c r="F531" s="18"/>
      <c r="G531" s="12"/>
      <c r="H531" s="14"/>
      <c r="I531" s="12"/>
      <c r="J531" s="14"/>
      <c r="K531" s="12"/>
      <c r="L531" s="14"/>
      <c r="M531" s="12"/>
      <c r="N531" s="14"/>
      <c r="O531" s="12"/>
      <c r="P531" s="14"/>
      <c r="Q531" s="12"/>
      <c r="R531" s="14"/>
      <c r="S531" s="12"/>
      <c r="T531" s="14"/>
      <c r="U531" s="12"/>
      <c r="V531" s="14"/>
      <c r="W531" s="12"/>
      <c r="X531" s="14"/>
      <c r="Y531" s="12"/>
      <c r="Z531" s="14"/>
      <c r="AA531" s="12"/>
      <c r="AB531" s="14"/>
      <c r="AC531" s="12"/>
      <c r="AD531" s="14"/>
      <c r="AE531" s="12"/>
      <c r="AF531" s="14"/>
      <c r="AG531" s="12"/>
      <c r="AH531" s="18"/>
      <c r="AI531" s="12"/>
      <c r="AJ531" s="14"/>
    </row>
    <row r="532" spans="1:36" x14ac:dyDescent="0.35">
      <c r="A532" s="12"/>
      <c r="B532" s="14"/>
      <c r="C532" s="12"/>
      <c r="D532" s="14"/>
      <c r="E532" s="12"/>
      <c r="F532" s="18"/>
      <c r="G532" s="12"/>
      <c r="H532" s="14"/>
      <c r="I532" s="12"/>
      <c r="J532" s="14"/>
      <c r="K532" s="12"/>
      <c r="L532" s="14"/>
      <c r="M532" s="12"/>
      <c r="N532" s="14"/>
      <c r="O532" s="12"/>
      <c r="P532" s="14"/>
      <c r="Q532" s="12"/>
      <c r="R532" s="14"/>
      <c r="S532" s="12"/>
      <c r="T532" s="14"/>
      <c r="U532" s="12"/>
      <c r="V532" s="14"/>
      <c r="W532" s="12"/>
      <c r="X532" s="14"/>
      <c r="Y532" s="12"/>
      <c r="Z532" s="14"/>
      <c r="AA532" s="12"/>
      <c r="AB532" s="14"/>
      <c r="AC532" s="12"/>
      <c r="AD532" s="14"/>
      <c r="AE532" s="12"/>
      <c r="AF532" s="14"/>
      <c r="AG532" s="12"/>
      <c r="AH532" s="18"/>
      <c r="AI532" s="12"/>
      <c r="AJ532" s="14"/>
    </row>
    <row r="533" spans="1:36" x14ac:dyDescent="0.35">
      <c r="A533" s="12"/>
      <c r="B533" s="14"/>
      <c r="C533" s="12"/>
      <c r="D533" s="14"/>
      <c r="E533" s="12"/>
      <c r="F533" s="18"/>
      <c r="G533" s="12"/>
      <c r="H533" s="14"/>
      <c r="I533" s="12"/>
      <c r="J533" s="14"/>
      <c r="K533" s="12"/>
      <c r="L533" s="14"/>
      <c r="M533" s="12"/>
      <c r="N533" s="14"/>
      <c r="O533" s="12"/>
      <c r="P533" s="14"/>
      <c r="Q533" s="12"/>
      <c r="R533" s="14"/>
      <c r="S533" s="12"/>
      <c r="T533" s="14"/>
      <c r="U533" s="12"/>
      <c r="V533" s="14"/>
      <c r="W533" s="12"/>
      <c r="X533" s="14"/>
      <c r="Y533" s="12"/>
      <c r="Z533" s="14"/>
      <c r="AA533" s="12"/>
      <c r="AB533" s="14"/>
      <c r="AC533" s="12"/>
      <c r="AD533" s="14"/>
      <c r="AE533" s="12"/>
      <c r="AF533" s="14"/>
      <c r="AG533" s="12"/>
      <c r="AH533" s="18"/>
      <c r="AI533" s="12"/>
      <c r="AJ533" s="14"/>
    </row>
    <row r="534" spans="1:36" x14ac:dyDescent="0.35">
      <c r="A534" s="12"/>
      <c r="B534" s="14"/>
      <c r="C534" s="12"/>
      <c r="D534" s="14"/>
      <c r="E534" s="12"/>
      <c r="F534" s="18"/>
      <c r="G534" s="12"/>
      <c r="H534" s="14"/>
      <c r="I534" s="12"/>
      <c r="J534" s="14"/>
      <c r="K534" s="12"/>
      <c r="L534" s="14"/>
      <c r="M534" s="12"/>
      <c r="N534" s="14"/>
      <c r="O534" s="12"/>
      <c r="P534" s="14"/>
      <c r="Q534" s="12"/>
      <c r="R534" s="14"/>
      <c r="S534" s="12"/>
      <c r="T534" s="14"/>
      <c r="U534" s="12"/>
      <c r="V534" s="14"/>
      <c r="W534" s="12"/>
      <c r="X534" s="14"/>
      <c r="Y534" s="12"/>
      <c r="Z534" s="14"/>
      <c r="AA534" s="12"/>
      <c r="AB534" s="14"/>
      <c r="AC534" s="12"/>
      <c r="AD534" s="14"/>
      <c r="AE534" s="12"/>
      <c r="AF534" s="14"/>
      <c r="AG534" s="12"/>
      <c r="AH534" s="18"/>
      <c r="AI534" s="12"/>
      <c r="AJ534" s="14"/>
    </row>
    <row r="535" spans="1:36" x14ac:dyDescent="0.35">
      <c r="A535" s="12"/>
      <c r="B535" s="14"/>
      <c r="C535" s="12"/>
      <c r="D535" s="14"/>
      <c r="E535" s="12"/>
      <c r="F535" s="18"/>
      <c r="G535" s="12"/>
      <c r="H535" s="14"/>
      <c r="I535" s="12"/>
      <c r="J535" s="14"/>
      <c r="K535" s="12"/>
      <c r="L535" s="14"/>
      <c r="M535" s="12"/>
      <c r="N535" s="14"/>
      <c r="O535" s="12"/>
      <c r="P535" s="14"/>
      <c r="Q535" s="12"/>
      <c r="R535" s="14"/>
      <c r="S535" s="12"/>
      <c r="T535" s="14"/>
      <c r="U535" s="12"/>
      <c r="V535" s="14"/>
      <c r="W535" s="12"/>
      <c r="X535" s="14"/>
      <c r="Y535" s="12"/>
      <c r="Z535" s="14"/>
      <c r="AA535" s="12"/>
      <c r="AB535" s="14"/>
      <c r="AC535" s="12"/>
      <c r="AD535" s="14"/>
      <c r="AE535" s="12"/>
      <c r="AF535" s="14"/>
      <c r="AG535" s="12"/>
      <c r="AH535" s="18"/>
      <c r="AI535" s="12"/>
      <c r="AJ535" s="14"/>
    </row>
    <row r="536" spans="1:36" x14ac:dyDescent="0.35">
      <c r="A536" s="12"/>
      <c r="B536" s="14"/>
      <c r="C536" s="12"/>
      <c r="D536" s="14"/>
      <c r="E536" s="12"/>
      <c r="F536" s="18"/>
      <c r="G536" s="12"/>
      <c r="H536" s="14"/>
      <c r="I536" s="12"/>
      <c r="J536" s="14"/>
      <c r="K536" s="12"/>
      <c r="L536" s="14"/>
      <c r="M536" s="12"/>
      <c r="N536" s="14"/>
      <c r="O536" s="12"/>
      <c r="P536" s="14"/>
      <c r="Q536" s="12"/>
      <c r="R536" s="14"/>
      <c r="S536" s="12"/>
      <c r="T536" s="14"/>
      <c r="U536" s="12"/>
      <c r="V536" s="14"/>
      <c r="W536" s="12"/>
      <c r="X536" s="14"/>
      <c r="Y536" s="12"/>
      <c r="Z536" s="14"/>
      <c r="AA536" s="12"/>
      <c r="AB536" s="14"/>
      <c r="AC536" s="12"/>
      <c r="AD536" s="14"/>
      <c r="AE536" s="12"/>
      <c r="AF536" s="14"/>
      <c r="AG536" s="12"/>
      <c r="AH536" s="18"/>
      <c r="AI536" s="12"/>
      <c r="AJ536" s="14"/>
    </row>
    <row r="537" spans="1:36" x14ac:dyDescent="0.35">
      <c r="A537" s="12"/>
      <c r="B537" s="14"/>
      <c r="C537" s="12"/>
      <c r="D537" s="14"/>
      <c r="E537" s="12"/>
      <c r="F537" s="18"/>
      <c r="G537" s="12"/>
      <c r="H537" s="14"/>
      <c r="I537" s="12"/>
      <c r="J537" s="14"/>
      <c r="K537" s="12"/>
      <c r="L537" s="14"/>
      <c r="M537" s="12"/>
      <c r="N537" s="14"/>
      <c r="O537" s="12"/>
      <c r="P537" s="14"/>
      <c r="Q537" s="12"/>
      <c r="R537" s="14"/>
      <c r="S537" s="12"/>
      <c r="T537" s="14"/>
      <c r="U537" s="12"/>
      <c r="V537" s="14"/>
      <c r="W537" s="12"/>
      <c r="X537" s="14"/>
      <c r="Y537" s="12"/>
      <c r="Z537" s="14"/>
      <c r="AA537" s="12"/>
      <c r="AB537" s="14"/>
      <c r="AC537" s="12"/>
      <c r="AD537" s="14"/>
      <c r="AE537" s="12"/>
      <c r="AF537" s="14"/>
      <c r="AG537" s="12"/>
      <c r="AH537" s="18"/>
      <c r="AI537" s="12"/>
      <c r="AJ537" s="14"/>
    </row>
    <row r="538" spans="1:36" x14ac:dyDescent="0.35">
      <c r="A538" s="12"/>
      <c r="B538" s="14"/>
      <c r="C538" s="12"/>
      <c r="D538" s="14"/>
      <c r="E538" s="12"/>
      <c r="F538" s="18"/>
      <c r="G538" s="12"/>
      <c r="H538" s="14"/>
      <c r="I538" s="12"/>
      <c r="J538" s="14"/>
      <c r="K538" s="12"/>
      <c r="L538" s="14"/>
      <c r="M538" s="12"/>
      <c r="N538" s="14"/>
      <c r="O538" s="12"/>
      <c r="P538" s="14"/>
      <c r="Q538" s="12"/>
      <c r="R538" s="14"/>
      <c r="S538" s="12"/>
      <c r="T538" s="14"/>
      <c r="U538" s="12"/>
      <c r="V538" s="14"/>
      <c r="W538" s="12"/>
      <c r="X538" s="14"/>
      <c r="Y538" s="12"/>
      <c r="Z538" s="14"/>
      <c r="AA538" s="12"/>
      <c r="AB538" s="14"/>
      <c r="AC538" s="12"/>
      <c r="AD538" s="14"/>
      <c r="AE538" s="12"/>
      <c r="AF538" s="14"/>
      <c r="AG538" s="12"/>
      <c r="AH538" s="18"/>
      <c r="AI538" s="12"/>
      <c r="AJ538" s="14"/>
    </row>
    <row r="539" spans="1:36" x14ac:dyDescent="0.35">
      <c r="A539" s="12"/>
      <c r="B539" s="14"/>
      <c r="C539" s="12"/>
      <c r="D539" s="14"/>
      <c r="E539" s="12"/>
      <c r="F539" s="18"/>
      <c r="G539" s="12"/>
      <c r="H539" s="14"/>
      <c r="I539" s="12"/>
      <c r="J539" s="14"/>
      <c r="K539" s="12"/>
      <c r="L539" s="14"/>
      <c r="M539" s="12"/>
      <c r="N539" s="14"/>
      <c r="O539" s="12"/>
      <c r="P539" s="14"/>
      <c r="Q539" s="12"/>
      <c r="R539" s="14"/>
      <c r="S539" s="12"/>
      <c r="T539" s="14"/>
      <c r="U539" s="12"/>
      <c r="V539" s="14"/>
      <c r="W539" s="12"/>
      <c r="X539" s="14"/>
      <c r="Y539" s="12"/>
      <c r="Z539" s="14"/>
      <c r="AA539" s="12"/>
      <c r="AB539" s="14"/>
      <c r="AC539" s="12"/>
      <c r="AD539" s="14"/>
      <c r="AE539" s="12"/>
      <c r="AF539" s="14"/>
      <c r="AG539" s="12"/>
      <c r="AH539" s="18"/>
      <c r="AI539" s="12"/>
      <c r="AJ539" s="14"/>
    </row>
    <row r="540" spans="1:36" x14ac:dyDescent="0.35">
      <c r="A540" s="12"/>
      <c r="B540" s="14"/>
      <c r="C540" s="12"/>
      <c r="D540" s="14"/>
      <c r="E540" s="12"/>
      <c r="F540" s="18"/>
      <c r="G540" s="12"/>
      <c r="H540" s="14"/>
      <c r="I540" s="12"/>
      <c r="J540" s="14"/>
      <c r="K540" s="12"/>
      <c r="L540" s="14"/>
      <c r="M540" s="12"/>
      <c r="N540" s="14"/>
      <c r="O540" s="12"/>
      <c r="P540" s="14"/>
      <c r="Q540" s="12"/>
      <c r="R540" s="14"/>
      <c r="S540" s="12"/>
      <c r="T540" s="14"/>
      <c r="U540" s="12"/>
      <c r="V540" s="14"/>
      <c r="W540" s="12"/>
      <c r="X540" s="14"/>
      <c r="Y540" s="12"/>
      <c r="Z540" s="14"/>
      <c r="AA540" s="12"/>
      <c r="AB540" s="14"/>
      <c r="AC540" s="12"/>
      <c r="AD540" s="14"/>
      <c r="AE540" s="12"/>
      <c r="AF540" s="14"/>
      <c r="AG540" s="12"/>
      <c r="AH540" s="18"/>
      <c r="AI540" s="12"/>
      <c r="AJ540" s="14"/>
    </row>
    <row r="541" spans="1:36" x14ac:dyDescent="0.35">
      <c r="A541" s="12"/>
      <c r="B541" s="14"/>
      <c r="C541" s="12"/>
      <c r="D541" s="14"/>
      <c r="E541" s="12"/>
      <c r="F541" s="18"/>
      <c r="G541" s="12"/>
      <c r="H541" s="14"/>
      <c r="I541" s="12"/>
      <c r="J541" s="14"/>
      <c r="K541" s="12"/>
      <c r="L541" s="14"/>
      <c r="M541" s="12"/>
      <c r="N541" s="14"/>
      <c r="O541" s="12"/>
      <c r="P541" s="14"/>
      <c r="Q541" s="12"/>
      <c r="R541" s="14"/>
      <c r="S541" s="12"/>
      <c r="T541" s="14"/>
      <c r="U541" s="12"/>
      <c r="V541" s="14"/>
      <c r="W541" s="12"/>
      <c r="X541" s="14"/>
      <c r="Y541" s="12"/>
      <c r="Z541" s="14"/>
      <c r="AA541" s="12"/>
      <c r="AB541" s="14"/>
      <c r="AC541" s="12"/>
      <c r="AD541" s="14"/>
      <c r="AE541" s="12"/>
      <c r="AF541" s="14"/>
      <c r="AG541" s="12"/>
      <c r="AH541" s="18"/>
      <c r="AI541" s="12"/>
      <c r="AJ541" s="14"/>
    </row>
    <row r="542" spans="1:36" x14ac:dyDescent="0.35">
      <c r="A542" s="12"/>
      <c r="B542" s="14"/>
      <c r="C542" s="12"/>
      <c r="D542" s="14"/>
      <c r="E542" s="12"/>
      <c r="F542" s="18"/>
      <c r="G542" s="12"/>
      <c r="H542" s="14"/>
      <c r="I542" s="12"/>
      <c r="J542" s="14"/>
      <c r="K542" s="12"/>
      <c r="L542" s="14"/>
      <c r="M542" s="12"/>
      <c r="N542" s="14"/>
      <c r="O542" s="12"/>
      <c r="P542" s="14"/>
      <c r="Q542" s="12"/>
      <c r="R542" s="14"/>
      <c r="S542" s="12"/>
      <c r="T542" s="14"/>
      <c r="U542" s="12"/>
      <c r="V542" s="14"/>
      <c r="W542" s="12"/>
      <c r="X542" s="14"/>
      <c r="Y542" s="12"/>
      <c r="Z542" s="14"/>
      <c r="AA542" s="12"/>
      <c r="AB542" s="14"/>
      <c r="AC542" s="12"/>
      <c r="AD542" s="14"/>
      <c r="AE542" s="12"/>
      <c r="AF542" s="14"/>
      <c r="AG542" s="12"/>
      <c r="AH542" s="18"/>
      <c r="AI542" s="12"/>
      <c r="AJ542" s="14"/>
    </row>
    <row r="543" spans="1:36" x14ac:dyDescent="0.35">
      <c r="A543" s="12"/>
      <c r="B543" s="14"/>
      <c r="C543" s="12"/>
      <c r="D543" s="14"/>
      <c r="E543" s="12"/>
      <c r="F543" s="18"/>
      <c r="G543" s="12"/>
      <c r="H543" s="14"/>
      <c r="I543" s="12"/>
      <c r="J543" s="14"/>
      <c r="K543" s="12"/>
      <c r="L543" s="14"/>
      <c r="M543" s="12"/>
      <c r="N543" s="14"/>
      <c r="O543" s="12"/>
      <c r="P543" s="14"/>
      <c r="Q543" s="12"/>
      <c r="R543" s="14"/>
      <c r="S543" s="12"/>
      <c r="T543" s="14"/>
      <c r="U543" s="12"/>
      <c r="V543" s="14"/>
      <c r="W543" s="12"/>
      <c r="X543" s="14"/>
      <c r="Y543" s="12"/>
      <c r="Z543" s="14"/>
      <c r="AA543" s="12"/>
      <c r="AB543" s="14"/>
      <c r="AC543" s="12"/>
      <c r="AD543" s="14"/>
      <c r="AE543" s="12"/>
      <c r="AF543" s="14"/>
      <c r="AG543" s="12"/>
      <c r="AH543" s="18"/>
      <c r="AI543" s="12"/>
      <c r="AJ543" s="14"/>
    </row>
    <row r="544" spans="1:36" x14ac:dyDescent="0.35">
      <c r="A544" s="12"/>
      <c r="B544" s="14"/>
      <c r="C544" s="12"/>
      <c r="D544" s="14"/>
      <c r="E544" s="12"/>
      <c r="F544" s="18"/>
      <c r="G544" s="12"/>
      <c r="H544" s="14"/>
      <c r="I544" s="12"/>
      <c r="J544" s="14"/>
      <c r="K544" s="12"/>
      <c r="L544" s="14"/>
      <c r="M544" s="12"/>
      <c r="N544" s="14"/>
      <c r="O544" s="12"/>
      <c r="P544" s="14"/>
      <c r="Q544" s="12"/>
      <c r="R544" s="14"/>
      <c r="S544" s="12"/>
      <c r="T544" s="14"/>
      <c r="U544" s="12"/>
      <c r="V544" s="14"/>
      <c r="W544" s="12"/>
      <c r="X544" s="14"/>
      <c r="Y544" s="12"/>
      <c r="Z544" s="14"/>
      <c r="AA544" s="12"/>
      <c r="AB544" s="14"/>
      <c r="AC544" s="12"/>
      <c r="AD544" s="14"/>
      <c r="AE544" s="12"/>
      <c r="AF544" s="14"/>
      <c r="AG544" s="12"/>
      <c r="AH544" s="18"/>
      <c r="AI544" s="12"/>
      <c r="AJ544" s="14"/>
    </row>
    <row r="545" spans="1:36" x14ac:dyDescent="0.35">
      <c r="A545" s="12"/>
      <c r="B545" s="14"/>
      <c r="C545" s="12"/>
      <c r="D545" s="14"/>
      <c r="E545" s="12"/>
      <c r="F545" s="18"/>
      <c r="G545" s="12"/>
      <c r="H545" s="14"/>
      <c r="I545" s="12"/>
      <c r="J545" s="14"/>
      <c r="K545" s="12"/>
      <c r="L545" s="14"/>
      <c r="M545" s="12"/>
      <c r="N545" s="14"/>
      <c r="O545" s="12"/>
      <c r="P545" s="14"/>
      <c r="Q545" s="12"/>
      <c r="R545" s="14"/>
      <c r="S545" s="12"/>
      <c r="T545" s="14"/>
      <c r="U545" s="12"/>
      <c r="V545" s="14"/>
      <c r="W545" s="12"/>
      <c r="X545" s="14"/>
      <c r="Y545" s="12"/>
      <c r="Z545" s="14"/>
      <c r="AA545" s="12"/>
      <c r="AB545" s="14"/>
      <c r="AC545" s="12"/>
      <c r="AD545" s="14"/>
      <c r="AE545" s="12"/>
      <c r="AF545" s="14"/>
      <c r="AG545" s="12"/>
      <c r="AH545" s="18"/>
      <c r="AI545" s="12"/>
      <c r="AJ545" s="14"/>
    </row>
    <row r="546" spans="1:36" x14ac:dyDescent="0.35">
      <c r="A546" s="12"/>
      <c r="B546" s="14"/>
      <c r="C546" s="12"/>
      <c r="D546" s="14"/>
      <c r="E546" s="12"/>
      <c r="F546" s="18"/>
      <c r="G546" s="12"/>
      <c r="H546" s="14"/>
      <c r="I546" s="12"/>
      <c r="J546" s="14"/>
      <c r="K546" s="12"/>
      <c r="L546" s="14"/>
      <c r="M546" s="12"/>
      <c r="N546" s="14"/>
      <c r="O546" s="12"/>
      <c r="P546" s="14"/>
      <c r="Q546" s="12"/>
      <c r="R546" s="14"/>
      <c r="S546" s="12"/>
      <c r="T546" s="14"/>
      <c r="U546" s="12"/>
      <c r="V546" s="14"/>
      <c r="W546" s="12"/>
      <c r="X546" s="14"/>
      <c r="Y546" s="12"/>
      <c r="Z546" s="14"/>
      <c r="AA546" s="12"/>
      <c r="AB546" s="14"/>
      <c r="AC546" s="12"/>
      <c r="AD546" s="14"/>
      <c r="AE546" s="12"/>
      <c r="AF546" s="14"/>
      <c r="AG546" s="12"/>
      <c r="AH546" s="18"/>
      <c r="AI546" s="12"/>
      <c r="AJ546" s="14"/>
    </row>
    <row r="547" spans="1:36" x14ac:dyDescent="0.35">
      <c r="A547" s="12"/>
      <c r="B547" s="14"/>
      <c r="C547" s="12"/>
      <c r="D547" s="14"/>
      <c r="E547" s="12"/>
      <c r="F547" s="18"/>
      <c r="G547" s="12"/>
      <c r="H547" s="14"/>
      <c r="I547" s="12"/>
      <c r="J547" s="14"/>
      <c r="K547" s="12"/>
      <c r="L547" s="14"/>
      <c r="M547" s="12"/>
      <c r="N547" s="14"/>
      <c r="O547" s="12"/>
      <c r="P547" s="14"/>
      <c r="Q547" s="12"/>
      <c r="R547" s="14"/>
      <c r="S547" s="12"/>
      <c r="T547" s="14"/>
      <c r="U547" s="12"/>
      <c r="V547" s="14"/>
      <c r="W547" s="12"/>
      <c r="X547" s="14"/>
      <c r="Y547" s="12"/>
      <c r="Z547" s="14"/>
      <c r="AA547" s="12"/>
      <c r="AB547" s="14"/>
      <c r="AC547" s="12"/>
      <c r="AD547" s="14"/>
      <c r="AE547" s="12"/>
      <c r="AF547" s="14"/>
      <c r="AG547" s="12"/>
      <c r="AH547" s="18"/>
      <c r="AI547" s="12"/>
      <c r="AJ547" s="14"/>
    </row>
    <row r="548" spans="1:36" x14ac:dyDescent="0.35">
      <c r="A548" s="12"/>
      <c r="B548" s="14"/>
      <c r="C548" s="12"/>
      <c r="D548" s="14"/>
      <c r="E548" s="12"/>
      <c r="F548" s="18"/>
      <c r="G548" s="12"/>
      <c r="H548" s="14"/>
      <c r="I548" s="12"/>
      <c r="J548" s="14"/>
      <c r="K548" s="12"/>
      <c r="L548" s="14"/>
      <c r="M548" s="12"/>
      <c r="N548" s="14"/>
      <c r="O548" s="12"/>
      <c r="P548" s="14"/>
      <c r="Q548" s="12"/>
      <c r="R548" s="14"/>
      <c r="S548" s="12"/>
      <c r="T548" s="14"/>
      <c r="U548" s="12"/>
      <c r="V548" s="14"/>
      <c r="W548" s="12"/>
      <c r="X548" s="14"/>
      <c r="Y548" s="12"/>
      <c r="Z548" s="14"/>
      <c r="AA548" s="12"/>
      <c r="AB548" s="14"/>
      <c r="AC548" s="12"/>
      <c r="AD548" s="14"/>
      <c r="AE548" s="12"/>
      <c r="AF548" s="14"/>
      <c r="AG548" s="12"/>
      <c r="AH548" s="18"/>
      <c r="AI548" s="12"/>
      <c r="AJ548" s="14"/>
    </row>
    <row r="549" spans="1:36" x14ac:dyDescent="0.35">
      <c r="A549" s="12"/>
      <c r="B549" s="14"/>
      <c r="C549" s="12"/>
      <c r="D549" s="14"/>
      <c r="E549" s="12"/>
      <c r="F549" s="18"/>
      <c r="G549" s="12"/>
      <c r="H549" s="14"/>
      <c r="I549" s="12"/>
      <c r="J549" s="14"/>
      <c r="K549" s="12"/>
      <c r="L549" s="14"/>
      <c r="M549" s="12"/>
      <c r="N549" s="14"/>
      <c r="O549" s="12"/>
      <c r="P549" s="14"/>
      <c r="Q549" s="12"/>
      <c r="R549" s="14"/>
      <c r="S549" s="12"/>
      <c r="T549" s="14"/>
      <c r="U549" s="12"/>
      <c r="V549" s="14"/>
      <c r="W549" s="12"/>
      <c r="X549" s="14"/>
      <c r="Y549" s="12"/>
      <c r="Z549" s="14"/>
      <c r="AA549" s="12"/>
      <c r="AB549" s="14"/>
      <c r="AC549" s="12"/>
      <c r="AD549" s="14"/>
      <c r="AE549" s="12"/>
      <c r="AF549" s="14"/>
      <c r="AG549" s="12"/>
      <c r="AH549" s="18"/>
      <c r="AI549" s="12"/>
      <c r="AJ549" s="14"/>
    </row>
    <row r="550" spans="1:36" x14ac:dyDescent="0.35">
      <c r="A550" s="12"/>
      <c r="B550" s="14"/>
      <c r="C550" s="12"/>
      <c r="D550" s="14"/>
      <c r="E550" s="12"/>
      <c r="F550" s="18"/>
      <c r="G550" s="12"/>
      <c r="H550" s="14"/>
      <c r="I550" s="12"/>
      <c r="J550" s="14"/>
      <c r="K550" s="12"/>
      <c r="L550" s="14"/>
      <c r="M550" s="12"/>
      <c r="N550" s="14"/>
      <c r="O550" s="12"/>
      <c r="P550" s="14"/>
      <c r="Q550" s="12"/>
      <c r="R550" s="14"/>
      <c r="S550" s="12"/>
      <c r="T550" s="14"/>
      <c r="U550" s="12"/>
      <c r="V550" s="14"/>
      <c r="W550" s="12"/>
      <c r="X550" s="14"/>
      <c r="Y550" s="12"/>
      <c r="Z550" s="14"/>
      <c r="AA550" s="12"/>
      <c r="AB550" s="14"/>
      <c r="AC550" s="12"/>
      <c r="AD550" s="14"/>
      <c r="AE550" s="12"/>
      <c r="AF550" s="14"/>
      <c r="AG550" s="12"/>
      <c r="AH550" s="18"/>
      <c r="AI550" s="12"/>
      <c r="AJ550" s="14"/>
    </row>
    <row r="551" spans="1:36" x14ac:dyDescent="0.35">
      <c r="A551" s="12"/>
      <c r="B551" s="14"/>
      <c r="C551" s="12"/>
      <c r="D551" s="14"/>
      <c r="E551" s="12"/>
      <c r="F551" s="18"/>
      <c r="G551" s="12"/>
      <c r="H551" s="14"/>
      <c r="I551" s="12"/>
      <c r="J551" s="14"/>
      <c r="K551" s="12"/>
      <c r="L551" s="14"/>
      <c r="M551" s="12"/>
      <c r="N551" s="14"/>
      <c r="O551" s="12"/>
      <c r="P551" s="14"/>
      <c r="Q551" s="12"/>
      <c r="R551" s="14"/>
      <c r="S551" s="12"/>
      <c r="T551" s="14"/>
      <c r="U551" s="12"/>
      <c r="V551" s="14"/>
      <c r="W551" s="12"/>
      <c r="X551" s="14"/>
      <c r="Y551" s="12"/>
      <c r="Z551" s="14"/>
      <c r="AA551" s="12"/>
      <c r="AB551" s="14"/>
      <c r="AC551" s="12"/>
      <c r="AD551" s="14"/>
      <c r="AE551" s="12"/>
      <c r="AF551" s="14"/>
      <c r="AG551" s="12"/>
      <c r="AH551" s="18"/>
      <c r="AI551" s="12"/>
      <c r="AJ551" s="14"/>
    </row>
    <row r="552" spans="1:36" x14ac:dyDescent="0.35">
      <c r="A552" s="12"/>
      <c r="B552" s="14"/>
      <c r="C552" s="12"/>
      <c r="D552" s="14"/>
      <c r="E552" s="12"/>
      <c r="F552" s="18"/>
      <c r="G552" s="12"/>
      <c r="H552" s="14"/>
      <c r="I552" s="12"/>
      <c r="J552" s="14"/>
      <c r="K552" s="12"/>
      <c r="L552" s="14"/>
      <c r="M552" s="12"/>
      <c r="N552" s="14"/>
      <c r="O552" s="12"/>
      <c r="P552" s="14"/>
      <c r="Q552" s="12"/>
      <c r="R552" s="14"/>
      <c r="S552" s="12"/>
      <c r="T552" s="14"/>
      <c r="U552" s="12"/>
      <c r="V552" s="14"/>
      <c r="W552" s="12"/>
      <c r="X552" s="14"/>
      <c r="Y552" s="12"/>
      <c r="Z552" s="14"/>
      <c r="AA552" s="12"/>
      <c r="AB552" s="14"/>
      <c r="AC552" s="12"/>
      <c r="AD552" s="14"/>
      <c r="AE552" s="12"/>
      <c r="AF552" s="14"/>
      <c r="AG552" s="12"/>
      <c r="AH552" s="18"/>
      <c r="AI552" s="12"/>
      <c r="AJ552" s="14"/>
    </row>
    <row r="553" spans="1:36" x14ac:dyDescent="0.35">
      <c r="A553" s="12"/>
      <c r="B553" s="14"/>
      <c r="C553" s="12"/>
      <c r="D553" s="14"/>
      <c r="E553" s="12"/>
      <c r="F553" s="18"/>
      <c r="G553" s="12"/>
      <c r="H553" s="14"/>
      <c r="I553" s="12"/>
      <c r="J553" s="14"/>
      <c r="K553" s="12"/>
      <c r="L553" s="14"/>
      <c r="M553" s="12"/>
      <c r="N553" s="14"/>
      <c r="O553" s="12"/>
      <c r="P553" s="14"/>
      <c r="Q553" s="12"/>
      <c r="R553" s="14"/>
      <c r="S553" s="12"/>
      <c r="T553" s="14"/>
      <c r="U553" s="12"/>
      <c r="V553" s="14"/>
      <c r="W553" s="12"/>
      <c r="X553" s="14"/>
      <c r="Y553" s="12"/>
      <c r="Z553" s="14"/>
      <c r="AA553" s="12"/>
      <c r="AB553" s="14"/>
      <c r="AC553" s="12"/>
      <c r="AD553" s="14"/>
      <c r="AE553" s="12"/>
      <c r="AF553" s="14"/>
      <c r="AG553" s="12"/>
      <c r="AH553" s="18"/>
      <c r="AI553" s="12"/>
      <c r="AJ553" s="14"/>
    </row>
    <row r="554" spans="1:36" x14ac:dyDescent="0.35">
      <c r="A554" s="12"/>
      <c r="B554" s="14"/>
      <c r="C554" s="12"/>
      <c r="D554" s="14"/>
      <c r="E554" s="12"/>
      <c r="F554" s="18"/>
      <c r="G554" s="12"/>
      <c r="H554" s="14"/>
      <c r="I554" s="12"/>
      <c r="J554" s="14"/>
      <c r="K554" s="12"/>
      <c r="L554" s="14"/>
      <c r="M554" s="12"/>
      <c r="N554" s="14"/>
      <c r="O554" s="12"/>
      <c r="P554" s="14"/>
      <c r="Q554" s="12"/>
      <c r="R554" s="14"/>
      <c r="S554" s="12"/>
      <c r="T554" s="14"/>
      <c r="U554" s="12"/>
      <c r="V554" s="14"/>
      <c r="W554" s="12"/>
      <c r="X554" s="14"/>
      <c r="Y554" s="12"/>
      <c r="Z554" s="14"/>
      <c r="AA554" s="12"/>
      <c r="AB554" s="14"/>
      <c r="AC554" s="12"/>
      <c r="AD554" s="14"/>
      <c r="AE554" s="12"/>
      <c r="AF554" s="14"/>
      <c r="AG554" s="12"/>
      <c r="AH554" s="18"/>
      <c r="AI554" s="12"/>
      <c r="AJ554" s="14"/>
    </row>
    <row r="555" spans="1:36" x14ac:dyDescent="0.35">
      <c r="A555" s="12"/>
      <c r="B555" s="14"/>
      <c r="C555" s="12"/>
      <c r="D555" s="14"/>
      <c r="E555" s="12"/>
      <c r="F555" s="18"/>
      <c r="G555" s="12"/>
      <c r="H555" s="14"/>
      <c r="I555" s="12"/>
      <c r="J555" s="14"/>
      <c r="K555" s="12"/>
      <c r="L555" s="14"/>
      <c r="M555" s="12"/>
      <c r="N555" s="14"/>
      <c r="O555" s="12"/>
      <c r="P555" s="14"/>
      <c r="Q555" s="12"/>
      <c r="R555" s="14"/>
      <c r="S555" s="12"/>
      <c r="T555" s="14"/>
      <c r="U555" s="12"/>
      <c r="V555" s="14"/>
      <c r="W555" s="12"/>
      <c r="X555" s="14"/>
      <c r="Y555" s="12"/>
      <c r="Z555" s="14"/>
      <c r="AA555" s="12"/>
      <c r="AB555" s="14"/>
      <c r="AC555" s="12"/>
      <c r="AD555" s="14"/>
      <c r="AE555" s="12"/>
      <c r="AF555" s="14"/>
      <c r="AG555" s="12"/>
      <c r="AH555" s="18"/>
      <c r="AI555" s="12"/>
      <c r="AJ555" s="14"/>
    </row>
    <row r="556" spans="1:36" x14ac:dyDescent="0.35">
      <c r="A556" s="12"/>
      <c r="B556" s="14"/>
      <c r="C556" s="12"/>
      <c r="D556" s="14"/>
      <c r="E556" s="12"/>
      <c r="F556" s="18"/>
      <c r="G556" s="12"/>
      <c r="H556" s="14"/>
      <c r="I556" s="12"/>
      <c r="J556" s="14"/>
      <c r="K556" s="12"/>
      <c r="L556" s="14"/>
      <c r="M556" s="12"/>
      <c r="N556" s="14"/>
      <c r="O556" s="12"/>
      <c r="P556" s="14"/>
      <c r="Q556" s="12"/>
      <c r="R556" s="14"/>
      <c r="S556" s="12"/>
      <c r="T556" s="14"/>
      <c r="U556" s="12"/>
      <c r="V556" s="14"/>
      <c r="W556" s="12"/>
      <c r="X556" s="14"/>
      <c r="Y556" s="12"/>
      <c r="Z556" s="14"/>
      <c r="AA556" s="12"/>
      <c r="AB556" s="14"/>
      <c r="AC556" s="12"/>
      <c r="AD556" s="14"/>
      <c r="AE556" s="12"/>
      <c r="AF556" s="14"/>
      <c r="AG556" s="12"/>
      <c r="AH556" s="18"/>
      <c r="AI556" s="12"/>
      <c r="AJ556" s="14"/>
    </row>
    <row r="557" spans="1:36" x14ac:dyDescent="0.35">
      <c r="A557" s="12"/>
      <c r="B557" s="14"/>
      <c r="C557" s="12"/>
      <c r="D557" s="14"/>
      <c r="E557" s="12"/>
      <c r="F557" s="18"/>
      <c r="G557" s="12"/>
      <c r="H557" s="14"/>
      <c r="I557" s="12"/>
      <c r="J557" s="14"/>
      <c r="K557" s="12"/>
      <c r="L557" s="14"/>
      <c r="M557" s="12"/>
      <c r="N557" s="14"/>
      <c r="O557" s="12"/>
      <c r="P557" s="14"/>
      <c r="Q557" s="12"/>
      <c r="R557" s="14"/>
      <c r="S557" s="12"/>
      <c r="T557" s="14"/>
      <c r="U557" s="12"/>
      <c r="V557" s="14"/>
      <c r="W557" s="12"/>
      <c r="X557" s="14"/>
      <c r="Y557" s="12"/>
      <c r="Z557" s="14"/>
      <c r="AA557" s="12"/>
      <c r="AB557" s="14"/>
      <c r="AC557" s="12"/>
      <c r="AD557" s="14"/>
      <c r="AE557" s="12"/>
      <c r="AF557" s="14"/>
      <c r="AG557" s="12"/>
      <c r="AH557" s="18"/>
      <c r="AI557" s="12"/>
      <c r="AJ557" s="14"/>
    </row>
    <row r="558" spans="1:36" x14ac:dyDescent="0.35">
      <c r="A558" s="12"/>
      <c r="B558" s="14"/>
      <c r="C558" s="12"/>
      <c r="D558" s="14"/>
      <c r="E558" s="12"/>
      <c r="F558" s="18"/>
      <c r="G558" s="12"/>
      <c r="H558" s="14"/>
      <c r="I558" s="12"/>
      <c r="J558" s="14"/>
      <c r="K558" s="12"/>
      <c r="L558" s="14"/>
      <c r="M558" s="12"/>
      <c r="N558" s="14"/>
      <c r="O558" s="12"/>
      <c r="P558" s="14"/>
      <c r="Q558" s="12"/>
      <c r="R558" s="14"/>
      <c r="S558" s="12"/>
      <c r="T558" s="14"/>
      <c r="U558" s="12"/>
      <c r="V558" s="14"/>
      <c r="W558" s="12"/>
      <c r="X558" s="14"/>
      <c r="Y558" s="12"/>
      <c r="Z558" s="14"/>
      <c r="AA558" s="12"/>
      <c r="AB558" s="14"/>
      <c r="AC558" s="12"/>
      <c r="AD558" s="14"/>
      <c r="AE558" s="12"/>
      <c r="AF558" s="14"/>
      <c r="AG558" s="12"/>
      <c r="AH558" s="18"/>
      <c r="AI558" s="12"/>
      <c r="AJ558" s="14"/>
    </row>
    <row r="559" spans="1:36" x14ac:dyDescent="0.35">
      <c r="A559" s="12"/>
      <c r="B559" s="14"/>
      <c r="C559" s="12"/>
      <c r="D559" s="14"/>
      <c r="E559" s="12"/>
      <c r="F559" s="18"/>
      <c r="G559" s="12"/>
      <c r="H559" s="14"/>
      <c r="I559" s="12"/>
      <c r="J559" s="14"/>
      <c r="K559" s="12"/>
      <c r="L559" s="14"/>
      <c r="M559" s="12"/>
      <c r="N559" s="14"/>
      <c r="O559" s="12"/>
      <c r="P559" s="14"/>
      <c r="Q559" s="12"/>
      <c r="R559" s="14"/>
      <c r="S559" s="12"/>
      <c r="T559" s="14"/>
      <c r="U559" s="12"/>
      <c r="V559" s="14"/>
      <c r="W559" s="12"/>
      <c r="X559" s="14"/>
      <c r="Y559" s="12"/>
      <c r="Z559" s="14"/>
      <c r="AA559" s="12"/>
      <c r="AB559" s="14"/>
      <c r="AC559" s="12"/>
      <c r="AD559" s="14"/>
      <c r="AE559" s="12"/>
      <c r="AF559" s="14"/>
      <c r="AG559" s="12"/>
      <c r="AH559" s="18"/>
      <c r="AI559" s="12"/>
      <c r="AJ559" s="14"/>
    </row>
    <row r="560" spans="1:36" x14ac:dyDescent="0.35">
      <c r="A560" s="12"/>
      <c r="B560" s="14"/>
      <c r="C560" s="12"/>
      <c r="D560" s="14"/>
      <c r="E560" s="12"/>
      <c r="F560" s="18"/>
      <c r="G560" s="12"/>
      <c r="H560" s="14"/>
      <c r="I560" s="12"/>
      <c r="J560" s="14"/>
      <c r="K560" s="12"/>
      <c r="L560" s="14"/>
      <c r="M560" s="12"/>
      <c r="N560" s="14"/>
      <c r="O560" s="12"/>
      <c r="P560" s="14"/>
      <c r="Q560" s="12"/>
      <c r="R560" s="14"/>
      <c r="S560" s="12"/>
      <c r="T560" s="14"/>
      <c r="U560" s="12"/>
      <c r="V560" s="14"/>
      <c r="W560" s="12"/>
      <c r="X560" s="14"/>
      <c r="Y560" s="12"/>
      <c r="Z560" s="14"/>
      <c r="AA560" s="12"/>
      <c r="AB560" s="14"/>
      <c r="AC560" s="12"/>
      <c r="AD560" s="14"/>
      <c r="AE560" s="12"/>
      <c r="AF560" s="14"/>
      <c r="AG560" s="12"/>
      <c r="AH560" s="18"/>
      <c r="AI560" s="12"/>
      <c r="AJ560" s="14"/>
    </row>
    <row r="561" spans="1:36" x14ac:dyDescent="0.35">
      <c r="A561" s="12"/>
      <c r="B561" s="14"/>
      <c r="C561" s="12"/>
      <c r="D561" s="14"/>
      <c r="E561" s="12"/>
      <c r="F561" s="18"/>
      <c r="G561" s="12"/>
      <c r="H561" s="14"/>
      <c r="I561" s="12"/>
      <c r="J561" s="14"/>
      <c r="K561" s="12"/>
      <c r="L561" s="14"/>
      <c r="M561" s="12"/>
      <c r="N561" s="14"/>
      <c r="O561" s="12"/>
      <c r="P561" s="14"/>
      <c r="Q561" s="12"/>
      <c r="R561" s="14"/>
      <c r="S561" s="12"/>
      <c r="T561" s="14"/>
      <c r="U561" s="12"/>
      <c r="V561" s="14"/>
      <c r="W561" s="12"/>
      <c r="X561" s="14"/>
      <c r="Y561" s="12"/>
      <c r="Z561" s="14"/>
      <c r="AA561" s="12"/>
      <c r="AB561" s="14"/>
      <c r="AC561" s="12"/>
      <c r="AD561" s="14"/>
      <c r="AE561" s="12"/>
      <c r="AF561" s="14"/>
      <c r="AG561" s="12"/>
      <c r="AH561" s="18"/>
      <c r="AI561" s="12"/>
      <c r="AJ561" s="14"/>
    </row>
    <row r="562" spans="1:36" x14ac:dyDescent="0.35">
      <c r="A562" s="12"/>
      <c r="B562" s="14"/>
      <c r="C562" s="12"/>
      <c r="D562" s="14"/>
      <c r="E562" s="12"/>
      <c r="F562" s="18"/>
      <c r="G562" s="12"/>
      <c r="H562" s="14"/>
      <c r="I562" s="12"/>
      <c r="J562" s="14"/>
      <c r="K562" s="12"/>
      <c r="L562" s="14"/>
      <c r="M562" s="12"/>
      <c r="N562" s="14"/>
      <c r="O562" s="12"/>
      <c r="P562" s="14"/>
      <c r="Q562" s="12"/>
      <c r="R562" s="14"/>
      <c r="S562" s="12"/>
      <c r="T562" s="14"/>
      <c r="U562" s="12"/>
      <c r="V562" s="14"/>
      <c r="W562" s="12"/>
      <c r="X562" s="14"/>
      <c r="Y562" s="12"/>
      <c r="Z562" s="14"/>
      <c r="AA562" s="12"/>
      <c r="AB562" s="14"/>
      <c r="AC562" s="12"/>
      <c r="AD562" s="14"/>
      <c r="AE562" s="12"/>
      <c r="AF562" s="14"/>
      <c r="AG562" s="12"/>
      <c r="AH562" s="18"/>
      <c r="AI562" s="12"/>
      <c r="AJ562" s="14"/>
    </row>
    <row r="563" spans="1:36" x14ac:dyDescent="0.35">
      <c r="A563" s="12"/>
      <c r="B563" s="14"/>
      <c r="C563" s="12"/>
      <c r="D563" s="14"/>
      <c r="E563" s="12"/>
      <c r="F563" s="18"/>
      <c r="G563" s="12"/>
      <c r="H563" s="14"/>
      <c r="I563" s="12"/>
      <c r="J563" s="14"/>
      <c r="K563" s="12"/>
      <c r="L563" s="14"/>
      <c r="M563" s="12"/>
      <c r="N563" s="14"/>
      <c r="O563" s="12"/>
      <c r="P563" s="14"/>
      <c r="Q563" s="12"/>
      <c r="R563" s="14"/>
      <c r="S563" s="12"/>
      <c r="T563" s="14"/>
      <c r="U563" s="12"/>
      <c r="V563" s="14"/>
      <c r="W563" s="12"/>
      <c r="X563" s="14"/>
      <c r="Y563" s="12"/>
      <c r="Z563" s="14"/>
      <c r="AA563" s="12"/>
      <c r="AB563" s="14"/>
      <c r="AC563" s="12"/>
      <c r="AD563" s="14"/>
      <c r="AE563" s="12"/>
      <c r="AF563" s="14"/>
      <c r="AG563" s="12"/>
      <c r="AH563" s="18"/>
      <c r="AI563" s="12"/>
      <c r="AJ563" s="14"/>
    </row>
    <row r="564" spans="1:36" x14ac:dyDescent="0.35">
      <c r="A564" s="12"/>
      <c r="B564" s="14"/>
      <c r="C564" s="12"/>
      <c r="D564" s="14"/>
      <c r="E564" s="12"/>
      <c r="F564" s="18"/>
      <c r="G564" s="12"/>
      <c r="H564" s="14"/>
      <c r="I564" s="12"/>
      <c r="J564" s="14"/>
      <c r="K564" s="12"/>
      <c r="L564" s="14"/>
      <c r="M564" s="12"/>
      <c r="N564" s="14"/>
      <c r="O564" s="12"/>
      <c r="P564" s="14"/>
      <c r="Q564" s="12"/>
      <c r="R564" s="14"/>
      <c r="S564" s="12"/>
      <c r="T564" s="14"/>
      <c r="U564" s="12"/>
      <c r="V564" s="14"/>
      <c r="W564" s="12"/>
      <c r="X564" s="14"/>
      <c r="Y564" s="12"/>
      <c r="Z564" s="14"/>
      <c r="AA564" s="12"/>
      <c r="AB564" s="14"/>
      <c r="AC564" s="12"/>
      <c r="AD564" s="14"/>
      <c r="AE564" s="12"/>
      <c r="AF564" s="14"/>
      <c r="AG564" s="12"/>
      <c r="AH564" s="18"/>
      <c r="AI564" s="12"/>
      <c r="AJ564" s="14"/>
    </row>
    <row r="565" spans="1:36" x14ac:dyDescent="0.35">
      <c r="A565" s="12"/>
      <c r="B565" s="14"/>
      <c r="C565" s="12"/>
      <c r="D565" s="14"/>
      <c r="E565" s="12"/>
      <c r="F565" s="18"/>
      <c r="G565" s="12"/>
      <c r="H565" s="14"/>
      <c r="I565" s="12"/>
      <c r="J565" s="14"/>
      <c r="K565" s="12"/>
      <c r="L565" s="14"/>
      <c r="M565" s="12"/>
      <c r="N565" s="14"/>
      <c r="O565" s="12"/>
      <c r="P565" s="14"/>
      <c r="Q565" s="12"/>
      <c r="R565" s="14"/>
      <c r="S565" s="12"/>
      <c r="T565" s="14"/>
      <c r="U565" s="12"/>
      <c r="V565" s="14"/>
      <c r="W565" s="12"/>
      <c r="X565" s="14"/>
      <c r="Y565" s="12"/>
      <c r="Z565" s="14"/>
      <c r="AA565" s="12"/>
      <c r="AB565" s="14"/>
      <c r="AC565" s="12"/>
      <c r="AD565" s="14"/>
      <c r="AE565" s="12"/>
      <c r="AF565" s="14"/>
      <c r="AG565" s="12"/>
      <c r="AH565" s="18"/>
      <c r="AI565" s="12"/>
      <c r="AJ565" s="14"/>
    </row>
    <row r="566" spans="1:36" x14ac:dyDescent="0.35">
      <c r="A566" s="12"/>
      <c r="B566" s="14"/>
      <c r="C566" s="12"/>
      <c r="D566" s="14"/>
      <c r="E566" s="12"/>
      <c r="F566" s="18"/>
      <c r="G566" s="12"/>
      <c r="H566" s="14"/>
      <c r="I566" s="12"/>
      <c r="J566" s="14"/>
      <c r="K566" s="12"/>
      <c r="L566" s="14"/>
      <c r="M566" s="12"/>
      <c r="N566" s="14"/>
      <c r="O566" s="12"/>
      <c r="P566" s="14"/>
      <c r="Q566" s="12"/>
      <c r="R566" s="14"/>
      <c r="S566" s="12"/>
      <c r="T566" s="14"/>
      <c r="U566" s="12"/>
      <c r="V566" s="14"/>
      <c r="W566" s="12"/>
      <c r="X566" s="14"/>
      <c r="Y566" s="12"/>
      <c r="Z566" s="14"/>
      <c r="AA566" s="12"/>
      <c r="AB566" s="14"/>
      <c r="AC566" s="12"/>
      <c r="AD566" s="14"/>
      <c r="AE566" s="12"/>
      <c r="AF566" s="14"/>
      <c r="AG566" s="12"/>
      <c r="AH566" s="18"/>
      <c r="AI566" s="12"/>
      <c r="AJ566" s="14"/>
    </row>
    <row r="567" spans="1:36" x14ac:dyDescent="0.35">
      <c r="A567" s="12"/>
      <c r="B567" s="14"/>
      <c r="C567" s="12"/>
      <c r="D567" s="14"/>
      <c r="E567" s="12"/>
      <c r="F567" s="18"/>
      <c r="G567" s="12"/>
      <c r="H567" s="14"/>
      <c r="I567" s="12"/>
      <c r="J567" s="14"/>
      <c r="K567" s="12"/>
      <c r="L567" s="14"/>
      <c r="M567" s="12"/>
      <c r="N567" s="14"/>
      <c r="O567" s="12"/>
      <c r="P567" s="14"/>
      <c r="Q567" s="12"/>
      <c r="R567" s="14"/>
      <c r="S567" s="12"/>
      <c r="T567" s="14"/>
      <c r="U567" s="12"/>
      <c r="V567" s="14"/>
      <c r="W567" s="12"/>
      <c r="X567" s="14"/>
      <c r="Y567" s="12"/>
      <c r="Z567" s="14"/>
      <c r="AA567" s="12"/>
      <c r="AB567" s="14"/>
      <c r="AC567" s="12"/>
      <c r="AD567" s="14"/>
      <c r="AE567" s="12"/>
      <c r="AF567" s="14"/>
      <c r="AG567" s="12"/>
      <c r="AH567" s="18"/>
      <c r="AI567" s="12"/>
      <c r="AJ567" s="14"/>
    </row>
    <row r="568" spans="1:36" x14ac:dyDescent="0.35">
      <c r="A568" s="12"/>
      <c r="B568" s="14"/>
      <c r="C568" s="12"/>
      <c r="D568" s="14"/>
      <c r="E568" s="12"/>
      <c r="F568" s="18"/>
      <c r="G568" s="12"/>
      <c r="H568" s="14"/>
      <c r="I568" s="12"/>
      <c r="J568" s="14"/>
      <c r="K568" s="12"/>
      <c r="L568" s="14"/>
      <c r="M568" s="12"/>
      <c r="N568" s="14"/>
      <c r="O568" s="12"/>
      <c r="P568" s="14"/>
      <c r="Q568" s="12"/>
      <c r="R568" s="14"/>
      <c r="S568" s="12"/>
      <c r="T568" s="14"/>
      <c r="U568" s="12"/>
      <c r="V568" s="14"/>
      <c r="W568" s="12"/>
      <c r="X568" s="14"/>
      <c r="Y568" s="12"/>
      <c r="Z568" s="14"/>
      <c r="AA568" s="12"/>
      <c r="AB568" s="14"/>
      <c r="AC568" s="12"/>
      <c r="AD568" s="14"/>
      <c r="AE568" s="12"/>
      <c r="AF568" s="14"/>
      <c r="AG568" s="12"/>
      <c r="AH568" s="18"/>
      <c r="AI568" s="12"/>
      <c r="AJ568" s="14"/>
    </row>
    <row r="569" spans="1:36" x14ac:dyDescent="0.35">
      <c r="A569" s="12"/>
      <c r="B569" s="14"/>
      <c r="C569" s="12"/>
      <c r="D569" s="14"/>
      <c r="E569" s="12"/>
      <c r="F569" s="18"/>
      <c r="G569" s="12"/>
      <c r="H569" s="14"/>
      <c r="I569" s="12"/>
      <c r="J569" s="14"/>
      <c r="K569" s="12"/>
      <c r="L569" s="14"/>
      <c r="M569" s="12"/>
      <c r="N569" s="14"/>
      <c r="O569" s="12"/>
      <c r="P569" s="14"/>
      <c r="Q569" s="12"/>
      <c r="R569" s="14"/>
      <c r="S569" s="12"/>
      <c r="T569" s="14"/>
      <c r="U569" s="12"/>
      <c r="V569" s="14"/>
      <c r="W569" s="12"/>
      <c r="X569" s="14"/>
      <c r="Y569" s="12"/>
      <c r="Z569" s="14"/>
      <c r="AA569" s="12"/>
      <c r="AB569" s="14"/>
      <c r="AC569" s="12"/>
      <c r="AD569" s="14"/>
      <c r="AE569" s="12"/>
      <c r="AF569" s="14"/>
      <c r="AG569" s="12"/>
      <c r="AH569" s="18"/>
      <c r="AI569" s="12"/>
      <c r="AJ569" s="14"/>
    </row>
    <row r="570" spans="1:36" x14ac:dyDescent="0.35">
      <c r="A570" s="12"/>
      <c r="B570" s="14"/>
      <c r="C570" s="12"/>
      <c r="D570" s="14"/>
      <c r="E570" s="12"/>
      <c r="F570" s="18"/>
      <c r="G570" s="12"/>
      <c r="H570" s="14"/>
      <c r="I570" s="12"/>
      <c r="J570" s="14"/>
      <c r="K570" s="12"/>
      <c r="L570" s="14"/>
      <c r="M570" s="12"/>
      <c r="N570" s="14"/>
      <c r="O570" s="12"/>
      <c r="P570" s="14"/>
      <c r="Q570" s="12"/>
      <c r="R570" s="14"/>
      <c r="S570" s="12"/>
      <c r="T570" s="14"/>
      <c r="U570" s="12"/>
      <c r="V570" s="14"/>
      <c r="W570" s="12"/>
      <c r="X570" s="14"/>
      <c r="Y570" s="12"/>
      <c r="Z570" s="14"/>
      <c r="AA570" s="12"/>
      <c r="AB570" s="14"/>
      <c r="AC570" s="12"/>
      <c r="AD570" s="14"/>
      <c r="AE570" s="12"/>
      <c r="AF570" s="14"/>
      <c r="AG570" s="12"/>
      <c r="AH570" s="18"/>
      <c r="AI570" s="12"/>
      <c r="AJ570" s="14"/>
    </row>
    <row r="571" spans="1:36" x14ac:dyDescent="0.35">
      <c r="A571" s="12"/>
      <c r="B571" s="14"/>
      <c r="C571" s="12"/>
      <c r="D571" s="14"/>
      <c r="E571" s="12"/>
      <c r="F571" s="18"/>
      <c r="G571" s="12"/>
      <c r="H571" s="14"/>
      <c r="I571" s="12"/>
      <c r="J571" s="14"/>
      <c r="K571" s="12"/>
      <c r="L571" s="14"/>
      <c r="M571" s="12"/>
      <c r="N571" s="14"/>
      <c r="O571" s="12"/>
      <c r="P571" s="14"/>
      <c r="Q571" s="12"/>
      <c r="R571" s="14"/>
      <c r="S571" s="12"/>
      <c r="T571" s="14"/>
      <c r="U571" s="12"/>
      <c r="V571" s="14"/>
      <c r="W571" s="12"/>
      <c r="X571" s="14"/>
      <c r="Y571" s="12"/>
      <c r="Z571" s="14"/>
      <c r="AA571" s="12"/>
      <c r="AB571" s="14"/>
      <c r="AC571" s="12"/>
      <c r="AD571" s="14"/>
      <c r="AE571" s="12"/>
      <c r="AF571" s="14"/>
      <c r="AG571" s="12"/>
      <c r="AH571" s="18"/>
      <c r="AI571" s="12"/>
      <c r="AJ571" s="14"/>
    </row>
    <row r="572" spans="1:36" x14ac:dyDescent="0.35">
      <c r="A572" s="12"/>
      <c r="B572" s="14"/>
      <c r="C572" s="12"/>
      <c r="D572" s="14"/>
      <c r="E572" s="12"/>
      <c r="F572" s="18"/>
      <c r="G572" s="12"/>
      <c r="H572" s="14"/>
      <c r="I572" s="12"/>
      <c r="J572" s="14"/>
      <c r="K572" s="12"/>
      <c r="L572" s="14"/>
      <c r="M572" s="12"/>
      <c r="N572" s="14"/>
      <c r="O572" s="12"/>
      <c r="P572" s="14"/>
      <c r="Q572" s="12"/>
      <c r="R572" s="14"/>
      <c r="S572" s="12"/>
      <c r="T572" s="14"/>
      <c r="U572" s="12"/>
      <c r="V572" s="14"/>
      <c r="W572" s="12"/>
      <c r="X572" s="14"/>
      <c r="Y572" s="12"/>
      <c r="Z572" s="14"/>
      <c r="AA572" s="12"/>
      <c r="AB572" s="14"/>
      <c r="AC572" s="12"/>
      <c r="AD572" s="14"/>
      <c r="AE572" s="12"/>
      <c r="AF572" s="14"/>
      <c r="AG572" s="12"/>
      <c r="AH572" s="18"/>
      <c r="AI572" s="12"/>
      <c r="AJ572" s="14"/>
    </row>
    <row r="573" spans="1:36" x14ac:dyDescent="0.35">
      <c r="A573" s="12"/>
      <c r="B573" s="14"/>
      <c r="C573" s="12"/>
      <c r="D573" s="14"/>
      <c r="E573" s="12"/>
      <c r="F573" s="18"/>
      <c r="G573" s="12"/>
      <c r="H573" s="14"/>
      <c r="I573" s="12"/>
      <c r="J573" s="14"/>
      <c r="K573" s="12"/>
      <c r="L573" s="14"/>
      <c r="M573" s="12"/>
      <c r="N573" s="14"/>
      <c r="O573" s="12"/>
      <c r="P573" s="14"/>
      <c r="Q573" s="12"/>
      <c r="R573" s="14"/>
      <c r="S573" s="12"/>
      <c r="T573" s="14"/>
      <c r="U573" s="12"/>
      <c r="V573" s="14"/>
      <c r="W573" s="12"/>
      <c r="X573" s="14"/>
      <c r="Y573" s="12"/>
      <c r="Z573" s="14"/>
      <c r="AA573" s="12"/>
      <c r="AB573" s="14"/>
      <c r="AC573" s="12"/>
      <c r="AD573" s="14"/>
      <c r="AE573" s="12"/>
      <c r="AF573" s="14"/>
      <c r="AG573" s="12"/>
      <c r="AH573" s="18"/>
      <c r="AI573" s="12"/>
      <c r="AJ573" s="14"/>
    </row>
    <row r="574" spans="1:36" x14ac:dyDescent="0.35">
      <c r="A574" s="12"/>
      <c r="B574" s="14"/>
      <c r="C574" s="12"/>
      <c r="D574" s="14"/>
      <c r="E574" s="12"/>
      <c r="F574" s="18"/>
      <c r="G574" s="12"/>
      <c r="H574" s="14"/>
      <c r="I574" s="12"/>
      <c r="J574" s="14"/>
      <c r="K574" s="12"/>
      <c r="L574" s="14"/>
      <c r="M574" s="12"/>
      <c r="N574" s="14"/>
      <c r="O574" s="12"/>
      <c r="P574" s="14"/>
      <c r="Q574" s="12"/>
      <c r="R574" s="14"/>
      <c r="S574" s="12"/>
      <c r="T574" s="14"/>
      <c r="U574" s="12"/>
      <c r="V574" s="14"/>
      <c r="W574" s="12"/>
      <c r="X574" s="14"/>
      <c r="Y574" s="12"/>
      <c r="Z574" s="14"/>
      <c r="AA574" s="12"/>
      <c r="AB574" s="14"/>
      <c r="AC574" s="12"/>
      <c r="AD574" s="14"/>
      <c r="AE574" s="12"/>
      <c r="AF574" s="14"/>
      <c r="AG574" s="12"/>
      <c r="AH574" s="18"/>
      <c r="AI574" s="12"/>
      <c r="AJ574" s="14"/>
    </row>
    <row r="575" spans="1:36" x14ac:dyDescent="0.35">
      <c r="A575" s="12"/>
      <c r="B575" s="14"/>
      <c r="C575" s="12"/>
      <c r="D575" s="14"/>
      <c r="E575" s="12"/>
      <c r="F575" s="18"/>
      <c r="G575" s="12"/>
      <c r="H575" s="14"/>
      <c r="I575" s="12"/>
      <c r="J575" s="14"/>
      <c r="K575" s="12"/>
      <c r="L575" s="14"/>
      <c r="M575" s="12"/>
      <c r="N575" s="14"/>
      <c r="O575" s="12"/>
      <c r="P575" s="14"/>
      <c r="Q575" s="12"/>
      <c r="R575" s="14"/>
      <c r="S575" s="12"/>
      <c r="T575" s="14"/>
      <c r="U575" s="12"/>
      <c r="V575" s="14"/>
      <c r="W575" s="12"/>
      <c r="X575" s="14"/>
      <c r="Y575" s="12"/>
      <c r="Z575" s="14"/>
      <c r="AA575" s="12"/>
      <c r="AB575" s="14"/>
      <c r="AC575" s="12"/>
      <c r="AD575" s="14"/>
      <c r="AE575" s="12"/>
      <c r="AF575" s="14"/>
      <c r="AG575" s="12"/>
      <c r="AH575" s="18"/>
      <c r="AI575" s="12"/>
      <c r="AJ575" s="14"/>
    </row>
    <row r="576" spans="1:36" x14ac:dyDescent="0.35">
      <c r="A576" s="12"/>
      <c r="B576" s="14"/>
      <c r="C576" s="12"/>
      <c r="D576" s="14"/>
      <c r="E576" s="12"/>
      <c r="F576" s="18"/>
      <c r="G576" s="12"/>
      <c r="H576" s="14"/>
      <c r="I576" s="12"/>
      <c r="J576" s="14"/>
      <c r="K576" s="12"/>
      <c r="L576" s="14"/>
      <c r="M576" s="12"/>
      <c r="N576" s="14"/>
      <c r="O576" s="12"/>
      <c r="P576" s="14"/>
      <c r="Q576" s="12"/>
      <c r="R576" s="14"/>
      <c r="S576" s="12"/>
      <c r="T576" s="14"/>
      <c r="U576" s="12"/>
      <c r="V576" s="14"/>
      <c r="W576" s="12"/>
      <c r="X576" s="14"/>
      <c r="Y576" s="12"/>
      <c r="Z576" s="14"/>
      <c r="AA576" s="12"/>
      <c r="AB576" s="14"/>
      <c r="AC576" s="12"/>
      <c r="AD576" s="14"/>
      <c r="AE576" s="12"/>
      <c r="AF576" s="14"/>
      <c r="AG576" s="12"/>
      <c r="AH576" s="18"/>
      <c r="AI576" s="12"/>
      <c r="AJ576" s="14"/>
    </row>
    <row r="577" spans="1:36" x14ac:dyDescent="0.35">
      <c r="A577" s="12"/>
      <c r="B577" s="14"/>
      <c r="C577" s="12"/>
      <c r="D577" s="14"/>
      <c r="E577" s="12"/>
      <c r="F577" s="18"/>
      <c r="G577" s="12"/>
      <c r="H577" s="14"/>
      <c r="I577" s="12"/>
      <c r="J577" s="14"/>
      <c r="K577" s="12"/>
      <c r="L577" s="14"/>
      <c r="M577" s="12"/>
      <c r="N577" s="14"/>
      <c r="O577" s="12"/>
      <c r="P577" s="14"/>
      <c r="Q577" s="12"/>
      <c r="R577" s="14"/>
      <c r="S577" s="12"/>
      <c r="T577" s="14"/>
      <c r="U577" s="12"/>
      <c r="V577" s="14"/>
      <c r="W577" s="12"/>
      <c r="X577" s="14"/>
      <c r="Y577" s="12"/>
      <c r="Z577" s="14"/>
      <c r="AA577" s="12"/>
      <c r="AB577" s="14"/>
      <c r="AC577" s="12"/>
      <c r="AD577" s="14"/>
      <c r="AE577" s="12"/>
      <c r="AF577" s="14"/>
      <c r="AG577" s="12"/>
      <c r="AH577" s="18"/>
      <c r="AI577" s="12"/>
      <c r="AJ577" s="14"/>
    </row>
    <row r="578" spans="1:36" x14ac:dyDescent="0.35">
      <c r="A578" s="12"/>
      <c r="B578" s="14"/>
      <c r="C578" s="12"/>
      <c r="D578" s="14"/>
      <c r="E578" s="12"/>
      <c r="F578" s="18"/>
      <c r="G578" s="12"/>
      <c r="H578" s="14"/>
      <c r="I578" s="12"/>
      <c r="J578" s="14"/>
      <c r="K578" s="12"/>
      <c r="L578" s="14"/>
      <c r="M578" s="12"/>
      <c r="N578" s="14"/>
      <c r="O578" s="12"/>
      <c r="P578" s="14"/>
      <c r="Q578" s="12"/>
      <c r="R578" s="14"/>
      <c r="S578" s="12"/>
      <c r="T578" s="14"/>
      <c r="U578" s="12"/>
      <c r="V578" s="14"/>
      <c r="W578" s="12"/>
      <c r="X578" s="14"/>
      <c r="Y578" s="12"/>
      <c r="Z578" s="14"/>
      <c r="AA578" s="12"/>
      <c r="AB578" s="14"/>
      <c r="AC578" s="12"/>
      <c r="AD578" s="14"/>
      <c r="AE578" s="12"/>
      <c r="AF578" s="14"/>
      <c r="AG578" s="12"/>
      <c r="AH578" s="18"/>
      <c r="AI578" s="12"/>
      <c r="AJ578" s="14"/>
    </row>
    <row r="579" spans="1:36" x14ac:dyDescent="0.35">
      <c r="A579" s="12"/>
      <c r="B579" s="14"/>
      <c r="C579" s="12"/>
      <c r="D579" s="14"/>
      <c r="E579" s="12"/>
      <c r="F579" s="18"/>
      <c r="G579" s="12"/>
      <c r="H579" s="14"/>
      <c r="I579" s="12"/>
      <c r="J579" s="14"/>
      <c r="K579" s="12"/>
      <c r="L579" s="14"/>
      <c r="M579" s="12"/>
      <c r="N579" s="14"/>
      <c r="O579" s="12"/>
      <c r="P579" s="14"/>
      <c r="Q579" s="12"/>
      <c r="R579" s="14"/>
      <c r="S579" s="12"/>
      <c r="T579" s="14"/>
      <c r="U579" s="12"/>
      <c r="V579" s="14"/>
      <c r="W579" s="12"/>
      <c r="X579" s="14"/>
      <c r="Y579" s="12"/>
      <c r="Z579" s="14"/>
      <c r="AA579" s="12"/>
      <c r="AB579" s="14"/>
      <c r="AC579" s="12"/>
      <c r="AD579" s="14"/>
      <c r="AE579" s="12"/>
      <c r="AF579" s="14"/>
      <c r="AG579" s="12"/>
      <c r="AH579" s="18"/>
      <c r="AI579" s="12"/>
      <c r="AJ579" s="14"/>
    </row>
    <row r="580" spans="1:36" x14ac:dyDescent="0.35">
      <c r="A580" s="12"/>
      <c r="B580" s="14"/>
      <c r="C580" s="12"/>
      <c r="D580" s="14"/>
      <c r="E580" s="12"/>
      <c r="F580" s="18"/>
      <c r="G580" s="12"/>
      <c r="H580" s="14"/>
      <c r="I580" s="12"/>
      <c r="J580" s="14"/>
      <c r="K580" s="12"/>
      <c r="L580" s="14"/>
      <c r="M580" s="12"/>
      <c r="N580" s="14"/>
      <c r="O580" s="12"/>
      <c r="P580" s="14"/>
      <c r="Q580" s="12"/>
      <c r="R580" s="14"/>
      <c r="S580" s="12"/>
      <c r="T580" s="14"/>
      <c r="U580" s="12"/>
      <c r="V580" s="14"/>
      <c r="W580" s="12"/>
      <c r="X580" s="14"/>
      <c r="Y580" s="12"/>
      <c r="Z580" s="14"/>
      <c r="AA580" s="12"/>
      <c r="AB580" s="14"/>
      <c r="AC580" s="12"/>
      <c r="AD580" s="14"/>
      <c r="AE580" s="12"/>
      <c r="AF580" s="14"/>
      <c r="AG580" s="12"/>
      <c r="AH580" s="18"/>
      <c r="AI580" s="12"/>
      <c r="AJ580" s="14"/>
    </row>
    <row r="581" spans="1:36" x14ac:dyDescent="0.35">
      <c r="A581" s="12"/>
      <c r="B581" s="14"/>
      <c r="C581" s="12"/>
      <c r="D581" s="14"/>
      <c r="E581" s="12"/>
      <c r="F581" s="18"/>
      <c r="G581" s="12"/>
      <c r="H581" s="14"/>
      <c r="I581" s="12"/>
      <c r="J581" s="14"/>
      <c r="K581" s="12"/>
      <c r="L581" s="14"/>
      <c r="M581" s="12"/>
      <c r="N581" s="14"/>
      <c r="O581" s="12"/>
      <c r="P581" s="14"/>
      <c r="Q581" s="12"/>
      <c r="R581" s="14"/>
      <c r="S581" s="12"/>
      <c r="T581" s="14"/>
      <c r="U581" s="12"/>
      <c r="V581" s="14"/>
      <c r="W581" s="12"/>
      <c r="X581" s="14"/>
      <c r="Y581" s="12"/>
      <c r="Z581" s="14"/>
      <c r="AA581" s="12"/>
      <c r="AB581" s="14"/>
      <c r="AC581" s="12"/>
      <c r="AD581" s="14"/>
      <c r="AE581" s="12"/>
      <c r="AF581" s="14"/>
      <c r="AG581" s="12"/>
      <c r="AH581" s="18"/>
      <c r="AI581" s="12"/>
      <c r="AJ581" s="14"/>
    </row>
    <row r="582" spans="1:36" x14ac:dyDescent="0.35">
      <c r="A582" s="12"/>
      <c r="B582" s="14"/>
      <c r="C582" s="12"/>
      <c r="D582" s="14"/>
      <c r="E582" s="12"/>
      <c r="F582" s="18"/>
      <c r="G582" s="12"/>
      <c r="H582" s="14"/>
      <c r="I582" s="12"/>
      <c r="J582" s="14"/>
      <c r="K582" s="12"/>
      <c r="L582" s="14"/>
      <c r="M582" s="12"/>
      <c r="N582" s="14"/>
      <c r="O582" s="12"/>
      <c r="P582" s="14"/>
      <c r="Q582" s="12"/>
      <c r="R582" s="14"/>
      <c r="S582" s="12"/>
      <c r="T582" s="14"/>
      <c r="U582" s="12"/>
      <c r="V582" s="14"/>
      <c r="W582" s="12"/>
      <c r="X582" s="14"/>
      <c r="Y582" s="12"/>
      <c r="Z582" s="14"/>
      <c r="AA582" s="12"/>
      <c r="AB582" s="14"/>
      <c r="AC582" s="12"/>
      <c r="AD582" s="14"/>
      <c r="AE582" s="12"/>
      <c r="AF582" s="14"/>
      <c r="AG582" s="12"/>
      <c r="AH582" s="18"/>
      <c r="AI582" s="12"/>
      <c r="AJ582" s="14"/>
    </row>
    <row r="583" spans="1:36" x14ac:dyDescent="0.35">
      <c r="A583" s="12"/>
      <c r="B583" s="14"/>
      <c r="C583" s="12"/>
      <c r="D583" s="14"/>
      <c r="E583" s="12"/>
      <c r="F583" s="18"/>
      <c r="G583" s="12"/>
      <c r="H583" s="14"/>
      <c r="I583" s="12"/>
      <c r="J583" s="14"/>
      <c r="K583" s="12"/>
      <c r="L583" s="14"/>
      <c r="M583" s="12"/>
      <c r="N583" s="14"/>
      <c r="O583" s="12"/>
      <c r="P583" s="14"/>
      <c r="Q583" s="12"/>
      <c r="R583" s="14"/>
      <c r="S583" s="12"/>
      <c r="T583" s="14"/>
      <c r="U583" s="12"/>
      <c r="V583" s="14"/>
      <c r="W583" s="12"/>
      <c r="X583" s="14"/>
      <c r="Y583" s="12"/>
      <c r="Z583" s="14"/>
      <c r="AA583" s="12"/>
      <c r="AB583" s="14"/>
      <c r="AC583" s="12"/>
      <c r="AD583" s="14"/>
      <c r="AE583" s="12"/>
      <c r="AF583" s="14"/>
      <c r="AG583" s="12"/>
      <c r="AH583" s="18"/>
      <c r="AI583" s="12"/>
      <c r="AJ583" s="14"/>
    </row>
    <row r="584" spans="1:36" x14ac:dyDescent="0.35">
      <c r="A584" s="12"/>
      <c r="B584" s="14"/>
      <c r="C584" s="12"/>
      <c r="D584" s="14"/>
      <c r="E584" s="12"/>
      <c r="F584" s="18"/>
      <c r="G584" s="12"/>
      <c r="H584" s="14"/>
      <c r="I584" s="12"/>
      <c r="J584" s="14"/>
      <c r="K584" s="12"/>
      <c r="L584" s="14"/>
      <c r="M584" s="12"/>
      <c r="N584" s="14"/>
      <c r="O584" s="12"/>
      <c r="P584" s="14"/>
      <c r="Q584" s="12"/>
      <c r="R584" s="14"/>
      <c r="S584" s="12"/>
      <c r="T584" s="14"/>
      <c r="U584" s="12"/>
      <c r="V584" s="14"/>
      <c r="W584" s="12"/>
      <c r="X584" s="14"/>
      <c r="Y584" s="12"/>
      <c r="Z584" s="14"/>
      <c r="AA584" s="12"/>
      <c r="AB584" s="14"/>
      <c r="AC584" s="12"/>
      <c r="AD584" s="14"/>
      <c r="AE584" s="12"/>
      <c r="AF584" s="14"/>
      <c r="AG584" s="12"/>
      <c r="AH584" s="18"/>
      <c r="AI584" s="12"/>
      <c r="AJ584" s="14"/>
    </row>
    <row r="585" spans="1:36" x14ac:dyDescent="0.35">
      <c r="A585" s="12"/>
      <c r="B585" s="14"/>
      <c r="C585" s="12"/>
      <c r="D585" s="14"/>
      <c r="E585" s="12"/>
      <c r="F585" s="18"/>
      <c r="G585" s="12"/>
      <c r="H585" s="14"/>
      <c r="I585" s="12"/>
      <c r="J585" s="14"/>
      <c r="K585" s="12"/>
      <c r="L585" s="14"/>
      <c r="M585" s="12"/>
      <c r="N585" s="14"/>
      <c r="O585" s="12"/>
      <c r="P585" s="14"/>
      <c r="Q585" s="12"/>
      <c r="R585" s="14"/>
      <c r="S585" s="12"/>
      <c r="T585" s="14"/>
      <c r="U585" s="12"/>
      <c r="V585" s="14"/>
      <c r="W585" s="12"/>
      <c r="X585" s="14"/>
      <c r="Y585" s="12"/>
      <c r="Z585" s="14"/>
      <c r="AA585" s="12"/>
      <c r="AB585" s="14"/>
      <c r="AC585" s="12"/>
      <c r="AD585" s="14"/>
      <c r="AE585" s="12"/>
      <c r="AF585" s="14"/>
      <c r="AG585" s="12"/>
      <c r="AH585" s="18"/>
      <c r="AI585" s="12"/>
      <c r="AJ585" s="14"/>
    </row>
    <row r="586" spans="1:36" x14ac:dyDescent="0.35">
      <c r="A586" s="12"/>
      <c r="B586" s="14"/>
      <c r="C586" s="12"/>
      <c r="D586" s="14"/>
      <c r="E586" s="12"/>
      <c r="F586" s="18"/>
      <c r="G586" s="12"/>
      <c r="H586" s="14"/>
      <c r="I586" s="12"/>
      <c r="J586" s="14"/>
      <c r="K586" s="12"/>
      <c r="L586" s="14"/>
      <c r="M586" s="12"/>
      <c r="N586" s="14"/>
      <c r="O586" s="12"/>
      <c r="P586" s="14"/>
      <c r="Q586" s="12"/>
      <c r="R586" s="14"/>
      <c r="S586" s="12"/>
      <c r="T586" s="14"/>
      <c r="U586" s="12"/>
      <c r="V586" s="14"/>
      <c r="W586" s="12"/>
      <c r="X586" s="14"/>
      <c r="Y586" s="12"/>
      <c r="Z586" s="14"/>
      <c r="AA586" s="12"/>
      <c r="AB586" s="14"/>
      <c r="AC586" s="12"/>
      <c r="AD586" s="14"/>
      <c r="AE586" s="12"/>
      <c r="AF586" s="14"/>
      <c r="AG586" s="12"/>
      <c r="AH586" s="18"/>
      <c r="AI586" s="12"/>
      <c r="AJ586" s="14"/>
    </row>
    <row r="587" spans="1:36" x14ac:dyDescent="0.35">
      <c r="A587" s="12"/>
      <c r="B587" s="14"/>
      <c r="C587" s="12"/>
      <c r="D587" s="14"/>
      <c r="E587" s="12"/>
      <c r="F587" s="18"/>
      <c r="G587" s="12"/>
      <c r="H587" s="14"/>
      <c r="I587" s="12"/>
      <c r="J587" s="14"/>
      <c r="K587" s="12"/>
      <c r="L587" s="14"/>
      <c r="M587" s="12"/>
      <c r="N587" s="14"/>
      <c r="O587" s="12"/>
      <c r="P587" s="14"/>
      <c r="Q587" s="12"/>
      <c r="R587" s="14"/>
      <c r="S587" s="12"/>
      <c r="T587" s="14"/>
      <c r="U587" s="12"/>
      <c r="V587" s="14"/>
      <c r="W587" s="12"/>
      <c r="X587" s="14"/>
      <c r="Y587" s="12"/>
      <c r="Z587" s="14"/>
      <c r="AA587" s="12"/>
      <c r="AB587" s="14"/>
      <c r="AC587" s="12"/>
      <c r="AD587" s="14"/>
      <c r="AE587" s="12"/>
      <c r="AF587" s="14"/>
      <c r="AG587" s="12"/>
      <c r="AH587" s="18"/>
      <c r="AI587" s="12"/>
      <c r="AJ587" s="14"/>
    </row>
    <row r="588" spans="1:36" x14ac:dyDescent="0.35">
      <c r="A588" s="12"/>
      <c r="B588" s="14"/>
      <c r="C588" s="12"/>
      <c r="D588" s="14"/>
      <c r="E588" s="12"/>
      <c r="F588" s="18"/>
      <c r="G588" s="12"/>
      <c r="H588" s="14"/>
      <c r="I588" s="12"/>
      <c r="J588" s="14"/>
      <c r="K588" s="12"/>
      <c r="L588" s="14"/>
      <c r="M588" s="12"/>
      <c r="N588" s="14"/>
      <c r="O588" s="12"/>
      <c r="P588" s="14"/>
      <c r="Q588" s="12"/>
      <c r="R588" s="14"/>
      <c r="S588" s="12"/>
      <c r="T588" s="14"/>
      <c r="U588" s="12"/>
      <c r="V588" s="14"/>
      <c r="W588" s="12"/>
      <c r="X588" s="14"/>
      <c r="Y588" s="12"/>
      <c r="Z588" s="14"/>
      <c r="AA588" s="12"/>
      <c r="AB588" s="14"/>
      <c r="AC588" s="12"/>
      <c r="AD588" s="14"/>
      <c r="AE588" s="12"/>
      <c r="AF588" s="14"/>
      <c r="AG588" s="12"/>
      <c r="AH588" s="18"/>
      <c r="AI588" s="12"/>
      <c r="AJ588" s="14"/>
    </row>
    <row r="589" spans="1:36" x14ac:dyDescent="0.35">
      <c r="A589" s="12"/>
      <c r="B589" s="14"/>
      <c r="C589" s="12"/>
      <c r="D589" s="14"/>
      <c r="E589" s="12"/>
      <c r="F589" s="18"/>
      <c r="G589" s="12"/>
      <c r="H589" s="14"/>
      <c r="I589" s="12"/>
      <c r="J589" s="14"/>
      <c r="K589" s="12"/>
      <c r="L589" s="14"/>
      <c r="M589" s="12"/>
      <c r="N589" s="14"/>
      <c r="O589" s="12"/>
      <c r="P589" s="14"/>
      <c r="Q589" s="12"/>
      <c r="R589" s="14"/>
      <c r="S589" s="12"/>
      <c r="T589" s="14"/>
      <c r="U589" s="12"/>
      <c r="V589" s="14"/>
      <c r="W589" s="12"/>
      <c r="X589" s="14"/>
      <c r="Y589" s="12"/>
      <c r="Z589" s="14"/>
      <c r="AA589" s="12"/>
      <c r="AB589" s="14"/>
      <c r="AC589" s="12"/>
      <c r="AD589" s="14"/>
      <c r="AE589" s="12"/>
      <c r="AF589" s="14"/>
      <c r="AG589" s="12"/>
      <c r="AH589" s="18"/>
      <c r="AI589" s="12"/>
      <c r="AJ589" s="14"/>
    </row>
    <row r="590" spans="1:36" x14ac:dyDescent="0.35">
      <c r="A590" s="12"/>
      <c r="B590" s="14"/>
      <c r="C590" s="12"/>
      <c r="D590" s="14"/>
      <c r="E590" s="12"/>
      <c r="F590" s="18"/>
      <c r="G590" s="12"/>
      <c r="H590" s="14"/>
      <c r="I590" s="12"/>
      <c r="J590" s="14"/>
      <c r="K590" s="12"/>
      <c r="L590" s="14"/>
      <c r="M590" s="12"/>
      <c r="N590" s="14"/>
      <c r="O590" s="12"/>
      <c r="P590" s="14"/>
      <c r="Q590" s="12"/>
      <c r="R590" s="14"/>
      <c r="S590" s="12"/>
      <c r="T590" s="14"/>
      <c r="U590" s="12"/>
      <c r="V590" s="14"/>
      <c r="W590" s="12"/>
      <c r="X590" s="14"/>
      <c r="Y590" s="12"/>
      <c r="Z590" s="14"/>
      <c r="AA590" s="12"/>
      <c r="AB590" s="14"/>
      <c r="AC590" s="12"/>
      <c r="AD590" s="14"/>
      <c r="AE590" s="12"/>
      <c r="AF590" s="14"/>
      <c r="AG590" s="12"/>
      <c r="AH590" s="18"/>
      <c r="AI590" s="12"/>
      <c r="AJ590" s="14"/>
    </row>
    <row r="591" spans="1:36" x14ac:dyDescent="0.35">
      <c r="A591" s="12"/>
      <c r="B591" s="14"/>
      <c r="C591" s="12"/>
      <c r="D591" s="14"/>
      <c r="E591" s="12"/>
      <c r="F591" s="18"/>
      <c r="G591" s="12"/>
      <c r="H591" s="14"/>
      <c r="I591" s="12"/>
      <c r="J591" s="14"/>
      <c r="K591" s="12"/>
      <c r="L591" s="14"/>
      <c r="M591" s="12"/>
      <c r="N591" s="14"/>
      <c r="O591" s="12"/>
      <c r="P591" s="14"/>
      <c r="Q591" s="12"/>
      <c r="R591" s="14"/>
      <c r="S591" s="12"/>
      <c r="T591" s="14"/>
      <c r="U591" s="12"/>
      <c r="V591" s="14"/>
      <c r="W591" s="12"/>
      <c r="X591" s="14"/>
      <c r="Y591" s="12"/>
      <c r="Z591" s="14"/>
      <c r="AA591" s="12"/>
      <c r="AB591" s="14"/>
      <c r="AC591" s="12"/>
      <c r="AD591" s="14"/>
      <c r="AE591" s="12"/>
      <c r="AF591" s="14"/>
      <c r="AG591" s="12"/>
      <c r="AH591" s="18"/>
      <c r="AI591" s="12"/>
      <c r="AJ591" s="14"/>
    </row>
    <row r="592" spans="1:36" x14ac:dyDescent="0.35">
      <c r="A592" s="12"/>
      <c r="B592" s="14"/>
      <c r="C592" s="12"/>
      <c r="D592" s="14"/>
      <c r="E592" s="12"/>
      <c r="F592" s="18"/>
      <c r="G592" s="12"/>
      <c r="H592" s="14"/>
      <c r="I592" s="12"/>
      <c r="J592" s="14"/>
      <c r="K592" s="12"/>
      <c r="L592" s="14"/>
      <c r="M592" s="12"/>
      <c r="N592" s="14"/>
      <c r="O592" s="12"/>
      <c r="P592" s="14"/>
      <c r="Q592" s="12"/>
      <c r="R592" s="14"/>
      <c r="S592" s="12"/>
      <c r="T592" s="14"/>
      <c r="U592" s="12"/>
      <c r="V592" s="14"/>
      <c r="W592" s="12"/>
      <c r="X592" s="14"/>
      <c r="Y592" s="12"/>
      <c r="Z592" s="14"/>
      <c r="AA592" s="12"/>
      <c r="AB592" s="14"/>
      <c r="AC592" s="12"/>
      <c r="AD592" s="14"/>
      <c r="AE592" s="12"/>
      <c r="AF592" s="14"/>
      <c r="AG592" s="12"/>
      <c r="AH592" s="18"/>
      <c r="AI592" s="12"/>
      <c r="AJ592" s="14"/>
    </row>
    <row r="593" spans="1:36" x14ac:dyDescent="0.35">
      <c r="A593" s="12"/>
      <c r="B593" s="14"/>
      <c r="C593" s="12"/>
      <c r="D593" s="14"/>
      <c r="E593" s="12"/>
      <c r="F593" s="18"/>
      <c r="G593" s="12"/>
      <c r="H593" s="14"/>
      <c r="I593" s="12"/>
      <c r="J593" s="14"/>
      <c r="K593" s="12"/>
      <c r="L593" s="14"/>
      <c r="M593" s="12"/>
      <c r="N593" s="14"/>
      <c r="O593" s="12"/>
      <c r="P593" s="14"/>
      <c r="Q593" s="12"/>
      <c r="R593" s="14"/>
      <c r="S593" s="12"/>
      <c r="T593" s="14"/>
      <c r="U593" s="12"/>
      <c r="V593" s="14"/>
      <c r="W593" s="12"/>
      <c r="X593" s="14"/>
      <c r="Y593" s="12"/>
      <c r="Z593" s="14"/>
      <c r="AA593" s="12"/>
      <c r="AB593" s="14"/>
      <c r="AC593" s="12"/>
      <c r="AD593" s="14"/>
      <c r="AE593" s="12"/>
      <c r="AF593" s="14"/>
      <c r="AG593" s="12"/>
      <c r="AH593" s="18"/>
      <c r="AI593" s="12"/>
      <c r="AJ593" s="14"/>
    </row>
    <row r="594" spans="1:36" x14ac:dyDescent="0.35">
      <c r="A594" s="12"/>
      <c r="B594" s="14"/>
      <c r="C594" s="12"/>
      <c r="D594" s="14"/>
      <c r="E594" s="12"/>
      <c r="F594" s="18"/>
      <c r="G594" s="12"/>
      <c r="H594" s="14"/>
      <c r="I594" s="12"/>
      <c r="J594" s="14"/>
      <c r="K594" s="12"/>
      <c r="L594" s="14"/>
      <c r="M594" s="12"/>
      <c r="N594" s="14"/>
      <c r="O594" s="12"/>
      <c r="P594" s="14"/>
      <c r="Q594" s="12"/>
      <c r="R594" s="14"/>
      <c r="S594" s="12"/>
      <c r="T594" s="14"/>
      <c r="U594" s="12"/>
      <c r="V594" s="14"/>
      <c r="W594" s="12"/>
      <c r="X594" s="14"/>
      <c r="Y594" s="12"/>
      <c r="Z594" s="14"/>
      <c r="AA594" s="12"/>
      <c r="AB594" s="14"/>
      <c r="AC594" s="12"/>
      <c r="AD594" s="14"/>
      <c r="AE594" s="12"/>
      <c r="AF594" s="14"/>
      <c r="AG594" s="12"/>
      <c r="AH594" s="18"/>
      <c r="AI594" s="12"/>
      <c r="AJ594" s="14"/>
    </row>
    <row r="595" spans="1:36" x14ac:dyDescent="0.35">
      <c r="A595" s="12"/>
      <c r="B595" s="14"/>
      <c r="C595" s="12"/>
      <c r="D595" s="14"/>
      <c r="E595" s="12"/>
      <c r="F595" s="18"/>
      <c r="G595" s="12"/>
      <c r="H595" s="14"/>
      <c r="I595" s="12"/>
      <c r="J595" s="14"/>
      <c r="K595" s="12"/>
      <c r="L595" s="14"/>
      <c r="M595" s="12"/>
      <c r="N595" s="14"/>
      <c r="O595" s="12"/>
      <c r="P595" s="14"/>
      <c r="Q595" s="12"/>
      <c r="R595" s="14"/>
      <c r="S595" s="12"/>
      <c r="T595" s="14"/>
      <c r="U595" s="12"/>
      <c r="V595" s="14"/>
      <c r="W595" s="12"/>
      <c r="X595" s="14"/>
      <c r="Y595" s="12"/>
      <c r="Z595" s="14"/>
      <c r="AA595" s="12"/>
      <c r="AB595" s="14"/>
      <c r="AC595" s="12"/>
      <c r="AD595" s="14"/>
      <c r="AE595" s="12"/>
      <c r="AF595" s="14"/>
      <c r="AG595" s="12"/>
      <c r="AH595" s="18"/>
      <c r="AI595" s="12"/>
      <c r="AJ595" s="14"/>
    </row>
    <row r="596" spans="1:36" x14ac:dyDescent="0.35">
      <c r="A596" s="12"/>
      <c r="B596" s="14"/>
      <c r="C596" s="12"/>
      <c r="D596" s="14"/>
      <c r="E596" s="12"/>
      <c r="F596" s="18"/>
      <c r="G596" s="12"/>
      <c r="H596" s="14"/>
      <c r="I596" s="12"/>
      <c r="J596" s="14"/>
      <c r="K596" s="12"/>
      <c r="L596" s="14"/>
      <c r="M596" s="12"/>
      <c r="N596" s="14"/>
      <c r="O596" s="12"/>
      <c r="P596" s="14"/>
      <c r="Q596" s="12"/>
      <c r="R596" s="14"/>
      <c r="S596" s="12"/>
      <c r="T596" s="14"/>
      <c r="U596" s="12"/>
      <c r="V596" s="14"/>
      <c r="W596" s="12"/>
      <c r="X596" s="14"/>
      <c r="Y596" s="12"/>
      <c r="Z596" s="14"/>
      <c r="AA596" s="12"/>
      <c r="AB596" s="14"/>
      <c r="AC596" s="12"/>
      <c r="AD596" s="14"/>
      <c r="AE596" s="12"/>
      <c r="AF596" s="14"/>
      <c r="AG596" s="12"/>
      <c r="AH596" s="18"/>
      <c r="AI596" s="12"/>
      <c r="AJ596" s="14"/>
    </row>
    <row r="597" spans="1:36" x14ac:dyDescent="0.35">
      <c r="A597" s="12"/>
      <c r="B597" s="14"/>
      <c r="C597" s="12"/>
      <c r="D597" s="14"/>
      <c r="E597" s="12"/>
      <c r="F597" s="18"/>
      <c r="G597" s="12"/>
      <c r="H597" s="14"/>
      <c r="I597" s="12"/>
      <c r="J597" s="14"/>
      <c r="K597" s="12"/>
      <c r="L597" s="14"/>
      <c r="M597" s="12"/>
      <c r="N597" s="14"/>
      <c r="O597" s="12"/>
      <c r="P597" s="14"/>
      <c r="Q597" s="12"/>
      <c r="R597" s="14"/>
      <c r="S597" s="12"/>
      <c r="T597" s="14"/>
      <c r="U597" s="12"/>
      <c r="V597" s="14"/>
      <c r="W597" s="12"/>
      <c r="X597" s="14"/>
      <c r="Y597" s="12"/>
      <c r="Z597" s="14"/>
      <c r="AA597" s="12"/>
      <c r="AB597" s="14"/>
      <c r="AC597" s="12"/>
      <c r="AD597" s="14"/>
      <c r="AE597" s="12"/>
      <c r="AF597" s="14"/>
      <c r="AG597" s="12"/>
      <c r="AH597" s="18"/>
      <c r="AI597" s="12"/>
      <c r="AJ597" s="14"/>
    </row>
    <row r="598" spans="1:36" x14ac:dyDescent="0.35">
      <c r="A598" s="12"/>
      <c r="B598" s="14"/>
      <c r="C598" s="12"/>
      <c r="D598" s="14"/>
      <c r="E598" s="12"/>
      <c r="F598" s="18"/>
      <c r="G598" s="12"/>
      <c r="H598" s="14"/>
      <c r="I598" s="12"/>
      <c r="J598" s="14"/>
      <c r="K598" s="12"/>
      <c r="L598" s="14"/>
      <c r="M598" s="12"/>
      <c r="N598" s="14"/>
      <c r="O598" s="12"/>
      <c r="P598" s="14"/>
      <c r="Q598" s="12"/>
      <c r="R598" s="14"/>
      <c r="S598" s="12"/>
      <c r="T598" s="14"/>
      <c r="U598" s="12"/>
      <c r="V598" s="14"/>
      <c r="W598" s="12"/>
      <c r="X598" s="14"/>
      <c r="Y598" s="12"/>
      <c r="Z598" s="14"/>
      <c r="AA598" s="12"/>
      <c r="AB598" s="14"/>
      <c r="AC598" s="12"/>
      <c r="AD598" s="14"/>
      <c r="AE598" s="12"/>
      <c r="AF598" s="14"/>
      <c r="AG598" s="12"/>
      <c r="AH598" s="18"/>
      <c r="AI598" s="12"/>
      <c r="AJ598" s="14"/>
    </row>
    <row r="599" spans="1:36" x14ac:dyDescent="0.35">
      <c r="A599" s="12"/>
      <c r="B599" s="14"/>
      <c r="C599" s="12"/>
      <c r="D599" s="14"/>
      <c r="E599" s="12"/>
      <c r="F599" s="18"/>
      <c r="G599" s="12"/>
      <c r="H599" s="14"/>
      <c r="I599" s="12"/>
      <c r="J599" s="14"/>
      <c r="K599" s="12"/>
      <c r="L599" s="14"/>
      <c r="M599" s="12"/>
      <c r="N599" s="14"/>
      <c r="O599" s="12"/>
      <c r="P599" s="14"/>
      <c r="Q599" s="12"/>
      <c r="R599" s="14"/>
      <c r="S599" s="12"/>
      <c r="T599" s="14"/>
      <c r="U599" s="12"/>
      <c r="V599" s="14"/>
      <c r="W599" s="12"/>
      <c r="X599" s="14"/>
      <c r="Y599" s="12"/>
      <c r="Z599" s="14"/>
      <c r="AA599" s="12"/>
      <c r="AB599" s="14"/>
      <c r="AC599" s="12"/>
      <c r="AD599" s="14"/>
      <c r="AE599" s="12"/>
      <c r="AF599" s="14"/>
      <c r="AG599" s="12"/>
      <c r="AH599" s="18"/>
      <c r="AI599" s="12"/>
      <c r="AJ599" s="14"/>
    </row>
    <row r="600" spans="1:36" x14ac:dyDescent="0.35">
      <c r="A600" s="12"/>
      <c r="B600" s="14"/>
      <c r="C600" s="12"/>
      <c r="D600" s="14"/>
      <c r="E600" s="12"/>
      <c r="F600" s="18"/>
      <c r="G600" s="12"/>
      <c r="H600" s="14"/>
      <c r="I600" s="12"/>
      <c r="J600" s="14"/>
      <c r="K600" s="12"/>
      <c r="L600" s="14"/>
      <c r="M600" s="12"/>
      <c r="N600" s="14"/>
      <c r="O600" s="12"/>
      <c r="P600" s="14"/>
      <c r="Q600" s="12"/>
      <c r="R600" s="14"/>
      <c r="S600" s="12"/>
      <c r="T600" s="14"/>
      <c r="U600" s="12"/>
      <c r="V600" s="14"/>
      <c r="W600" s="12"/>
      <c r="X600" s="14"/>
      <c r="Y600" s="12"/>
      <c r="Z600" s="14"/>
      <c r="AA600" s="12"/>
      <c r="AB600" s="14"/>
      <c r="AC600" s="12"/>
      <c r="AD600" s="14"/>
      <c r="AE600" s="12"/>
      <c r="AF600" s="14"/>
      <c r="AG600" s="12"/>
      <c r="AH600" s="18"/>
      <c r="AI600" s="12"/>
      <c r="AJ600" s="14"/>
    </row>
    <row r="601" spans="1:36" x14ac:dyDescent="0.35">
      <c r="A601" s="12"/>
      <c r="B601" s="14"/>
      <c r="C601" s="12"/>
      <c r="D601" s="14"/>
      <c r="E601" s="12"/>
      <c r="F601" s="18"/>
      <c r="G601" s="12"/>
      <c r="H601" s="14"/>
      <c r="I601" s="12"/>
      <c r="J601" s="14"/>
      <c r="K601" s="12"/>
      <c r="L601" s="14"/>
      <c r="M601" s="12"/>
      <c r="N601" s="14"/>
      <c r="O601" s="12"/>
      <c r="P601" s="14"/>
      <c r="Q601" s="12"/>
      <c r="R601" s="14"/>
      <c r="S601" s="12"/>
      <c r="T601" s="14"/>
      <c r="U601" s="12"/>
      <c r="V601" s="14"/>
      <c r="W601" s="12"/>
      <c r="X601" s="14"/>
      <c r="Y601" s="12"/>
      <c r="Z601" s="14"/>
      <c r="AA601" s="12"/>
      <c r="AB601" s="14"/>
      <c r="AC601" s="12"/>
      <c r="AD601" s="14"/>
      <c r="AE601" s="12"/>
      <c r="AF601" s="14"/>
      <c r="AG601" s="12"/>
      <c r="AH601" s="18"/>
      <c r="AI601" s="12"/>
      <c r="AJ601" s="14"/>
    </row>
    <row r="602" spans="1:36" x14ac:dyDescent="0.35">
      <c r="A602" s="12"/>
      <c r="B602" s="14"/>
      <c r="C602" s="12"/>
      <c r="D602" s="14"/>
      <c r="E602" s="12"/>
      <c r="F602" s="18"/>
      <c r="G602" s="12"/>
      <c r="H602" s="14"/>
      <c r="I602" s="12"/>
      <c r="J602" s="14"/>
      <c r="K602" s="12"/>
      <c r="L602" s="14"/>
      <c r="M602" s="12"/>
      <c r="N602" s="14"/>
      <c r="O602" s="12"/>
      <c r="P602" s="14"/>
      <c r="Q602" s="12"/>
      <c r="R602" s="14"/>
      <c r="S602" s="12"/>
      <c r="T602" s="14"/>
      <c r="U602" s="12"/>
      <c r="V602" s="14"/>
      <c r="W602" s="12"/>
      <c r="X602" s="14"/>
      <c r="Y602" s="12"/>
      <c r="Z602" s="14"/>
      <c r="AA602" s="12"/>
      <c r="AB602" s="14"/>
      <c r="AC602" s="12"/>
      <c r="AD602" s="14"/>
      <c r="AE602" s="12"/>
      <c r="AF602" s="14"/>
      <c r="AG602" s="12"/>
      <c r="AH602" s="18"/>
      <c r="AI602" s="12"/>
      <c r="AJ602" s="14"/>
    </row>
    <row r="603" spans="1:36" x14ac:dyDescent="0.35">
      <c r="A603" s="12"/>
      <c r="B603" s="14"/>
      <c r="C603" s="12"/>
      <c r="D603" s="14"/>
      <c r="E603" s="12"/>
      <c r="F603" s="18"/>
      <c r="G603" s="12"/>
      <c r="H603" s="14"/>
      <c r="I603" s="12"/>
      <c r="J603" s="14"/>
      <c r="K603" s="12"/>
      <c r="L603" s="14"/>
      <c r="M603" s="12"/>
      <c r="N603" s="14"/>
      <c r="O603" s="12"/>
      <c r="P603" s="14"/>
      <c r="Q603" s="12"/>
      <c r="R603" s="14"/>
      <c r="S603" s="12"/>
      <c r="T603" s="14"/>
      <c r="U603" s="12"/>
      <c r="V603" s="14"/>
      <c r="W603" s="12"/>
      <c r="X603" s="14"/>
      <c r="Y603" s="12"/>
      <c r="Z603" s="14"/>
      <c r="AA603" s="12"/>
      <c r="AB603" s="14"/>
      <c r="AC603" s="12"/>
      <c r="AD603" s="14"/>
      <c r="AE603" s="12"/>
      <c r="AF603" s="14"/>
      <c r="AG603" s="12"/>
      <c r="AH603" s="18"/>
      <c r="AI603" s="12"/>
      <c r="AJ603" s="14"/>
    </row>
    <row r="604" spans="1:36" x14ac:dyDescent="0.35">
      <c r="A604" s="12"/>
      <c r="B604" s="14"/>
      <c r="C604" s="12"/>
      <c r="D604" s="14"/>
      <c r="E604" s="12"/>
      <c r="F604" s="18"/>
      <c r="G604" s="12"/>
      <c r="H604" s="14"/>
      <c r="I604" s="12"/>
      <c r="J604" s="14"/>
      <c r="K604" s="12"/>
      <c r="L604" s="14"/>
      <c r="M604" s="12"/>
      <c r="N604" s="14"/>
      <c r="O604" s="12"/>
      <c r="P604" s="14"/>
      <c r="Q604" s="12"/>
      <c r="R604" s="14"/>
      <c r="S604" s="12"/>
      <c r="T604" s="14"/>
      <c r="U604" s="12"/>
      <c r="V604" s="14"/>
      <c r="W604" s="12"/>
      <c r="X604" s="14"/>
      <c r="Y604" s="12"/>
      <c r="Z604" s="14"/>
      <c r="AA604" s="12"/>
      <c r="AB604" s="14"/>
      <c r="AC604" s="12"/>
      <c r="AD604" s="14"/>
      <c r="AE604" s="12"/>
      <c r="AF604" s="14"/>
      <c r="AG604" s="12"/>
      <c r="AH604" s="18"/>
      <c r="AI604" s="12"/>
      <c r="AJ604" s="14"/>
    </row>
    <row r="605" spans="1:36" x14ac:dyDescent="0.35">
      <c r="A605" s="12"/>
      <c r="B605" s="14"/>
      <c r="C605" s="12"/>
      <c r="D605" s="14"/>
      <c r="E605" s="12"/>
      <c r="F605" s="18"/>
      <c r="G605" s="12"/>
      <c r="H605" s="14"/>
      <c r="I605" s="12"/>
      <c r="J605" s="14"/>
      <c r="K605" s="12"/>
      <c r="L605" s="14"/>
      <c r="M605" s="12"/>
      <c r="N605" s="14"/>
      <c r="O605" s="12"/>
      <c r="P605" s="14"/>
      <c r="Q605" s="12"/>
      <c r="R605" s="14"/>
      <c r="S605" s="12"/>
      <c r="T605" s="14"/>
      <c r="U605" s="12"/>
      <c r="V605" s="14"/>
      <c r="W605" s="12"/>
      <c r="X605" s="14"/>
      <c r="Y605" s="12"/>
      <c r="Z605" s="14"/>
      <c r="AA605" s="12"/>
      <c r="AB605" s="14"/>
      <c r="AC605" s="12"/>
      <c r="AD605" s="14"/>
      <c r="AE605" s="12"/>
      <c r="AF605" s="14"/>
      <c r="AG605" s="12"/>
      <c r="AH605" s="18"/>
      <c r="AI605" s="12"/>
      <c r="AJ605" s="14"/>
    </row>
    <row r="606" spans="1:36" x14ac:dyDescent="0.35">
      <c r="A606" s="12"/>
      <c r="B606" s="14"/>
      <c r="C606" s="12"/>
      <c r="D606" s="14"/>
      <c r="E606" s="12"/>
      <c r="F606" s="18"/>
      <c r="G606" s="12"/>
      <c r="H606" s="14"/>
      <c r="I606" s="12"/>
      <c r="J606" s="14"/>
      <c r="K606" s="12"/>
      <c r="L606" s="14"/>
      <c r="M606" s="12"/>
      <c r="N606" s="14"/>
      <c r="O606" s="12"/>
      <c r="P606" s="14"/>
      <c r="Q606" s="12"/>
      <c r="R606" s="14"/>
      <c r="S606" s="12"/>
      <c r="T606" s="14"/>
      <c r="U606" s="12"/>
      <c r="V606" s="14"/>
      <c r="W606" s="12"/>
      <c r="X606" s="14"/>
      <c r="Y606" s="12"/>
      <c r="Z606" s="14"/>
      <c r="AA606" s="12"/>
      <c r="AB606" s="14"/>
      <c r="AC606" s="12"/>
      <c r="AD606" s="14"/>
      <c r="AE606" s="12"/>
      <c r="AF606" s="14"/>
      <c r="AG606" s="12"/>
      <c r="AH606" s="18"/>
      <c r="AI606" s="12"/>
      <c r="AJ606" s="14"/>
    </row>
    <row r="607" spans="1:36" x14ac:dyDescent="0.35">
      <c r="A607" s="12"/>
      <c r="B607" s="14"/>
      <c r="C607" s="12"/>
      <c r="D607" s="14"/>
      <c r="E607" s="12"/>
      <c r="F607" s="18"/>
      <c r="G607" s="12"/>
      <c r="H607" s="14"/>
      <c r="I607" s="12"/>
      <c r="J607" s="14"/>
      <c r="K607" s="12"/>
      <c r="L607" s="14"/>
      <c r="M607" s="12"/>
      <c r="N607" s="14"/>
      <c r="O607" s="12"/>
      <c r="P607" s="14"/>
      <c r="Q607" s="12"/>
      <c r="R607" s="14"/>
      <c r="S607" s="12"/>
      <c r="T607" s="14"/>
      <c r="U607" s="12"/>
      <c r="V607" s="14"/>
      <c r="W607" s="12"/>
      <c r="X607" s="14"/>
      <c r="Y607" s="12"/>
      <c r="Z607" s="14"/>
      <c r="AA607" s="12"/>
      <c r="AB607" s="14"/>
      <c r="AC607" s="12"/>
      <c r="AD607" s="14"/>
      <c r="AE607" s="12"/>
      <c r="AF607" s="14"/>
      <c r="AG607" s="12"/>
      <c r="AH607" s="18"/>
      <c r="AI607" s="12"/>
      <c r="AJ607" s="14"/>
    </row>
    <row r="608" spans="1:36" x14ac:dyDescent="0.35">
      <c r="A608" s="12"/>
      <c r="B608" s="14"/>
      <c r="C608" s="12"/>
      <c r="D608" s="14"/>
      <c r="E608" s="12"/>
      <c r="F608" s="18"/>
      <c r="G608" s="12"/>
      <c r="H608" s="14"/>
      <c r="I608" s="12"/>
      <c r="J608" s="14"/>
      <c r="K608" s="12"/>
      <c r="L608" s="14"/>
      <c r="M608" s="12"/>
      <c r="N608" s="14"/>
      <c r="O608" s="12"/>
      <c r="P608" s="14"/>
      <c r="Q608" s="12"/>
      <c r="R608" s="14"/>
      <c r="S608" s="12"/>
      <c r="T608" s="14"/>
      <c r="U608" s="12"/>
      <c r="V608" s="14"/>
      <c r="W608" s="12"/>
      <c r="X608" s="14"/>
      <c r="Y608" s="12"/>
      <c r="Z608" s="14"/>
      <c r="AA608" s="12"/>
      <c r="AB608" s="14"/>
      <c r="AC608" s="12"/>
      <c r="AD608" s="14"/>
      <c r="AE608" s="12"/>
      <c r="AF608" s="14"/>
      <c r="AG608" s="12"/>
      <c r="AH608" s="18"/>
      <c r="AI608" s="12"/>
      <c r="AJ608" s="14"/>
    </row>
    <row r="609" spans="1:36" x14ac:dyDescent="0.35">
      <c r="A609" s="12"/>
      <c r="B609" s="14"/>
      <c r="C609" s="12"/>
      <c r="D609" s="14"/>
      <c r="E609" s="12"/>
      <c r="F609" s="18"/>
      <c r="G609" s="12"/>
      <c r="H609" s="14"/>
      <c r="I609" s="12"/>
      <c r="J609" s="14"/>
      <c r="K609" s="12"/>
      <c r="L609" s="14"/>
      <c r="M609" s="12"/>
      <c r="N609" s="14"/>
      <c r="O609" s="12"/>
      <c r="P609" s="14"/>
      <c r="Q609" s="12"/>
      <c r="R609" s="14"/>
      <c r="S609" s="12"/>
      <c r="T609" s="14"/>
      <c r="U609" s="12"/>
      <c r="V609" s="14"/>
      <c r="W609" s="12"/>
      <c r="X609" s="14"/>
      <c r="Y609" s="12"/>
      <c r="Z609" s="14"/>
      <c r="AA609" s="12"/>
      <c r="AB609" s="14"/>
      <c r="AC609" s="12"/>
      <c r="AD609" s="14"/>
      <c r="AE609" s="12"/>
      <c r="AF609" s="14"/>
      <c r="AG609" s="12"/>
      <c r="AH609" s="18"/>
      <c r="AI609" s="12"/>
      <c r="AJ609" s="14"/>
    </row>
    <row r="610" spans="1:36" x14ac:dyDescent="0.35">
      <c r="A610" s="12"/>
      <c r="B610" s="14"/>
      <c r="C610" s="12"/>
      <c r="D610" s="14"/>
      <c r="E610" s="12"/>
      <c r="F610" s="18"/>
      <c r="G610" s="12"/>
      <c r="H610" s="14"/>
      <c r="I610" s="12"/>
      <c r="J610" s="14"/>
      <c r="K610" s="12"/>
      <c r="L610" s="14"/>
      <c r="M610" s="12"/>
      <c r="N610" s="14"/>
      <c r="O610" s="12"/>
      <c r="P610" s="14"/>
      <c r="Q610" s="12"/>
      <c r="R610" s="14"/>
      <c r="S610" s="12"/>
      <c r="T610" s="14"/>
      <c r="U610" s="12"/>
      <c r="V610" s="14"/>
      <c r="W610" s="12"/>
      <c r="X610" s="14"/>
      <c r="Y610" s="12"/>
      <c r="Z610" s="14"/>
      <c r="AA610" s="12"/>
      <c r="AB610" s="14"/>
      <c r="AC610" s="12"/>
      <c r="AD610" s="14"/>
      <c r="AE610" s="12"/>
      <c r="AF610" s="14"/>
      <c r="AG610" s="12"/>
      <c r="AH610" s="18"/>
      <c r="AI610" s="12"/>
      <c r="AJ610" s="14"/>
    </row>
    <row r="611" spans="1:36" x14ac:dyDescent="0.35">
      <c r="A611" s="12"/>
      <c r="B611" s="14"/>
      <c r="C611" s="12"/>
      <c r="D611" s="14"/>
      <c r="E611" s="12"/>
      <c r="F611" s="18"/>
      <c r="G611" s="12"/>
      <c r="H611" s="14"/>
      <c r="I611" s="12"/>
      <c r="J611" s="14"/>
      <c r="K611" s="12"/>
      <c r="L611" s="14"/>
      <c r="M611" s="12"/>
      <c r="N611" s="14"/>
      <c r="O611" s="12"/>
      <c r="P611" s="14"/>
      <c r="Q611" s="12"/>
      <c r="R611" s="14"/>
      <c r="S611" s="12"/>
      <c r="T611" s="14"/>
      <c r="U611" s="12"/>
      <c r="V611" s="14"/>
      <c r="W611" s="12"/>
      <c r="X611" s="14"/>
      <c r="Y611" s="12"/>
      <c r="Z611" s="14"/>
      <c r="AA611" s="12"/>
      <c r="AB611" s="14"/>
      <c r="AC611" s="12"/>
      <c r="AD611" s="14"/>
      <c r="AE611" s="12"/>
      <c r="AF611" s="14"/>
      <c r="AG611" s="12"/>
      <c r="AH611" s="18"/>
      <c r="AI611" s="12"/>
      <c r="AJ611" s="14"/>
    </row>
    <row r="612" spans="1:36" x14ac:dyDescent="0.35">
      <c r="A612" s="12"/>
      <c r="B612" s="14"/>
      <c r="C612" s="12"/>
      <c r="D612" s="14"/>
      <c r="E612" s="12"/>
      <c r="F612" s="18"/>
      <c r="G612" s="12"/>
      <c r="H612" s="14"/>
      <c r="I612" s="12"/>
      <c r="J612" s="14"/>
      <c r="K612" s="12"/>
      <c r="L612" s="14"/>
      <c r="M612" s="12"/>
      <c r="N612" s="14"/>
      <c r="O612" s="12"/>
      <c r="P612" s="14"/>
      <c r="Q612" s="12"/>
      <c r="R612" s="14"/>
      <c r="S612" s="12"/>
      <c r="T612" s="14"/>
      <c r="U612" s="12"/>
      <c r="V612" s="14"/>
      <c r="W612" s="12"/>
      <c r="X612" s="14"/>
      <c r="Y612" s="12"/>
      <c r="Z612" s="14"/>
      <c r="AA612" s="12"/>
      <c r="AB612" s="14"/>
      <c r="AC612" s="12"/>
      <c r="AD612" s="14"/>
      <c r="AE612" s="12"/>
      <c r="AF612" s="14"/>
      <c r="AG612" s="12"/>
      <c r="AH612" s="18"/>
      <c r="AI612" s="12"/>
      <c r="AJ612" s="14"/>
    </row>
    <row r="613" spans="1:36" x14ac:dyDescent="0.35">
      <c r="A613" s="12"/>
      <c r="B613" s="14"/>
      <c r="C613" s="12"/>
      <c r="D613" s="14"/>
      <c r="E613" s="12"/>
      <c r="F613" s="18"/>
      <c r="G613" s="12"/>
      <c r="H613" s="14"/>
      <c r="I613" s="12"/>
      <c r="J613" s="14"/>
      <c r="K613" s="12"/>
      <c r="L613" s="14"/>
      <c r="M613" s="12"/>
      <c r="N613" s="14"/>
      <c r="O613" s="12"/>
      <c r="P613" s="14"/>
      <c r="Q613" s="12"/>
      <c r="R613" s="14"/>
      <c r="S613" s="12"/>
      <c r="T613" s="14"/>
      <c r="U613" s="12"/>
      <c r="V613" s="14"/>
      <c r="W613" s="12"/>
      <c r="X613" s="14"/>
      <c r="Y613" s="12"/>
      <c r="Z613" s="14"/>
      <c r="AA613" s="12"/>
      <c r="AB613" s="14"/>
      <c r="AC613" s="12"/>
      <c r="AD613" s="14"/>
      <c r="AE613" s="12"/>
      <c r="AF613" s="14"/>
      <c r="AG613" s="12"/>
      <c r="AH613" s="18"/>
      <c r="AI613" s="12"/>
      <c r="AJ613" s="14"/>
    </row>
    <row r="614" spans="1:36" x14ac:dyDescent="0.35">
      <c r="A614" s="12"/>
      <c r="B614" s="14"/>
      <c r="C614" s="12"/>
      <c r="D614" s="14"/>
      <c r="E614" s="12"/>
      <c r="F614" s="18"/>
      <c r="G614" s="12"/>
      <c r="H614" s="14"/>
      <c r="I614" s="12"/>
      <c r="J614" s="14"/>
      <c r="K614" s="12"/>
      <c r="L614" s="14"/>
      <c r="M614" s="12"/>
      <c r="N614" s="14"/>
      <c r="O614" s="12"/>
      <c r="P614" s="14"/>
      <c r="Q614" s="12"/>
      <c r="R614" s="14"/>
      <c r="S614" s="12"/>
      <c r="T614" s="14"/>
      <c r="U614" s="12"/>
      <c r="V614" s="14"/>
      <c r="W614" s="12"/>
      <c r="X614" s="14"/>
      <c r="Y614" s="12"/>
      <c r="Z614" s="14"/>
      <c r="AA614" s="12"/>
      <c r="AB614" s="14"/>
      <c r="AC614" s="12"/>
      <c r="AD614" s="14"/>
      <c r="AE614" s="12"/>
      <c r="AF614" s="14"/>
      <c r="AG614" s="12"/>
      <c r="AH614" s="18"/>
      <c r="AI614" s="12"/>
      <c r="AJ614" s="14"/>
    </row>
    <row r="615" spans="1:36" x14ac:dyDescent="0.35">
      <c r="A615" s="12"/>
      <c r="B615" s="14"/>
      <c r="C615" s="12"/>
      <c r="D615" s="14"/>
      <c r="E615" s="12"/>
      <c r="F615" s="18"/>
      <c r="G615" s="12"/>
      <c r="H615" s="14"/>
      <c r="I615" s="12"/>
      <c r="J615" s="14"/>
      <c r="K615" s="12"/>
      <c r="L615" s="14"/>
      <c r="M615" s="12"/>
      <c r="N615" s="14"/>
      <c r="O615" s="12"/>
      <c r="P615" s="14"/>
      <c r="Q615" s="12"/>
      <c r="R615" s="14"/>
      <c r="S615" s="12"/>
      <c r="T615" s="14"/>
      <c r="U615" s="12"/>
      <c r="V615" s="14"/>
      <c r="W615" s="12"/>
      <c r="X615" s="14"/>
      <c r="Y615" s="12"/>
      <c r="Z615" s="14"/>
      <c r="AA615" s="12"/>
      <c r="AB615" s="14"/>
      <c r="AC615" s="12"/>
      <c r="AD615" s="14"/>
      <c r="AE615" s="12"/>
      <c r="AF615" s="14"/>
      <c r="AG615" s="12"/>
      <c r="AH615" s="18"/>
      <c r="AI615" s="12"/>
      <c r="AJ615" s="14"/>
    </row>
    <row r="616" spans="1:36" x14ac:dyDescent="0.35">
      <c r="A616" s="12"/>
      <c r="B616" s="14"/>
      <c r="C616" s="12"/>
      <c r="D616" s="14"/>
      <c r="E616" s="12"/>
      <c r="F616" s="18"/>
      <c r="G616" s="12"/>
      <c r="H616" s="14"/>
      <c r="I616" s="12"/>
      <c r="J616" s="14"/>
      <c r="K616" s="12"/>
      <c r="L616" s="14"/>
      <c r="M616" s="12"/>
      <c r="N616" s="14"/>
      <c r="O616" s="12"/>
      <c r="P616" s="14"/>
      <c r="Q616" s="12"/>
      <c r="R616" s="14"/>
      <c r="S616" s="12"/>
      <c r="T616" s="14"/>
      <c r="U616" s="12"/>
      <c r="V616" s="14"/>
      <c r="W616" s="12"/>
      <c r="X616" s="14"/>
      <c r="Y616" s="12"/>
      <c r="Z616" s="14"/>
      <c r="AA616" s="12"/>
      <c r="AB616" s="14"/>
      <c r="AC616" s="12"/>
      <c r="AD616" s="14"/>
      <c r="AE616" s="12"/>
      <c r="AF616" s="14"/>
      <c r="AG616" s="12"/>
      <c r="AH616" s="18"/>
      <c r="AI616" s="12"/>
      <c r="AJ616" s="14"/>
    </row>
    <row r="617" spans="1:36" x14ac:dyDescent="0.35">
      <c r="A617" s="12"/>
      <c r="B617" s="14"/>
      <c r="C617" s="12"/>
      <c r="D617" s="14"/>
      <c r="E617" s="12"/>
      <c r="F617" s="18"/>
      <c r="G617" s="12"/>
      <c r="H617" s="14"/>
      <c r="I617" s="12"/>
      <c r="J617" s="14"/>
      <c r="K617" s="12"/>
      <c r="L617" s="14"/>
      <c r="M617" s="12"/>
      <c r="N617" s="14"/>
      <c r="O617" s="12"/>
      <c r="P617" s="14"/>
      <c r="Q617" s="12"/>
      <c r="R617" s="14"/>
      <c r="S617" s="12"/>
      <c r="T617" s="14"/>
      <c r="U617" s="12"/>
      <c r="V617" s="14"/>
      <c r="W617" s="12"/>
      <c r="X617" s="14"/>
      <c r="Y617" s="12"/>
      <c r="Z617" s="14"/>
      <c r="AA617" s="12"/>
      <c r="AB617" s="14"/>
      <c r="AC617" s="12"/>
      <c r="AD617" s="14"/>
      <c r="AE617" s="12"/>
      <c r="AF617" s="14"/>
      <c r="AG617" s="12"/>
      <c r="AH617" s="18"/>
      <c r="AI617" s="12"/>
      <c r="AJ617" s="14"/>
    </row>
    <row r="618" spans="1:36" x14ac:dyDescent="0.35">
      <c r="A618" s="12"/>
      <c r="B618" s="14"/>
      <c r="C618" s="12"/>
      <c r="D618" s="14"/>
      <c r="E618" s="12"/>
      <c r="F618" s="18"/>
      <c r="G618" s="12"/>
      <c r="H618" s="14"/>
      <c r="I618" s="12"/>
      <c r="J618" s="14"/>
      <c r="K618" s="12"/>
      <c r="L618" s="14"/>
      <c r="M618" s="12"/>
      <c r="N618" s="14"/>
      <c r="O618" s="12"/>
      <c r="P618" s="14"/>
      <c r="Q618" s="12"/>
      <c r="R618" s="14"/>
      <c r="S618" s="12"/>
      <c r="T618" s="14"/>
      <c r="U618" s="12"/>
      <c r="V618" s="14"/>
      <c r="W618" s="12"/>
      <c r="X618" s="14"/>
      <c r="Y618" s="12"/>
      <c r="Z618" s="14"/>
      <c r="AA618" s="12"/>
      <c r="AB618" s="14"/>
      <c r="AC618" s="12"/>
      <c r="AD618" s="14"/>
      <c r="AE618" s="12"/>
      <c r="AF618" s="14"/>
      <c r="AG618" s="12"/>
      <c r="AH618" s="18"/>
      <c r="AI618" s="12"/>
      <c r="AJ618" s="14"/>
    </row>
    <row r="619" spans="1:36" x14ac:dyDescent="0.35">
      <c r="A619" s="12"/>
      <c r="B619" s="14"/>
      <c r="C619" s="12"/>
      <c r="D619" s="14"/>
      <c r="E619" s="12"/>
      <c r="F619" s="18"/>
      <c r="G619" s="12"/>
      <c r="H619" s="14"/>
      <c r="I619" s="12"/>
      <c r="J619" s="14"/>
      <c r="K619" s="12"/>
      <c r="L619" s="14"/>
      <c r="M619" s="12"/>
      <c r="N619" s="14"/>
      <c r="O619" s="12"/>
      <c r="P619" s="14"/>
      <c r="Q619" s="12"/>
      <c r="R619" s="14"/>
      <c r="S619" s="12"/>
      <c r="T619" s="14"/>
      <c r="U619" s="12"/>
      <c r="V619" s="14"/>
      <c r="W619" s="12"/>
      <c r="X619" s="14"/>
      <c r="Y619" s="12"/>
      <c r="Z619" s="14"/>
      <c r="AA619" s="12"/>
      <c r="AB619" s="14"/>
      <c r="AC619" s="12"/>
      <c r="AD619" s="14"/>
      <c r="AE619" s="12"/>
      <c r="AF619" s="14"/>
      <c r="AG619" s="12"/>
      <c r="AH619" s="18"/>
      <c r="AI619" s="12"/>
      <c r="AJ619" s="14"/>
    </row>
    <row r="620" spans="1:36" x14ac:dyDescent="0.35">
      <c r="A620" s="12"/>
      <c r="B620" s="14"/>
      <c r="C620" s="12"/>
      <c r="D620" s="14"/>
      <c r="E620" s="12"/>
      <c r="F620" s="18"/>
      <c r="G620" s="12"/>
      <c r="H620" s="14"/>
      <c r="I620" s="12"/>
      <c r="J620" s="14"/>
      <c r="K620" s="12"/>
      <c r="L620" s="14"/>
      <c r="M620" s="12"/>
      <c r="N620" s="14"/>
      <c r="O620" s="12"/>
      <c r="P620" s="14"/>
      <c r="Q620" s="12"/>
      <c r="R620" s="14"/>
      <c r="S620" s="12"/>
      <c r="T620" s="14"/>
      <c r="U620" s="12"/>
      <c r="V620" s="14"/>
      <c r="W620" s="12"/>
      <c r="X620" s="14"/>
      <c r="Y620" s="12"/>
      <c r="Z620" s="14"/>
      <c r="AA620" s="12"/>
      <c r="AB620" s="14"/>
      <c r="AC620" s="12"/>
      <c r="AD620" s="14"/>
      <c r="AE620" s="12"/>
      <c r="AF620" s="14"/>
      <c r="AG620" s="12"/>
      <c r="AH620" s="18"/>
      <c r="AI620" s="12"/>
      <c r="AJ620" s="14"/>
    </row>
    <row r="621" spans="1:36" x14ac:dyDescent="0.35">
      <c r="A621" s="12"/>
      <c r="B621" s="14"/>
      <c r="C621" s="12"/>
      <c r="D621" s="14"/>
      <c r="E621" s="12"/>
      <c r="F621" s="18"/>
      <c r="G621" s="12"/>
      <c r="H621" s="14"/>
      <c r="I621" s="12"/>
      <c r="J621" s="14"/>
      <c r="K621" s="12"/>
      <c r="L621" s="14"/>
      <c r="M621" s="12"/>
      <c r="N621" s="14"/>
      <c r="O621" s="12"/>
      <c r="P621" s="14"/>
      <c r="Q621" s="12"/>
      <c r="R621" s="14"/>
      <c r="S621" s="12"/>
      <c r="T621" s="14"/>
      <c r="U621" s="12"/>
      <c r="V621" s="14"/>
      <c r="W621" s="12"/>
      <c r="X621" s="14"/>
      <c r="Y621" s="12"/>
      <c r="Z621" s="14"/>
      <c r="AA621" s="12"/>
      <c r="AB621" s="14"/>
      <c r="AC621" s="12"/>
      <c r="AD621" s="14"/>
      <c r="AE621" s="12"/>
      <c r="AF621" s="14"/>
      <c r="AG621" s="12"/>
      <c r="AH621" s="18"/>
      <c r="AI621" s="12"/>
      <c r="AJ621" s="14"/>
    </row>
    <row r="622" spans="1:36" x14ac:dyDescent="0.35">
      <c r="A622" s="12"/>
      <c r="B622" s="14"/>
      <c r="C622" s="12"/>
      <c r="D622" s="14"/>
      <c r="E622" s="12"/>
      <c r="F622" s="18"/>
      <c r="G622" s="12"/>
      <c r="H622" s="14"/>
      <c r="I622" s="12"/>
      <c r="J622" s="14"/>
      <c r="K622" s="12"/>
      <c r="L622" s="14"/>
      <c r="M622" s="12"/>
      <c r="N622" s="14"/>
      <c r="O622" s="12"/>
      <c r="P622" s="14"/>
      <c r="Q622" s="12"/>
      <c r="R622" s="14"/>
      <c r="S622" s="12"/>
      <c r="T622" s="14"/>
      <c r="U622" s="12"/>
      <c r="V622" s="14"/>
      <c r="W622" s="12"/>
      <c r="X622" s="14"/>
      <c r="Y622" s="12"/>
      <c r="Z622" s="14"/>
      <c r="AA622" s="12"/>
      <c r="AB622" s="14"/>
      <c r="AC622" s="12"/>
      <c r="AD622" s="14"/>
      <c r="AE622" s="12"/>
      <c r="AF622" s="14"/>
      <c r="AG622" s="12"/>
      <c r="AH622" s="18"/>
      <c r="AI622" s="12"/>
      <c r="AJ622" s="14"/>
    </row>
    <row r="623" spans="1:36" x14ac:dyDescent="0.35">
      <c r="A623" s="12"/>
      <c r="B623" s="14"/>
      <c r="C623" s="12"/>
      <c r="D623" s="14"/>
      <c r="E623" s="12"/>
      <c r="F623" s="18"/>
      <c r="G623" s="12"/>
      <c r="H623" s="14"/>
      <c r="I623" s="12"/>
      <c r="J623" s="14"/>
      <c r="K623" s="12"/>
      <c r="L623" s="14"/>
      <c r="M623" s="12"/>
      <c r="N623" s="14"/>
      <c r="O623" s="12"/>
      <c r="P623" s="14"/>
      <c r="Q623" s="12"/>
      <c r="R623" s="14"/>
      <c r="S623" s="12"/>
      <c r="T623" s="14"/>
      <c r="U623" s="12"/>
      <c r="V623" s="14"/>
      <c r="W623" s="12"/>
      <c r="X623" s="14"/>
      <c r="Y623" s="12"/>
      <c r="Z623" s="14"/>
      <c r="AA623" s="12"/>
      <c r="AB623" s="14"/>
      <c r="AC623" s="12"/>
      <c r="AD623" s="14"/>
      <c r="AE623" s="12"/>
      <c r="AF623" s="14"/>
      <c r="AG623" s="12"/>
      <c r="AH623" s="18"/>
      <c r="AI623" s="12"/>
      <c r="AJ623" s="14"/>
    </row>
    <row r="624" spans="1:36" x14ac:dyDescent="0.35">
      <c r="A624" s="12"/>
      <c r="B624" s="14"/>
      <c r="C624" s="12"/>
      <c r="D624" s="14"/>
      <c r="E624" s="12"/>
      <c r="F624" s="18"/>
      <c r="G624" s="12"/>
      <c r="H624" s="14"/>
      <c r="I624" s="12"/>
      <c r="J624" s="14"/>
      <c r="K624" s="12"/>
      <c r="L624" s="14"/>
      <c r="M624" s="12"/>
      <c r="N624" s="14"/>
      <c r="O624" s="12"/>
      <c r="P624" s="14"/>
      <c r="Q624" s="12"/>
      <c r="R624" s="14"/>
      <c r="S624" s="12"/>
      <c r="T624" s="14"/>
      <c r="U624" s="12"/>
      <c r="V624" s="14"/>
      <c r="W624" s="12"/>
      <c r="X624" s="14"/>
      <c r="Y624" s="12"/>
      <c r="Z624" s="14"/>
      <c r="AA624" s="12"/>
      <c r="AB624" s="14"/>
      <c r="AC624" s="12"/>
      <c r="AD624" s="14"/>
      <c r="AE624" s="12"/>
      <c r="AF624" s="14"/>
      <c r="AG624" s="12"/>
      <c r="AH624" s="18"/>
      <c r="AI624" s="12"/>
      <c r="AJ624" s="14"/>
    </row>
    <row r="625" spans="1:36" x14ac:dyDescent="0.35">
      <c r="A625" s="12"/>
      <c r="B625" s="14"/>
      <c r="C625" s="12"/>
      <c r="D625" s="14"/>
      <c r="E625" s="12"/>
      <c r="F625" s="18"/>
      <c r="G625" s="12"/>
      <c r="H625" s="14"/>
      <c r="I625" s="12"/>
      <c r="J625" s="14"/>
      <c r="K625" s="12"/>
      <c r="L625" s="14"/>
      <c r="M625" s="12"/>
      <c r="N625" s="14"/>
      <c r="O625" s="12"/>
      <c r="P625" s="14"/>
      <c r="Q625" s="12"/>
      <c r="R625" s="14"/>
      <c r="S625" s="12"/>
      <c r="T625" s="14"/>
      <c r="U625" s="12"/>
      <c r="V625" s="14"/>
      <c r="W625" s="12"/>
      <c r="X625" s="14"/>
      <c r="Y625" s="12"/>
      <c r="Z625" s="14"/>
      <c r="AA625" s="12"/>
      <c r="AB625" s="14"/>
      <c r="AC625" s="12"/>
      <c r="AD625" s="14"/>
      <c r="AE625" s="12"/>
      <c r="AF625" s="14"/>
      <c r="AG625" s="12"/>
      <c r="AH625" s="18"/>
      <c r="AI625" s="12"/>
      <c r="AJ625" s="14"/>
    </row>
    <row r="626" spans="1:36" x14ac:dyDescent="0.35">
      <c r="A626" s="12"/>
      <c r="B626" s="14"/>
      <c r="C626" s="12"/>
      <c r="D626" s="14"/>
      <c r="E626" s="12"/>
      <c r="F626" s="18"/>
      <c r="G626" s="12"/>
      <c r="H626" s="14"/>
      <c r="I626" s="12"/>
      <c r="J626" s="14"/>
      <c r="K626" s="12"/>
      <c r="L626" s="14"/>
      <c r="M626" s="12"/>
      <c r="N626" s="14"/>
      <c r="O626" s="12"/>
      <c r="P626" s="14"/>
      <c r="Q626" s="12"/>
      <c r="R626" s="14"/>
      <c r="S626" s="12"/>
      <c r="T626" s="14"/>
      <c r="U626" s="12"/>
      <c r="V626" s="14"/>
      <c r="W626" s="12"/>
      <c r="X626" s="14"/>
      <c r="Y626" s="12"/>
      <c r="Z626" s="14"/>
      <c r="AA626" s="12"/>
      <c r="AB626" s="14"/>
      <c r="AC626" s="12"/>
      <c r="AD626" s="14"/>
      <c r="AE626" s="12"/>
      <c r="AF626" s="14"/>
      <c r="AG626" s="12"/>
      <c r="AH626" s="18"/>
      <c r="AI626" s="12"/>
      <c r="AJ626" s="14"/>
    </row>
    <row r="627" spans="1:36" x14ac:dyDescent="0.35">
      <c r="A627" s="12"/>
      <c r="B627" s="14"/>
      <c r="C627" s="12"/>
      <c r="D627" s="14"/>
      <c r="E627" s="12"/>
      <c r="F627" s="18"/>
      <c r="G627" s="12"/>
      <c r="H627" s="14"/>
      <c r="I627" s="12"/>
      <c r="J627" s="14"/>
      <c r="K627" s="12"/>
      <c r="L627" s="14"/>
      <c r="M627" s="12"/>
      <c r="N627" s="14"/>
      <c r="O627" s="12"/>
      <c r="P627" s="14"/>
      <c r="Q627" s="12"/>
      <c r="R627" s="14"/>
      <c r="S627" s="12"/>
      <c r="T627" s="14"/>
      <c r="U627" s="12"/>
      <c r="V627" s="14"/>
      <c r="W627" s="12"/>
      <c r="X627" s="14"/>
      <c r="Y627" s="12"/>
      <c r="Z627" s="14"/>
      <c r="AA627" s="12"/>
      <c r="AB627" s="14"/>
      <c r="AC627" s="12"/>
      <c r="AD627" s="14"/>
      <c r="AE627" s="12"/>
      <c r="AF627" s="14"/>
      <c r="AG627" s="12"/>
      <c r="AH627" s="18"/>
      <c r="AI627" s="12"/>
      <c r="AJ627" s="14"/>
    </row>
    <row r="628" spans="1:36" x14ac:dyDescent="0.35">
      <c r="A628" s="12"/>
      <c r="B628" s="14"/>
      <c r="C628" s="12"/>
      <c r="D628" s="14"/>
      <c r="E628" s="12"/>
      <c r="F628" s="18"/>
      <c r="G628" s="12"/>
      <c r="H628" s="14"/>
      <c r="I628" s="12"/>
      <c r="J628" s="14"/>
      <c r="K628" s="12"/>
      <c r="L628" s="14"/>
      <c r="M628" s="12"/>
      <c r="N628" s="14"/>
      <c r="O628" s="12"/>
      <c r="P628" s="14"/>
      <c r="Q628" s="12"/>
      <c r="R628" s="14"/>
      <c r="S628" s="12"/>
      <c r="T628" s="14"/>
      <c r="U628" s="12"/>
      <c r="V628" s="14"/>
      <c r="W628" s="12"/>
      <c r="X628" s="14"/>
      <c r="Y628" s="12"/>
      <c r="Z628" s="14"/>
      <c r="AA628" s="12"/>
      <c r="AB628" s="14"/>
      <c r="AC628" s="12"/>
      <c r="AD628" s="14"/>
      <c r="AE628" s="12"/>
      <c r="AF628" s="14"/>
      <c r="AG628" s="12"/>
      <c r="AH628" s="18"/>
      <c r="AI628" s="12"/>
      <c r="AJ628" s="14"/>
    </row>
    <row r="629" spans="1:36" x14ac:dyDescent="0.35">
      <c r="A629" s="12"/>
      <c r="B629" s="14"/>
      <c r="C629" s="12"/>
      <c r="D629" s="14"/>
      <c r="E629" s="12"/>
      <c r="F629" s="18"/>
      <c r="G629" s="12"/>
      <c r="H629" s="14"/>
      <c r="I629" s="12"/>
      <c r="J629" s="14"/>
      <c r="K629" s="12"/>
      <c r="L629" s="14"/>
      <c r="M629" s="12"/>
      <c r="N629" s="14"/>
      <c r="O629" s="12"/>
      <c r="P629" s="14"/>
      <c r="Q629" s="12"/>
      <c r="R629" s="14"/>
      <c r="S629" s="12"/>
      <c r="T629" s="14"/>
      <c r="U629" s="12"/>
      <c r="V629" s="14"/>
      <c r="W629" s="12"/>
      <c r="X629" s="14"/>
      <c r="Y629" s="12"/>
      <c r="Z629" s="14"/>
      <c r="AA629" s="12"/>
      <c r="AB629" s="14"/>
      <c r="AC629" s="12"/>
      <c r="AD629" s="14"/>
      <c r="AE629" s="12"/>
      <c r="AF629" s="14"/>
      <c r="AG629" s="12"/>
      <c r="AH629" s="18"/>
      <c r="AI629" s="12"/>
      <c r="AJ629" s="14"/>
    </row>
    <row r="630" spans="1:36" x14ac:dyDescent="0.35">
      <c r="A630" s="12"/>
      <c r="B630" s="14"/>
      <c r="C630" s="12"/>
      <c r="D630" s="14"/>
      <c r="E630" s="12"/>
      <c r="F630" s="18"/>
      <c r="G630" s="12"/>
      <c r="H630" s="14"/>
      <c r="I630" s="12"/>
      <c r="J630" s="14"/>
      <c r="K630" s="12"/>
      <c r="L630" s="14"/>
      <c r="M630" s="12"/>
      <c r="N630" s="14"/>
      <c r="O630" s="12"/>
      <c r="P630" s="14"/>
      <c r="Q630" s="12"/>
      <c r="R630" s="14"/>
      <c r="S630" s="12"/>
      <c r="T630" s="14"/>
      <c r="U630" s="12"/>
      <c r="V630" s="14"/>
      <c r="W630" s="12"/>
      <c r="X630" s="14"/>
      <c r="Y630" s="12"/>
      <c r="Z630" s="14"/>
      <c r="AA630" s="12"/>
      <c r="AB630" s="14"/>
      <c r="AC630" s="12"/>
      <c r="AD630" s="14"/>
      <c r="AE630" s="12"/>
      <c r="AF630" s="14"/>
      <c r="AG630" s="12"/>
      <c r="AH630" s="18"/>
      <c r="AI630" s="12"/>
      <c r="AJ630" s="14"/>
    </row>
    <row r="631" spans="1:36" x14ac:dyDescent="0.35">
      <c r="A631" s="12"/>
      <c r="B631" s="14"/>
      <c r="C631" s="12"/>
      <c r="D631" s="14"/>
      <c r="E631" s="12"/>
      <c r="F631" s="18"/>
      <c r="G631" s="12"/>
      <c r="H631" s="14"/>
      <c r="I631" s="12"/>
      <c r="J631" s="14"/>
      <c r="K631" s="12"/>
      <c r="L631" s="14"/>
      <c r="M631" s="12"/>
      <c r="N631" s="14"/>
      <c r="O631" s="12"/>
      <c r="P631" s="14"/>
      <c r="Q631" s="12"/>
      <c r="R631" s="14"/>
      <c r="S631" s="12"/>
      <c r="T631" s="14"/>
      <c r="U631" s="12"/>
      <c r="V631" s="14"/>
      <c r="W631" s="12"/>
      <c r="X631" s="14"/>
      <c r="Y631" s="12"/>
      <c r="Z631" s="14"/>
      <c r="AA631" s="12"/>
      <c r="AB631" s="14"/>
      <c r="AC631" s="12"/>
      <c r="AD631" s="14"/>
      <c r="AE631" s="12"/>
      <c r="AF631" s="14"/>
      <c r="AG631" s="12"/>
      <c r="AH631" s="18"/>
      <c r="AI631" s="12"/>
      <c r="AJ631" s="14"/>
    </row>
    <row r="632" spans="1:36" x14ac:dyDescent="0.35">
      <c r="A632" s="12"/>
      <c r="B632" s="14"/>
      <c r="C632" s="12"/>
      <c r="D632" s="14"/>
      <c r="E632" s="12"/>
      <c r="F632" s="18"/>
      <c r="G632" s="12"/>
      <c r="H632" s="14"/>
      <c r="I632" s="12"/>
      <c r="J632" s="14"/>
      <c r="K632" s="12"/>
      <c r="L632" s="14"/>
      <c r="M632" s="12"/>
      <c r="N632" s="14"/>
      <c r="O632" s="12"/>
      <c r="P632" s="14"/>
      <c r="Q632" s="12"/>
      <c r="R632" s="14"/>
      <c r="S632" s="12"/>
      <c r="T632" s="14"/>
      <c r="U632" s="12"/>
      <c r="V632" s="14"/>
      <c r="W632" s="12"/>
      <c r="X632" s="14"/>
      <c r="Y632" s="12"/>
      <c r="Z632" s="14"/>
      <c r="AA632" s="12"/>
      <c r="AB632" s="14"/>
      <c r="AC632" s="12"/>
      <c r="AD632" s="14"/>
      <c r="AE632" s="12"/>
      <c r="AF632" s="14"/>
      <c r="AG632" s="12"/>
      <c r="AH632" s="18"/>
      <c r="AI632" s="12"/>
      <c r="AJ632" s="14"/>
    </row>
    <row r="633" spans="1:36" x14ac:dyDescent="0.35">
      <c r="A633" s="12"/>
      <c r="B633" s="14"/>
      <c r="C633" s="12"/>
      <c r="D633" s="14"/>
      <c r="E633" s="12"/>
      <c r="F633" s="18"/>
      <c r="G633" s="12"/>
      <c r="H633" s="14"/>
      <c r="I633" s="12"/>
      <c r="J633" s="14"/>
      <c r="K633" s="12"/>
      <c r="L633" s="14"/>
      <c r="M633" s="12"/>
      <c r="N633" s="14"/>
      <c r="O633" s="12"/>
      <c r="P633" s="14"/>
      <c r="Q633" s="12"/>
      <c r="R633" s="14"/>
      <c r="S633" s="12"/>
      <c r="T633" s="14"/>
      <c r="U633" s="12"/>
      <c r="V633" s="14"/>
      <c r="W633" s="12"/>
      <c r="X633" s="14"/>
      <c r="Y633" s="12"/>
      <c r="Z633" s="14"/>
      <c r="AA633" s="12"/>
      <c r="AB633" s="14"/>
      <c r="AC633" s="12"/>
      <c r="AD633" s="14"/>
      <c r="AE633" s="12"/>
      <c r="AF633" s="14"/>
      <c r="AG633" s="12"/>
      <c r="AH633" s="18"/>
      <c r="AI633" s="12"/>
      <c r="AJ633" s="14"/>
    </row>
    <row r="634" spans="1:36" x14ac:dyDescent="0.35">
      <c r="A634" s="12"/>
      <c r="B634" s="14"/>
      <c r="C634" s="12"/>
      <c r="D634" s="14"/>
      <c r="E634" s="12"/>
      <c r="F634" s="18"/>
      <c r="G634" s="12"/>
      <c r="H634" s="14"/>
      <c r="I634" s="12"/>
      <c r="J634" s="14"/>
      <c r="K634" s="12"/>
      <c r="L634" s="14"/>
      <c r="M634" s="12"/>
      <c r="N634" s="14"/>
      <c r="O634" s="12"/>
      <c r="P634" s="14"/>
      <c r="Q634" s="12"/>
      <c r="R634" s="14"/>
      <c r="S634" s="12"/>
      <c r="T634" s="14"/>
      <c r="U634" s="12"/>
      <c r="V634" s="14"/>
      <c r="W634" s="12"/>
      <c r="X634" s="14"/>
      <c r="Y634" s="12"/>
      <c r="Z634" s="14"/>
      <c r="AA634" s="12"/>
      <c r="AB634" s="14"/>
      <c r="AC634" s="12"/>
      <c r="AD634" s="14"/>
      <c r="AE634" s="12"/>
      <c r="AF634" s="14"/>
      <c r="AG634" s="12"/>
      <c r="AH634" s="18"/>
      <c r="AI634" s="12"/>
      <c r="AJ634" s="14"/>
    </row>
    <row r="635" spans="1:36" x14ac:dyDescent="0.35">
      <c r="A635" s="12"/>
      <c r="B635" s="14"/>
      <c r="C635" s="12"/>
      <c r="D635" s="14"/>
      <c r="E635" s="12"/>
      <c r="F635" s="18"/>
      <c r="G635" s="12"/>
      <c r="H635" s="14"/>
      <c r="I635" s="12"/>
      <c r="J635" s="14"/>
      <c r="K635" s="12"/>
      <c r="L635" s="14"/>
      <c r="M635" s="12"/>
      <c r="N635" s="14"/>
      <c r="O635" s="12"/>
      <c r="P635" s="14"/>
      <c r="Q635" s="12"/>
      <c r="R635" s="14"/>
      <c r="S635" s="12"/>
      <c r="T635" s="14"/>
      <c r="U635" s="12"/>
      <c r="V635" s="14"/>
      <c r="W635" s="12"/>
      <c r="X635" s="14"/>
      <c r="Y635" s="12"/>
      <c r="Z635" s="14"/>
      <c r="AA635" s="12"/>
      <c r="AB635" s="14"/>
      <c r="AC635" s="12"/>
      <c r="AD635" s="14"/>
      <c r="AE635" s="12"/>
      <c r="AF635" s="14"/>
      <c r="AG635" s="12"/>
      <c r="AH635" s="18"/>
      <c r="AI635" s="12"/>
      <c r="AJ635" s="14"/>
    </row>
    <row r="636" spans="1:36" x14ac:dyDescent="0.35">
      <c r="A636" s="12"/>
      <c r="B636" s="14"/>
      <c r="C636" s="12"/>
      <c r="D636" s="14"/>
      <c r="E636" s="12"/>
      <c r="F636" s="18"/>
      <c r="G636" s="12"/>
      <c r="H636" s="14"/>
      <c r="I636" s="12"/>
      <c r="J636" s="14"/>
      <c r="K636" s="12"/>
      <c r="L636" s="14"/>
      <c r="M636" s="12"/>
      <c r="N636" s="14"/>
      <c r="O636" s="12"/>
      <c r="P636" s="14"/>
      <c r="Q636" s="12"/>
      <c r="R636" s="14"/>
      <c r="S636" s="12"/>
      <c r="T636" s="14"/>
      <c r="U636" s="12"/>
      <c r="V636" s="14"/>
      <c r="W636" s="12"/>
      <c r="X636" s="14"/>
      <c r="Y636" s="12"/>
      <c r="Z636" s="14"/>
      <c r="AA636" s="12"/>
      <c r="AB636" s="14"/>
      <c r="AC636" s="12"/>
      <c r="AD636" s="14"/>
      <c r="AE636" s="12"/>
      <c r="AF636" s="14"/>
      <c r="AG636" s="12"/>
      <c r="AH636" s="18"/>
      <c r="AI636" s="12"/>
      <c r="AJ636" s="14"/>
    </row>
    <row r="637" spans="1:36" x14ac:dyDescent="0.35">
      <c r="A637" s="12"/>
      <c r="B637" s="14"/>
      <c r="C637" s="12"/>
      <c r="D637" s="14"/>
      <c r="E637" s="12"/>
      <c r="F637" s="18"/>
      <c r="G637" s="12"/>
      <c r="H637" s="14"/>
      <c r="I637" s="12"/>
      <c r="J637" s="14"/>
      <c r="K637" s="12"/>
      <c r="L637" s="14"/>
      <c r="M637" s="12"/>
      <c r="N637" s="14"/>
      <c r="O637" s="12"/>
      <c r="P637" s="14"/>
      <c r="Q637" s="12"/>
      <c r="R637" s="14"/>
      <c r="S637" s="12"/>
      <c r="T637" s="14"/>
      <c r="U637" s="12"/>
      <c r="V637" s="14"/>
      <c r="W637" s="12"/>
      <c r="X637" s="14"/>
      <c r="Y637" s="12"/>
      <c r="Z637" s="14"/>
      <c r="AA637" s="12"/>
      <c r="AB637" s="14"/>
      <c r="AC637" s="12"/>
      <c r="AD637" s="14"/>
      <c r="AE637" s="12"/>
      <c r="AF637" s="14"/>
      <c r="AG637" s="12"/>
      <c r="AH637" s="18"/>
      <c r="AI637" s="12"/>
      <c r="AJ637" s="14"/>
    </row>
    <row r="638" spans="1:36" x14ac:dyDescent="0.35">
      <c r="A638" s="12"/>
      <c r="B638" s="14"/>
      <c r="C638" s="12"/>
      <c r="D638" s="14"/>
      <c r="E638" s="12"/>
      <c r="F638" s="18"/>
      <c r="G638" s="12"/>
      <c r="H638" s="14"/>
      <c r="I638" s="12"/>
      <c r="J638" s="14"/>
      <c r="K638" s="12"/>
      <c r="L638" s="14"/>
      <c r="M638" s="12"/>
      <c r="N638" s="14"/>
      <c r="O638" s="12"/>
      <c r="P638" s="14"/>
      <c r="Q638" s="12"/>
      <c r="R638" s="14"/>
      <c r="S638" s="12"/>
      <c r="T638" s="14"/>
      <c r="U638" s="12"/>
      <c r="V638" s="14"/>
      <c r="W638" s="12"/>
      <c r="X638" s="14"/>
      <c r="Y638" s="12"/>
      <c r="Z638" s="14"/>
      <c r="AA638" s="12"/>
      <c r="AB638" s="14"/>
      <c r="AC638" s="12"/>
      <c r="AD638" s="14"/>
      <c r="AE638" s="12"/>
      <c r="AF638" s="14"/>
      <c r="AG638" s="12"/>
      <c r="AH638" s="18"/>
      <c r="AI638" s="12"/>
      <c r="AJ638" s="14"/>
    </row>
    <row r="639" spans="1:36" x14ac:dyDescent="0.35">
      <c r="A639" s="12"/>
      <c r="B639" s="14"/>
      <c r="C639" s="12"/>
      <c r="D639" s="14"/>
      <c r="E639" s="12"/>
      <c r="F639" s="18"/>
      <c r="G639" s="12"/>
      <c r="H639" s="14"/>
      <c r="I639" s="12"/>
      <c r="J639" s="14"/>
      <c r="K639" s="12"/>
      <c r="L639" s="14"/>
      <c r="M639" s="12"/>
      <c r="N639" s="14"/>
      <c r="O639" s="12"/>
      <c r="P639" s="14"/>
      <c r="Q639" s="12"/>
      <c r="R639" s="14"/>
      <c r="S639" s="12"/>
      <c r="T639" s="14"/>
      <c r="U639" s="12"/>
      <c r="V639" s="14"/>
      <c r="W639" s="12"/>
      <c r="X639" s="14"/>
      <c r="Y639" s="12"/>
      <c r="Z639" s="14"/>
      <c r="AA639" s="12"/>
      <c r="AB639" s="14"/>
      <c r="AC639" s="12"/>
      <c r="AD639" s="14"/>
      <c r="AE639" s="12"/>
      <c r="AF639" s="14"/>
      <c r="AG639" s="12"/>
      <c r="AH639" s="18"/>
      <c r="AI639" s="12"/>
      <c r="AJ639" s="14"/>
    </row>
    <row r="640" spans="1:36" x14ac:dyDescent="0.35">
      <c r="A640" s="12"/>
      <c r="B640" s="14"/>
      <c r="C640" s="12"/>
      <c r="D640" s="14"/>
      <c r="E640" s="12"/>
      <c r="F640" s="18"/>
      <c r="G640" s="12"/>
      <c r="H640" s="14"/>
      <c r="I640" s="12"/>
      <c r="J640" s="14"/>
      <c r="K640" s="12"/>
      <c r="L640" s="14"/>
      <c r="M640" s="12"/>
      <c r="N640" s="14"/>
      <c r="O640" s="12"/>
      <c r="P640" s="14"/>
      <c r="Q640" s="12"/>
      <c r="R640" s="14"/>
      <c r="S640" s="12"/>
      <c r="T640" s="14"/>
      <c r="U640" s="12"/>
      <c r="V640" s="14"/>
      <c r="W640" s="12"/>
      <c r="X640" s="14"/>
      <c r="Y640" s="12"/>
      <c r="Z640" s="14"/>
      <c r="AA640" s="12"/>
      <c r="AB640" s="14"/>
      <c r="AC640" s="12"/>
      <c r="AD640" s="14"/>
      <c r="AE640" s="12"/>
      <c r="AF640" s="14"/>
      <c r="AG640" s="12"/>
      <c r="AH640" s="18"/>
      <c r="AI640" s="12"/>
      <c r="AJ640" s="14"/>
    </row>
    <row r="641" spans="1:36" x14ac:dyDescent="0.35">
      <c r="A641" s="12"/>
      <c r="B641" s="14"/>
      <c r="C641" s="12"/>
      <c r="D641" s="14"/>
      <c r="E641" s="12"/>
      <c r="F641" s="18"/>
      <c r="G641" s="12"/>
      <c r="H641" s="14"/>
      <c r="I641" s="12"/>
      <c r="J641" s="14"/>
      <c r="K641" s="12"/>
      <c r="L641" s="14"/>
      <c r="M641" s="12"/>
      <c r="N641" s="14"/>
      <c r="O641" s="12"/>
      <c r="P641" s="14"/>
      <c r="Q641" s="12"/>
      <c r="R641" s="14"/>
      <c r="S641" s="12"/>
      <c r="T641" s="14"/>
      <c r="U641" s="12"/>
      <c r="V641" s="14"/>
      <c r="W641" s="12"/>
      <c r="X641" s="14"/>
      <c r="Y641" s="12"/>
      <c r="Z641" s="14"/>
      <c r="AA641" s="12"/>
      <c r="AB641" s="14"/>
      <c r="AC641" s="12"/>
      <c r="AD641" s="14"/>
      <c r="AE641" s="12"/>
      <c r="AF641" s="14"/>
      <c r="AG641" s="12"/>
      <c r="AH641" s="18"/>
      <c r="AI641" s="12"/>
      <c r="AJ641" s="14"/>
    </row>
    <row r="642" spans="1:36" x14ac:dyDescent="0.35">
      <c r="A642" s="12"/>
      <c r="B642" s="14"/>
      <c r="C642" s="12"/>
      <c r="D642" s="14"/>
      <c r="E642" s="12"/>
      <c r="F642" s="18"/>
      <c r="G642" s="12"/>
      <c r="H642" s="14"/>
      <c r="I642" s="12"/>
      <c r="J642" s="14"/>
      <c r="K642" s="12"/>
      <c r="L642" s="14"/>
      <c r="M642" s="12"/>
      <c r="N642" s="14"/>
      <c r="O642" s="12"/>
      <c r="P642" s="14"/>
      <c r="Q642" s="12"/>
      <c r="R642" s="14"/>
      <c r="S642" s="12"/>
      <c r="T642" s="14"/>
      <c r="U642" s="12"/>
      <c r="V642" s="14"/>
      <c r="W642" s="12"/>
      <c r="X642" s="14"/>
      <c r="Y642" s="12"/>
      <c r="Z642" s="14"/>
      <c r="AA642" s="12"/>
      <c r="AB642" s="14"/>
      <c r="AC642" s="12"/>
      <c r="AD642" s="14"/>
      <c r="AE642" s="12"/>
      <c r="AF642" s="14"/>
      <c r="AG642" s="12"/>
      <c r="AH642" s="18"/>
      <c r="AI642" s="12"/>
      <c r="AJ642" s="14"/>
    </row>
    <row r="643" spans="1:36" x14ac:dyDescent="0.35">
      <c r="A643" s="12"/>
      <c r="B643" s="14"/>
      <c r="C643" s="12"/>
      <c r="D643" s="14"/>
      <c r="E643" s="12"/>
      <c r="F643" s="18"/>
      <c r="G643" s="12"/>
      <c r="H643" s="14"/>
      <c r="I643" s="12"/>
      <c r="J643" s="14"/>
      <c r="K643" s="12"/>
      <c r="L643" s="14"/>
      <c r="M643" s="12"/>
      <c r="N643" s="14"/>
      <c r="O643" s="12"/>
      <c r="P643" s="14"/>
      <c r="Q643" s="12"/>
      <c r="R643" s="14"/>
      <c r="S643" s="12"/>
      <c r="T643" s="14"/>
      <c r="U643" s="12"/>
      <c r="V643" s="14"/>
      <c r="W643" s="12"/>
      <c r="X643" s="14"/>
      <c r="Y643" s="12"/>
      <c r="Z643" s="14"/>
      <c r="AA643" s="12"/>
      <c r="AB643" s="14"/>
      <c r="AC643" s="12"/>
      <c r="AD643" s="14"/>
      <c r="AE643" s="12"/>
      <c r="AF643" s="14"/>
      <c r="AG643" s="12"/>
      <c r="AH643" s="18"/>
      <c r="AI643" s="12"/>
      <c r="AJ643" s="14"/>
    </row>
    <row r="644" spans="1:36" x14ac:dyDescent="0.35">
      <c r="A644" s="12"/>
      <c r="B644" s="14"/>
      <c r="C644" s="12"/>
      <c r="D644" s="14"/>
      <c r="E644" s="12"/>
      <c r="F644" s="18"/>
      <c r="G644" s="12"/>
      <c r="H644" s="14"/>
      <c r="I644" s="12"/>
      <c r="J644" s="14"/>
      <c r="K644" s="12"/>
      <c r="L644" s="14"/>
      <c r="M644" s="12"/>
      <c r="N644" s="14"/>
      <c r="O644" s="12"/>
      <c r="P644" s="14"/>
      <c r="Q644" s="12"/>
      <c r="R644" s="14"/>
      <c r="S644" s="12"/>
      <c r="T644" s="14"/>
      <c r="U644" s="12"/>
      <c r="V644" s="14"/>
      <c r="W644" s="12"/>
      <c r="X644" s="14"/>
      <c r="Y644" s="12"/>
      <c r="Z644" s="14"/>
      <c r="AA644" s="12"/>
      <c r="AB644" s="14"/>
      <c r="AC644" s="12"/>
      <c r="AD644" s="14"/>
      <c r="AE644" s="12"/>
      <c r="AF644" s="14"/>
      <c r="AG644" s="12"/>
      <c r="AH644" s="18"/>
      <c r="AI644" s="12"/>
      <c r="AJ644" s="14"/>
    </row>
    <row r="645" spans="1:36" x14ac:dyDescent="0.35">
      <c r="A645" s="12"/>
      <c r="B645" s="14"/>
      <c r="C645" s="12"/>
      <c r="D645" s="14"/>
      <c r="E645" s="12"/>
      <c r="F645" s="18"/>
      <c r="G645" s="12"/>
      <c r="H645" s="14"/>
      <c r="I645" s="12"/>
      <c r="J645" s="14"/>
      <c r="K645" s="12"/>
      <c r="L645" s="14"/>
      <c r="M645" s="12"/>
      <c r="N645" s="14"/>
      <c r="O645" s="12"/>
      <c r="P645" s="14"/>
      <c r="Q645" s="12"/>
      <c r="R645" s="14"/>
      <c r="S645" s="12"/>
      <c r="T645" s="14"/>
      <c r="U645" s="12"/>
      <c r="V645" s="14"/>
      <c r="W645" s="12"/>
      <c r="X645" s="14"/>
      <c r="Y645" s="12"/>
      <c r="Z645" s="14"/>
      <c r="AA645" s="12"/>
      <c r="AB645" s="14"/>
      <c r="AC645" s="12"/>
      <c r="AD645" s="14"/>
      <c r="AE645" s="12"/>
      <c r="AF645" s="14"/>
      <c r="AG645" s="12"/>
      <c r="AH645" s="18"/>
      <c r="AI645" s="12"/>
      <c r="AJ645" s="14"/>
    </row>
    <row r="646" spans="1:36" x14ac:dyDescent="0.35">
      <c r="A646" s="12"/>
      <c r="B646" s="14"/>
      <c r="C646" s="12"/>
      <c r="D646" s="14"/>
      <c r="E646" s="12"/>
      <c r="F646" s="18"/>
      <c r="G646" s="12"/>
      <c r="H646" s="14"/>
      <c r="I646" s="12"/>
      <c r="J646" s="14"/>
      <c r="K646" s="12"/>
      <c r="L646" s="14"/>
      <c r="M646" s="12"/>
      <c r="N646" s="14"/>
      <c r="O646" s="12"/>
      <c r="P646" s="14"/>
      <c r="Q646" s="12"/>
      <c r="R646" s="14"/>
      <c r="S646" s="12"/>
      <c r="T646" s="14"/>
      <c r="U646" s="12"/>
      <c r="V646" s="14"/>
      <c r="W646" s="12"/>
      <c r="X646" s="14"/>
      <c r="Y646" s="12"/>
      <c r="Z646" s="14"/>
      <c r="AA646" s="12"/>
      <c r="AB646" s="14"/>
      <c r="AC646" s="12"/>
      <c r="AD646" s="14"/>
      <c r="AE646" s="12"/>
      <c r="AF646" s="14"/>
      <c r="AG646" s="12"/>
      <c r="AH646" s="18"/>
      <c r="AI646" s="12"/>
      <c r="AJ646" s="14"/>
    </row>
    <row r="647" spans="1:36" x14ac:dyDescent="0.35">
      <c r="A647" s="12"/>
      <c r="B647" s="14"/>
      <c r="C647" s="12"/>
      <c r="D647" s="14"/>
      <c r="E647" s="12"/>
      <c r="F647" s="18"/>
      <c r="G647" s="12"/>
      <c r="H647" s="14"/>
      <c r="I647" s="12"/>
      <c r="J647" s="14"/>
      <c r="K647" s="12"/>
      <c r="L647" s="14"/>
      <c r="M647" s="12"/>
      <c r="N647" s="14"/>
      <c r="O647" s="12"/>
      <c r="P647" s="14"/>
      <c r="Q647" s="12"/>
      <c r="R647" s="14"/>
      <c r="S647" s="12"/>
      <c r="T647" s="14"/>
      <c r="U647" s="12"/>
      <c r="V647" s="14"/>
      <c r="W647" s="12"/>
      <c r="X647" s="14"/>
      <c r="Y647" s="12"/>
      <c r="Z647" s="14"/>
      <c r="AA647" s="12"/>
      <c r="AB647" s="14"/>
      <c r="AC647" s="12"/>
      <c r="AD647" s="14"/>
      <c r="AE647" s="12"/>
      <c r="AF647" s="14"/>
      <c r="AG647" s="12"/>
      <c r="AH647" s="18"/>
      <c r="AI647" s="12"/>
      <c r="AJ647" s="14"/>
    </row>
    <row r="648" spans="1:36" x14ac:dyDescent="0.35">
      <c r="A648" s="12"/>
      <c r="B648" s="14"/>
      <c r="C648" s="12"/>
      <c r="D648" s="14"/>
      <c r="E648" s="12"/>
      <c r="F648" s="18"/>
      <c r="G648" s="12"/>
      <c r="H648" s="14"/>
      <c r="I648" s="12"/>
      <c r="J648" s="14"/>
      <c r="K648" s="12"/>
      <c r="L648" s="14"/>
      <c r="M648" s="12"/>
      <c r="N648" s="14"/>
      <c r="O648" s="12"/>
      <c r="P648" s="14"/>
      <c r="Q648" s="12"/>
      <c r="R648" s="14"/>
      <c r="S648" s="12"/>
      <c r="T648" s="14"/>
      <c r="U648" s="12"/>
      <c r="V648" s="14"/>
      <c r="W648" s="12"/>
      <c r="X648" s="14"/>
      <c r="Y648" s="12"/>
      <c r="Z648" s="14"/>
      <c r="AA648" s="12"/>
      <c r="AB648" s="14"/>
      <c r="AC648" s="12"/>
      <c r="AD648" s="14"/>
      <c r="AE648" s="12"/>
      <c r="AF648" s="14"/>
      <c r="AG648" s="12"/>
      <c r="AH648" s="18"/>
      <c r="AI648" s="12"/>
      <c r="AJ648" s="14"/>
    </row>
    <row r="649" spans="1:36" x14ac:dyDescent="0.35">
      <c r="A649" s="12"/>
      <c r="B649" s="14"/>
      <c r="C649" s="12"/>
      <c r="D649" s="14"/>
      <c r="E649" s="12"/>
      <c r="F649" s="18"/>
      <c r="G649" s="12"/>
      <c r="H649" s="14"/>
      <c r="I649" s="12"/>
      <c r="J649" s="14"/>
      <c r="K649" s="12"/>
      <c r="L649" s="14"/>
      <c r="M649" s="12"/>
      <c r="N649" s="14"/>
      <c r="O649" s="12"/>
      <c r="P649" s="14"/>
      <c r="Q649" s="12"/>
      <c r="R649" s="14"/>
      <c r="S649" s="12"/>
      <c r="T649" s="14"/>
      <c r="U649" s="12"/>
      <c r="V649" s="14"/>
      <c r="W649" s="12"/>
      <c r="X649" s="14"/>
      <c r="Y649" s="12"/>
      <c r="Z649" s="14"/>
      <c r="AA649" s="12"/>
      <c r="AB649" s="14"/>
      <c r="AC649" s="12"/>
      <c r="AD649" s="14"/>
      <c r="AE649" s="12"/>
      <c r="AF649" s="14"/>
      <c r="AG649" s="12"/>
      <c r="AH649" s="18"/>
      <c r="AI649" s="12"/>
      <c r="AJ649" s="14"/>
    </row>
    <row r="650" spans="1:36" x14ac:dyDescent="0.35">
      <c r="A650" s="12"/>
      <c r="B650" s="14"/>
      <c r="C650" s="12"/>
      <c r="D650" s="14"/>
      <c r="E650" s="12"/>
      <c r="F650" s="18"/>
      <c r="G650" s="12"/>
      <c r="H650" s="14"/>
      <c r="I650" s="12"/>
      <c r="J650" s="14"/>
      <c r="K650" s="12"/>
      <c r="L650" s="14"/>
      <c r="M650" s="12"/>
      <c r="N650" s="14"/>
      <c r="O650" s="12"/>
      <c r="P650" s="14"/>
      <c r="Q650" s="12"/>
      <c r="R650" s="14"/>
      <c r="S650" s="12"/>
      <c r="T650" s="14"/>
      <c r="U650" s="12"/>
      <c r="V650" s="14"/>
      <c r="W650" s="12"/>
      <c r="X650" s="14"/>
      <c r="Y650" s="12"/>
      <c r="Z650" s="14"/>
      <c r="AA650" s="12"/>
      <c r="AB650" s="14"/>
      <c r="AC650" s="12"/>
      <c r="AD650" s="14"/>
      <c r="AE650" s="12"/>
      <c r="AF650" s="14"/>
      <c r="AG650" s="12"/>
      <c r="AH650" s="18"/>
      <c r="AI650" s="12"/>
      <c r="AJ650" s="14"/>
    </row>
    <row r="651" spans="1:36" x14ac:dyDescent="0.35">
      <c r="A651" s="12"/>
      <c r="B651" s="14"/>
      <c r="C651" s="12"/>
      <c r="D651" s="14"/>
      <c r="E651" s="12"/>
      <c r="F651" s="18"/>
      <c r="G651" s="12"/>
      <c r="H651" s="14"/>
      <c r="I651" s="12"/>
      <c r="J651" s="14"/>
      <c r="K651" s="12"/>
      <c r="L651" s="14"/>
      <c r="M651" s="12"/>
      <c r="N651" s="14"/>
      <c r="O651" s="12"/>
      <c r="P651" s="14"/>
      <c r="Q651" s="12"/>
      <c r="R651" s="14"/>
      <c r="S651" s="12"/>
      <c r="T651" s="14"/>
      <c r="U651" s="12"/>
      <c r="V651" s="14"/>
      <c r="W651" s="12"/>
      <c r="X651" s="14"/>
      <c r="Y651" s="12"/>
      <c r="Z651" s="14"/>
      <c r="AA651" s="12"/>
      <c r="AB651" s="14"/>
      <c r="AC651" s="12"/>
      <c r="AD651" s="14"/>
      <c r="AE651" s="12"/>
      <c r="AF651" s="14"/>
      <c r="AG651" s="12"/>
      <c r="AH651" s="18"/>
      <c r="AI651" s="12"/>
      <c r="AJ651" s="14"/>
    </row>
    <row r="652" spans="1:36" x14ac:dyDescent="0.35">
      <c r="A652" s="12"/>
      <c r="B652" s="14"/>
      <c r="C652" s="12"/>
      <c r="D652" s="14"/>
      <c r="E652" s="12"/>
      <c r="F652" s="18"/>
      <c r="G652" s="12"/>
      <c r="H652" s="14"/>
      <c r="I652" s="12"/>
      <c r="J652" s="14"/>
      <c r="K652" s="12"/>
      <c r="L652" s="14"/>
      <c r="M652" s="12"/>
      <c r="N652" s="14"/>
      <c r="O652" s="12"/>
      <c r="P652" s="14"/>
      <c r="Q652" s="12"/>
      <c r="R652" s="14"/>
      <c r="S652" s="12"/>
      <c r="T652" s="14"/>
      <c r="U652" s="12"/>
      <c r="V652" s="14"/>
      <c r="W652" s="12"/>
      <c r="X652" s="14"/>
      <c r="Y652" s="12"/>
      <c r="Z652" s="14"/>
      <c r="AA652" s="12"/>
      <c r="AB652" s="14"/>
      <c r="AC652" s="12"/>
      <c r="AD652" s="14"/>
      <c r="AE652" s="12"/>
      <c r="AF652" s="14"/>
      <c r="AG652" s="12"/>
      <c r="AH652" s="18"/>
      <c r="AI652" s="12"/>
      <c r="AJ652" s="14"/>
    </row>
    <row r="653" spans="1:36" x14ac:dyDescent="0.35">
      <c r="A653" s="12"/>
      <c r="B653" s="14"/>
      <c r="C653" s="12"/>
      <c r="D653" s="14"/>
      <c r="E653" s="12"/>
      <c r="F653" s="18"/>
      <c r="G653" s="12"/>
      <c r="H653" s="14"/>
      <c r="I653" s="12"/>
      <c r="J653" s="14"/>
      <c r="K653" s="12"/>
      <c r="L653" s="14"/>
      <c r="M653" s="12"/>
      <c r="N653" s="14"/>
      <c r="O653" s="12"/>
      <c r="P653" s="14"/>
      <c r="Q653" s="12"/>
      <c r="R653" s="14"/>
      <c r="S653" s="12"/>
      <c r="T653" s="14"/>
      <c r="U653" s="12"/>
      <c r="V653" s="14"/>
      <c r="W653" s="12"/>
      <c r="X653" s="14"/>
      <c r="Y653" s="12"/>
      <c r="Z653" s="14"/>
      <c r="AA653" s="12"/>
      <c r="AB653" s="14"/>
      <c r="AC653" s="12"/>
      <c r="AD653" s="14"/>
      <c r="AE653" s="12"/>
      <c r="AF653" s="14"/>
      <c r="AG653" s="12"/>
      <c r="AH653" s="18"/>
      <c r="AI653" s="12"/>
      <c r="AJ653" s="14"/>
    </row>
    <row r="654" spans="1:36" x14ac:dyDescent="0.35">
      <c r="A654" s="12"/>
      <c r="B654" s="14"/>
      <c r="C654" s="12"/>
      <c r="D654" s="14"/>
      <c r="E654" s="12"/>
      <c r="F654" s="18"/>
      <c r="G654" s="12"/>
      <c r="H654" s="14"/>
      <c r="I654" s="12"/>
      <c r="J654" s="14"/>
      <c r="K654" s="12"/>
      <c r="L654" s="14"/>
      <c r="M654" s="12"/>
      <c r="N654" s="14"/>
      <c r="O654" s="12"/>
      <c r="P654" s="14"/>
      <c r="Q654" s="12"/>
      <c r="R654" s="14"/>
      <c r="S654" s="12"/>
      <c r="T654" s="14"/>
      <c r="U654" s="12"/>
      <c r="V654" s="14"/>
      <c r="W654" s="12"/>
      <c r="X654" s="14"/>
      <c r="Y654" s="12"/>
      <c r="Z654" s="14"/>
      <c r="AA654" s="12"/>
      <c r="AB654" s="14"/>
      <c r="AC654" s="12"/>
      <c r="AD654" s="14"/>
      <c r="AE654" s="12"/>
      <c r="AF654" s="14"/>
      <c r="AG654" s="12"/>
      <c r="AH654" s="18"/>
      <c r="AI654" s="12"/>
      <c r="AJ654" s="14"/>
    </row>
    <row r="655" spans="1:36" x14ac:dyDescent="0.35">
      <c r="A655" s="12"/>
      <c r="B655" s="14"/>
      <c r="C655" s="12"/>
      <c r="D655" s="14"/>
      <c r="E655" s="12"/>
      <c r="F655" s="18"/>
      <c r="G655" s="12"/>
      <c r="H655" s="14"/>
      <c r="I655" s="12"/>
      <c r="J655" s="14"/>
      <c r="K655" s="12"/>
      <c r="L655" s="14"/>
      <c r="M655" s="12"/>
      <c r="N655" s="14"/>
      <c r="O655" s="12"/>
      <c r="P655" s="14"/>
      <c r="Q655" s="12"/>
      <c r="R655" s="14"/>
      <c r="S655" s="12"/>
      <c r="T655" s="14"/>
      <c r="U655" s="12"/>
      <c r="V655" s="14"/>
      <c r="W655" s="12"/>
      <c r="X655" s="14"/>
      <c r="Y655" s="12"/>
      <c r="Z655" s="14"/>
      <c r="AA655" s="12"/>
      <c r="AB655" s="14"/>
      <c r="AC655" s="12"/>
      <c r="AD655" s="14"/>
      <c r="AE655" s="12"/>
      <c r="AF655" s="14"/>
      <c r="AG655" s="12"/>
      <c r="AH655" s="18"/>
      <c r="AI655" s="12"/>
      <c r="AJ655" s="14"/>
    </row>
    <row r="656" spans="1:36" x14ac:dyDescent="0.35">
      <c r="A656" s="12"/>
      <c r="B656" s="14"/>
      <c r="C656" s="12"/>
      <c r="D656" s="14"/>
      <c r="E656" s="12"/>
      <c r="F656" s="18"/>
      <c r="G656" s="12"/>
      <c r="H656" s="14"/>
      <c r="I656" s="12"/>
      <c r="J656" s="14"/>
      <c r="K656" s="12"/>
      <c r="L656" s="14"/>
      <c r="M656" s="12"/>
      <c r="N656" s="14"/>
      <c r="O656" s="12"/>
      <c r="P656" s="14"/>
      <c r="Q656" s="12"/>
      <c r="R656" s="14"/>
      <c r="S656" s="12"/>
      <c r="T656" s="14"/>
      <c r="U656" s="12"/>
      <c r="V656" s="14"/>
      <c r="W656" s="12"/>
      <c r="X656" s="14"/>
      <c r="Y656" s="12"/>
      <c r="Z656" s="14"/>
      <c r="AA656" s="12"/>
      <c r="AB656" s="14"/>
      <c r="AC656" s="12"/>
      <c r="AD656" s="14"/>
      <c r="AE656" s="12"/>
      <c r="AF656" s="14"/>
      <c r="AG656" s="12"/>
      <c r="AH656" s="18"/>
      <c r="AI656" s="12"/>
      <c r="AJ656" s="14"/>
    </row>
    <row r="657" spans="1:36" x14ac:dyDescent="0.35">
      <c r="A657" s="12"/>
      <c r="B657" s="14"/>
      <c r="C657" s="12"/>
      <c r="D657" s="14"/>
      <c r="E657" s="12"/>
      <c r="F657" s="18"/>
      <c r="G657" s="12"/>
      <c r="H657" s="14"/>
      <c r="I657" s="12"/>
      <c r="J657" s="14"/>
      <c r="K657" s="12"/>
      <c r="L657" s="14"/>
      <c r="M657" s="12"/>
      <c r="N657" s="14"/>
      <c r="O657" s="12"/>
      <c r="P657" s="14"/>
      <c r="Q657" s="12"/>
      <c r="R657" s="14"/>
      <c r="S657" s="12"/>
      <c r="T657" s="14"/>
      <c r="U657" s="12"/>
      <c r="V657" s="14"/>
      <c r="W657" s="12"/>
      <c r="X657" s="14"/>
      <c r="Y657" s="12"/>
      <c r="Z657" s="14"/>
      <c r="AA657" s="12"/>
      <c r="AB657" s="14"/>
      <c r="AC657" s="12"/>
      <c r="AD657" s="14"/>
      <c r="AE657" s="12"/>
      <c r="AF657" s="14"/>
      <c r="AG657" s="12"/>
      <c r="AH657" s="18"/>
      <c r="AI657" s="12"/>
      <c r="AJ657" s="14"/>
    </row>
    <row r="658" spans="1:36" x14ac:dyDescent="0.35">
      <c r="A658" s="12"/>
      <c r="B658" s="14"/>
      <c r="C658" s="12"/>
      <c r="D658" s="14"/>
      <c r="E658" s="12"/>
      <c r="F658" s="18"/>
      <c r="G658" s="12"/>
      <c r="H658" s="14"/>
      <c r="I658" s="12"/>
      <c r="J658" s="14"/>
      <c r="K658" s="12"/>
      <c r="L658" s="14"/>
      <c r="M658" s="12"/>
      <c r="N658" s="14"/>
      <c r="O658" s="12"/>
      <c r="P658" s="14"/>
      <c r="Q658" s="12"/>
      <c r="R658" s="14"/>
      <c r="S658" s="12"/>
      <c r="T658" s="14"/>
      <c r="U658" s="12"/>
      <c r="V658" s="14"/>
      <c r="W658" s="12"/>
      <c r="X658" s="14"/>
      <c r="Y658" s="12"/>
      <c r="Z658" s="14"/>
      <c r="AA658" s="12"/>
      <c r="AB658" s="14"/>
      <c r="AC658" s="12"/>
      <c r="AD658" s="14"/>
      <c r="AE658" s="12"/>
      <c r="AF658" s="14"/>
      <c r="AG658" s="12"/>
      <c r="AH658" s="18"/>
      <c r="AI658" s="12"/>
      <c r="AJ658" s="14"/>
    </row>
    <row r="659" spans="1:36" x14ac:dyDescent="0.35">
      <c r="A659" s="12"/>
      <c r="B659" s="14"/>
      <c r="C659" s="12"/>
      <c r="D659" s="14"/>
      <c r="E659" s="12"/>
      <c r="F659" s="18"/>
      <c r="G659" s="12"/>
      <c r="H659" s="14"/>
      <c r="I659" s="12"/>
      <c r="J659" s="14"/>
      <c r="K659" s="12"/>
      <c r="L659" s="14"/>
      <c r="M659" s="12"/>
      <c r="N659" s="14"/>
      <c r="O659" s="12"/>
      <c r="P659" s="14"/>
      <c r="Q659" s="12"/>
      <c r="R659" s="14"/>
      <c r="S659" s="12"/>
      <c r="T659" s="14"/>
      <c r="U659" s="12"/>
      <c r="V659" s="14"/>
      <c r="W659" s="12"/>
      <c r="X659" s="14"/>
      <c r="Y659" s="12"/>
      <c r="Z659" s="14"/>
      <c r="AA659" s="12"/>
      <c r="AB659" s="14"/>
      <c r="AC659" s="12"/>
      <c r="AD659" s="14"/>
      <c r="AE659" s="12"/>
      <c r="AF659" s="14"/>
      <c r="AG659" s="12"/>
      <c r="AH659" s="18"/>
      <c r="AI659" s="12"/>
      <c r="AJ659" s="14"/>
    </row>
    <row r="660" spans="1:36" x14ac:dyDescent="0.35">
      <c r="A660" s="12"/>
      <c r="B660" s="14"/>
      <c r="C660" s="12"/>
      <c r="D660" s="14"/>
      <c r="E660" s="12"/>
      <c r="F660" s="18"/>
      <c r="G660" s="12"/>
      <c r="H660" s="14"/>
      <c r="I660" s="12"/>
      <c r="J660" s="14"/>
      <c r="K660" s="12"/>
      <c r="L660" s="14"/>
      <c r="M660" s="12"/>
      <c r="N660" s="14"/>
      <c r="O660" s="12"/>
      <c r="P660" s="14"/>
      <c r="Q660" s="12"/>
      <c r="R660" s="14"/>
      <c r="S660" s="12"/>
      <c r="T660" s="14"/>
      <c r="U660" s="12"/>
      <c r="V660" s="14"/>
      <c r="W660" s="12"/>
      <c r="X660" s="14"/>
      <c r="Y660" s="12"/>
      <c r="Z660" s="14"/>
      <c r="AA660" s="12"/>
      <c r="AB660" s="14"/>
      <c r="AC660" s="12"/>
      <c r="AD660" s="14"/>
      <c r="AE660" s="12"/>
      <c r="AF660" s="14"/>
      <c r="AG660" s="12"/>
      <c r="AH660" s="18"/>
      <c r="AI660" s="12"/>
      <c r="AJ660" s="14"/>
    </row>
    <row r="661" spans="1:36" x14ac:dyDescent="0.35">
      <c r="A661" s="12"/>
      <c r="B661" s="14"/>
      <c r="C661" s="12"/>
      <c r="D661" s="14"/>
      <c r="E661" s="12"/>
      <c r="F661" s="18"/>
      <c r="G661" s="12"/>
      <c r="H661" s="14"/>
      <c r="I661" s="12"/>
      <c r="J661" s="14"/>
      <c r="K661" s="12"/>
      <c r="L661" s="14"/>
      <c r="M661" s="12"/>
      <c r="N661" s="14"/>
      <c r="O661" s="12"/>
      <c r="P661" s="14"/>
      <c r="Q661" s="12"/>
      <c r="R661" s="14"/>
      <c r="S661" s="12"/>
      <c r="T661" s="14"/>
      <c r="U661" s="12"/>
      <c r="V661" s="14"/>
      <c r="W661" s="12"/>
      <c r="X661" s="14"/>
      <c r="Y661" s="12"/>
      <c r="Z661" s="14"/>
      <c r="AA661" s="12"/>
      <c r="AB661" s="14"/>
      <c r="AC661" s="12"/>
      <c r="AD661" s="14"/>
      <c r="AE661" s="12"/>
      <c r="AF661" s="14"/>
      <c r="AG661" s="12"/>
      <c r="AH661" s="18"/>
      <c r="AI661" s="12"/>
      <c r="AJ661" s="14"/>
    </row>
    <row r="662" spans="1:36" x14ac:dyDescent="0.35">
      <c r="A662" s="12"/>
      <c r="B662" s="14"/>
      <c r="C662" s="12"/>
      <c r="D662" s="14"/>
      <c r="E662" s="12"/>
      <c r="F662" s="18"/>
      <c r="G662" s="12"/>
      <c r="H662" s="14"/>
      <c r="I662" s="12"/>
      <c r="J662" s="14"/>
      <c r="K662" s="12"/>
      <c r="L662" s="14"/>
      <c r="M662" s="12"/>
      <c r="N662" s="14"/>
      <c r="O662" s="12"/>
      <c r="P662" s="14"/>
      <c r="Q662" s="12"/>
      <c r="R662" s="14"/>
      <c r="S662" s="12"/>
      <c r="T662" s="14"/>
      <c r="U662" s="12"/>
      <c r="V662" s="14"/>
      <c r="W662" s="12"/>
      <c r="X662" s="14"/>
      <c r="Y662" s="12"/>
      <c r="Z662" s="14"/>
      <c r="AA662" s="12"/>
      <c r="AB662" s="14"/>
      <c r="AC662" s="12"/>
      <c r="AD662" s="14"/>
      <c r="AE662" s="12"/>
      <c r="AF662" s="14"/>
      <c r="AG662" s="12"/>
      <c r="AH662" s="18"/>
      <c r="AI662" s="12"/>
      <c r="AJ662" s="14"/>
    </row>
    <row r="663" spans="1:36" x14ac:dyDescent="0.35">
      <c r="A663" s="12"/>
      <c r="B663" s="14"/>
      <c r="C663" s="12"/>
      <c r="D663" s="14"/>
      <c r="E663" s="12"/>
      <c r="F663" s="18"/>
      <c r="G663" s="12"/>
      <c r="H663" s="14"/>
      <c r="I663" s="12"/>
      <c r="J663" s="14"/>
      <c r="K663" s="12"/>
      <c r="L663" s="14"/>
      <c r="M663" s="12"/>
      <c r="N663" s="14"/>
      <c r="O663" s="12"/>
      <c r="P663" s="14"/>
      <c r="Q663" s="12"/>
      <c r="R663" s="14"/>
      <c r="S663" s="12"/>
      <c r="T663" s="14"/>
      <c r="U663" s="12"/>
      <c r="V663" s="14"/>
      <c r="W663" s="12"/>
      <c r="X663" s="14"/>
      <c r="Y663" s="12"/>
      <c r="Z663" s="14"/>
      <c r="AA663" s="12"/>
      <c r="AB663" s="14"/>
      <c r="AC663" s="12"/>
      <c r="AD663" s="14"/>
      <c r="AE663" s="12"/>
      <c r="AF663" s="14"/>
      <c r="AG663" s="12"/>
      <c r="AH663" s="18"/>
      <c r="AI663" s="12"/>
      <c r="AJ663" s="14"/>
    </row>
    <row r="664" spans="1:36" x14ac:dyDescent="0.35">
      <c r="A664" s="12"/>
      <c r="B664" s="14"/>
      <c r="C664" s="12"/>
      <c r="D664" s="14"/>
      <c r="E664" s="12"/>
      <c r="F664" s="18"/>
      <c r="G664" s="12"/>
      <c r="H664" s="14"/>
      <c r="I664" s="12"/>
      <c r="J664" s="14"/>
      <c r="K664" s="12"/>
      <c r="L664" s="14"/>
      <c r="M664" s="12"/>
      <c r="N664" s="14"/>
      <c r="O664" s="12"/>
      <c r="P664" s="14"/>
      <c r="Q664" s="12"/>
      <c r="R664" s="14"/>
      <c r="S664" s="12"/>
      <c r="T664" s="14"/>
      <c r="U664" s="12"/>
      <c r="V664" s="14"/>
      <c r="W664" s="12"/>
      <c r="X664" s="14"/>
      <c r="Y664" s="12"/>
      <c r="Z664" s="14"/>
      <c r="AA664" s="12"/>
      <c r="AB664" s="14"/>
      <c r="AC664" s="12"/>
      <c r="AD664" s="14"/>
      <c r="AE664" s="12"/>
      <c r="AF664" s="14"/>
      <c r="AG664" s="12"/>
      <c r="AH664" s="18"/>
      <c r="AI664" s="12"/>
      <c r="AJ664" s="14"/>
    </row>
    <row r="665" spans="1:36" x14ac:dyDescent="0.35">
      <c r="A665" s="12"/>
      <c r="B665" s="14"/>
      <c r="C665" s="12"/>
      <c r="D665" s="14"/>
      <c r="E665" s="12"/>
      <c r="F665" s="18"/>
      <c r="G665" s="12"/>
      <c r="H665" s="14"/>
      <c r="I665" s="12"/>
      <c r="J665" s="14"/>
      <c r="K665" s="12"/>
      <c r="L665" s="14"/>
      <c r="M665" s="12"/>
      <c r="N665" s="14"/>
      <c r="O665" s="12"/>
      <c r="P665" s="14"/>
      <c r="Q665" s="12"/>
      <c r="R665" s="14"/>
      <c r="S665" s="12"/>
      <c r="T665" s="14"/>
      <c r="U665" s="12"/>
      <c r="V665" s="14"/>
      <c r="W665" s="12"/>
      <c r="X665" s="14"/>
      <c r="Y665" s="12"/>
      <c r="Z665" s="14"/>
      <c r="AA665" s="12"/>
      <c r="AB665" s="14"/>
      <c r="AC665" s="12"/>
      <c r="AD665" s="14"/>
      <c r="AE665" s="12"/>
      <c r="AF665" s="14"/>
      <c r="AG665" s="12"/>
      <c r="AH665" s="18"/>
      <c r="AI665" s="12"/>
      <c r="AJ665" s="14"/>
    </row>
    <row r="666" spans="1:36" x14ac:dyDescent="0.35">
      <c r="A666" s="12"/>
      <c r="B666" s="14"/>
      <c r="C666" s="12"/>
      <c r="D666" s="14"/>
      <c r="E666" s="12"/>
      <c r="F666" s="18"/>
      <c r="G666" s="12"/>
      <c r="H666" s="14"/>
      <c r="I666" s="12"/>
      <c r="J666" s="14"/>
      <c r="K666" s="12"/>
      <c r="L666" s="14"/>
      <c r="M666" s="12"/>
      <c r="N666" s="14"/>
      <c r="O666" s="12"/>
      <c r="P666" s="14"/>
      <c r="Q666" s="12"/>
      <c r="R666" s="14"/>
      <c r="S666" s="12"/>
      <c r="T666" s="14"/>
      <c r="U666" s="12"/>
      <c r="V666" s="14"/>
      <c r="W666" s="12"/>
      <c r="X666" s="14"/>
      <c r="Y666" s="12"/>
      <c r="Z666" s="14"/>
      <c r="AA666" s="12"/>
      <c r="AB666" s="14"/>
      <c r="AC666" s="12"/>
      <c r="AD666" s="14"/>
      <c r="AE666" s="12"/>
      <c r="AF666" s="14"/>
      <c r="AG666" s="12"/>
      <c r="AH666" s="18"/>
      <c r="AI666" s="12"/>
      <c r="AJ666" s="14"/>
    </row>
    <row r="667" spans="1:36" x14ac:dyDescent="0.35">
      <c r="A667" s="12"/>
      <c r="B667" s="14"/>
      <c r="C667" s="12"/>
      <c r="D667" s="14"/>
      <c r="E667" s="12"/>
      <c r="F667" s="18"/>
      <c r="G667" s="12"/>
      <c r="H667" s="14"/>
      <c r="I667" s="12"/>
      <c r="J667" s="14"/>
      <c r="K667" s="12"/>
      <c r="L667" s="14"/>
      <c r="M667" s="12"/>
      <c r="N667" s="14"/>
      <c r="O667" s="12"/>
      <c r="P667" s="14"/>
      <c r="Q667" s="12"/>
      <c r="R667" s="14"/>
      <c r="S667" s="12"/>
      <c r="T667" s="14"/>
      <c r="U667" s="12"/>
      <c r="V667" s="14"/>
      <c r="W667" s="12"/>
      <c r="X667" s="14"/>
      <c r="Y667" s="12"/>
      <c r="Z667" s="14"/>
      <c r="AA667" s="12"/>
      <c r="AB667" s="14"/>
      <c r="AC667" s="12"/>
      <c r="AD667" s="14"/>
      <c r="AE667" s="12"/>
      <c r="AF667" s="14"/>
      <c r="AG667" s="12"/>
      <c r="AH667" s="18"/>
      <c r="AI667" s="12"/>
      <c r="AJ667" s="14"/>
    </row>
    <row r="668" spans="1:36" x14ac:dyDescent="0.35">
      <c r="A668" s="12"/>
      <c r="B668" s="14"/>
      <c r="C668" s="12"/>
      <c r="D668" s="14"/>
      <c r="E668" s="12"/>
      <c r="F668" s="18"/>
      <c r="G668" s="12"/>
      <c r="H668" s="14"/>
      <c r="I668" s="12"/>
      <c r="J668" s="14"/>
      <c r="K668" s="12"/>
      <c r="L668" s="14"/>
      <c r="M668" s="12"/>
      <c r="N668" s="14"/>
      <c r="O668" s="12"/>
      <c r="P668" s="14"/>
      <c r="Q668" s="12"/>
      <c r="R668" s="14"/>
      <c r="S668" s="12"/>
      <c r="T668" s="14"/>
      <c r="U668" s="12"/>
      <c r="V668" s="14"/>
      <c r="W668" s="12"/>
      <c r="X668" s="14"/>
      <c r="Y668" s="12"/>
      <c r="Z668" s="14"/>
      <c r="AA668" s="12"/>
      <c r="AB668" s="14"/>
      <c r="AC668" s="12"/>
      <c r="AD668" s="14"/>
      <c r="AE668" s="12"/>
      <c r="AF668" s="14"/>
      <c r="AG668" s="12"/>
      <c r="AH668" s="18"/>
      <c r="AI668" s="12"/>
      <c r="AJ668" s="14"/>
    </row>
    <row r="669" spans="1:36" x14ac:dyDescent="0.35">
      <c r="A669" s="12"/>
      <c r="B669" s="14"/>
      <c r="C669" s="12"/>
      <c r="D669" s="14"/>
      <c r="E669" s="12"/>
      <c r="F669" s="18"/>
      <c r="G669" s="12"/>
      <c r="H669" s="14"/>
      <c r="I669" s="12"/>
      <c r="J669" s="14"/>
      <c r="K669" s="12"/>
      <c r="L669" s="14"/>
      <c r="M669" s="12"/>
      <c r="N669" s="14"/>
      <c r="O669" s="12"/>
      <c r="P669" s="14"/>
      <c r="Q669" s="12"/>
      <c r="R669" s="14"/>
      <c r="S669" s="12"/>
      <c r="T669" s="14"/>
      <c r="U669" s="12"/>
      <c r="V669" s="14"/>
      <c r="W669" s="12"/>
      <c r="X669" s="14"/>
      <c r="Y669" s="12"/>
      <c r="Z669" s="14"/>
      <c r="AA669" s="12"/>
      <c r="AB669" s="14"/>
      <c r="AC669" s="12"/>
      <c r="AD669" s="14"/>
      <c r="AE669" s="12"/>
      <c r="AF669" s="14"/>
      <c r="AG669" s="12"/>
      <c r="AH669" s="18"/>
      <c r="AI669" s="12"/>
      <c r="AJ669" s="14"/>
    </row>
    <row r="670" spans="1:36" x14ac:dyDescent="0.35">
      <c r="A670" s="12"/>
      <c r="B670" s="14"/>
      <c r="C670" s="12"/>
      <c r="D670" s="14"/>
      <c r="E670" s="12"/>
      <c r="F670" s="18"/>
      <c r="G670" s="12"/>
      <c r="H670" s="14"/>
      <c r="I670" s="12"/>
      <c r="J670" s="14"/>
      <c r="K670" s="12"/>
      <c r="L670" s="14"/>
      <c r="M670" s="12"/>
      <c r="N670" s="14"/>
      <c r="O670" s="12"/>
      <c r="P670" s="14"/>
      <c r="Q670" s="12"/>
      <c r="R670" s="14"/>
      <c r="S670" s="12"/>
      <c r="T670" s="14"/>
      <c r="U670" s="12"/>
      <c r="V670" s="14"/>
      <c r="W670" s="12"/>
      <c r="X670" s="14"/>
      <c r="Y670" s="12"/>
      <c r="Z670" s="14"/>
      <c r="AA670" s="12"/>
      <c r="AB670" s="14"/>
      <c r="AC670" s="12"/>
      <c r="AD670" s="14"/>
      <c r="AE670" s="12"/>
      <c r="AF670" s="14"/>
      <c r="AG670" s="12"/>
      <c r="AH670" s="18"/>
      <c r="AI670" s="12"/>
      <c r="AJ670" s="14"/>
    </row>
    <row r="671" spans="1:36" x14ac:dyDescent="0.35">
      <c r="A671" s="12"/>
      <c r="B671" s="14"/>
      <c r="C671" s="12"/>
      <c r="D671" s="14"/>
      <c r="E671" s="12"/>
      <c r="F671" s="18"/>
      <c r="G671" s="12"/>
      <c r="H671" s="14"/>
      <c r="I671" s="12"/>
      <c r="J671" s="14"/>
      <c r="K671" s="12"/>
      <c r="L671" s="14"/>
      <c r="M671" s="12"/>
      <c r="N671" s="14"/>
      <c r="O671" s="12"/>
      <c r="P671" s="14"/>
      <c r="Q671" s="12"/>
      <c r="R671" s="14"/>
      <c r="S671" s="12"/>
      <c r="T671" s="14"/>
      <c r="U671" s="12"/>
      <c r="V671" s="14"/>
      <c r="W671" s="12"/>
      <c r="X671" s="14"/>
      <c r="Y671" s="12"/>
      <c r="Z671" s="14"/>
      <c r="AA671" s="12"/>
      <c r="AB671" s="14"/>
      <c r="AC671" s="12"/>
      <c r="AD671" s="14"/>
      <c r="AE671" s="12"/>
      <c r="AF671" s="14"/>
      <c r="AG671" s="12"/>
      <c r="AH671" s="18"/>
      <c r="AI671" s="12"/>
      <c r="AJ671" s="14"/>
    </row>
    <row r="672" spans="1:36" x14ac:dyDescent="0.35">
      <c r="A672" s="12"/>
      <c r="B672" s="14"/>
      <c r="C672" s="12"/>
      <c r="D672" s="14"/>
      <c r="E672" s="12"/>
      <c r="F672" s="18"/>
      <c r="G672" s="12"/>
      <c r="H672" s="14"/>
      <c r="I672" s="12"/>
      <c r="J672" s="14"/>
      <c r="K672" s="12"/>
      <c r="L672" s="14"/>
      <c r="M672" s="12"/>
      <c r="N672" s="14"/>
      <c r="O672" s="12"/>
      <c r="P672" s="14"/>
      <c r="Q672" s="12"/>
      <c r="R672" s="14"/>
      <c r="S672" s="12"/>
      <c r="T672" s="14"/>
      <c r="U672" s="12"/>
      <c r="V672" s="14"/>
      <c r="W672" s="12"/>
      <c r="X672" s="14"/>
      <c r="Y672" s="12"/>
      <c r="Z672" s="14"/>
      <c r="AA672" s="12"/>
      <c r="AB672" s="14"/>
      <c r="AC672" s="12"/>
      <c r="AD672" s="14"/>
      <c r="AE672" s="12"/>
      <c r="AF672" s="14"/>
      <c r="AG672" s="12"/>
      <c r="AH672" s="18"/>
      <c r="AI672" s="12"/>
      <c r="AJ672" s="14"/>
    </row>
    <row r="673" spans="1:36" x14ac:dyDescent="0.35">
      <c r="A673" s="12"/>
      <c r="B673" s="14"/>
      <c r="C673" s="12"/>
      <c r="D673" s="14"/>
      <c r="E673" s="12"/>
      <c r="F673" s="18"/>
      <c r="G673" s="12"/>
      <c r="H673" s="14"/>
      <c r="I673" s="12"/>
      <c r="J673" s="14"/>
      <c r="K673" s="12"/>
      <c r="L673" s="14"/>
      <c r="M673" s="12"/>
      <c r="N673" s="14"/>
      <c r="O673" s="12"/>
      <c r="P673" s="14"/>
      <c r="Q673" s="12"/>
      <c r="R673" s="14"/>
      <c r="S673" s="12"/>
      <c r="T673" s="14"/>
      <c r="U673" s="12"/>
      <c r="V673" s="14"/>
      <c r="W673" s="12"/>
      <c r="X673" s="14"/>
      <c r="Y673" s="12"/>
      <c r="Z673" s="14"/>
      <c r="AA673" s="12"/>
      <c r="AB673" s="14"/>
      <c r="AC673" s="12"/>
      <c r="AD673" s="14"/>
      <c r="AE673" s="12"/>
      <c r="AF673" s="14"/>
      <c r="AG673" s="12"/>
      <c r="AH673" s="18"/>
      <c r="AI673" s="12"/>
      <c r="AJ673" s="14"/>
    </row>
    <row r="674" spans="1:36" x14ac:dyDescent="0.35">
      <c r="A674" s="12"/>
      <c r="B674" s="14"/>
      <c r="C674" s="12"/>
      <c r="D674" s="14"/>
      <c r="E674" s="12"/>
      <c r="F674" s="18"/>
      <c r="G674" s="12"/>
      <c r="H674" s="14"/>
      <c r="I674" s="12"/>
      <c r="J674" s="14"/>
      <c r="K674" s="12"/>
      <c r="L674" s="14"/>
      <c r="M674" s="12"/>
      <c r="N674" s="14"/>
      <c r="O674" s="12"/>
      <c r="P674" s="14"/>
      <c r="Q674" s="12"/>
      <c r="R674" s="14"/>
      <c r="S674" s="12"/>
      <c r="T674" s="14"/>
      <c r="U674" s="12"/>
      <c r="V674" s="14"/>
      <c r="W674" s="12"/>
      <c r="X674" s="14"/>
      <c r="Y674" s="12"/>
      <c r="Z674" s="14"/>
      <c r="AA674" s="12"/>
      <c r="AB674" s="14"/>
      <c r="AC674" s="12"/>
      <c r="AD674" s="14"/>
      <c r="AE674" s="12"/>
      <c r="AF674" s="14"/>
      <c r="AG674" s="12"/>
      <c r="AH674" s="18"/>
      <c r="AI674" s="12"/>
      <c r="AJ674" s="14"/>
    </row>
    <row r="675" spans="1:36" x14ac:dyDescent="0.35">
      <c r="A675" s="12"/>
      <c r="B675" s="14"/>
      <c r="C675" s="12"/>
      <c r="D675" s="14"/>
      <c r="E675" s="12"/>
      <c r="F675" s="18"/>
      <c r="G675" s="12"/>
      <c r="H675" s="14"/>
      <c r="I675" s="12"/>
      <c r="J675" s="14"/>
      <c r="K675" s="12"/>
      <c r="L675" s="14"/>
      <c r="M675" s="12"/>
      <c r="N675" s="14"/>
      <c r="O675" s="12"/>
      <c r="P675" s="14"/>
      <c r="Q675" s="12"/>
      <c r="R675" s="14"/>
      <c r="S675" s="12"/>
      <c r="T675" s="14"/>
      <c r="U675" s="12"/>
      <c r="V675" s="14"/>
      <c r="W675" s="12"/>
      <c r="X675" s="14"/>
      <c r="Y675" s="12"/>
      <c r="Z675" s="14"/>
      <c r="AA675" s="12"/>
      <c r="AB675" s="14"/>
      <c r="AC675" s="12"/>
      <c r="AD675" s="14"/>
      <c r="AE675" s="12"/>
      <c r="AF675" s="14"/>
      <c r="AG675" s="12"/>
      <c r="AH675" s="18"/>
      <c r="AI675" s="12"/>
      <c r="AJ675" s="14"/>
    </row>
    <row r="676" spans="1:36" x14ac:dyDescent="0.35">
      <c r="A676" s="12"/>
      <c r="B676" s="14"/>
      <c r="C676" s="12"/>
      <c r="D676" s="14"/>
      <c r="E676" s="12"/>
      <c r="F676" s="18"/>
      <c r="G676" s="12"/>
      <c r="H676" s="14"/>
      <c r="I676" s="12"/>
      <c r="J676" s="14"/>
      <c r="K676" s="12"/>
      <c r="L676" s="14"/>
      <c r="M676" s="12"/>
      <c r="N676" s="14"/>
      <c r="O676" s="12"/>
      <c r="P676" s="14"/>
      <c r="Q676" s="12"/>
      <c r="R676" s="14"/>
      <c r="S676" s="12"/>
      <c r="T676" s="14"/>
      <c r="U676" s="12"/>
      <c r="V676" s="14"/>
      <c r="W676" s="12"/>
      <c r="X676" s="14"/>
      <c r="Y676" s="12"/>
      <c r="Z676" s="14"/>
      <c r="AA676" s="12"/>
      <c r="AB676" s="14"/>
      <c r="AC676" s="12"/>
      <c r="AD676" s="14"/>
      <c r="AE676" s="12"/>
      <c r="AF676" s="14"/>
      <c r="AG676" s="12"/>
      <c r="AH676" s="18"/>
      <c r="AI676" s="12"/>
      <c r="AJ676" s="14"/>
    </row>
    <row r="677" spans="1:36" x14ac:dyDescent="0.35">
      <c r="A677" s="12"/>
      <c r="B677" s="14"/>
      <c r="C677" s="12"/>
      <c r="D677" s="14"/>
      <c r="E677" s="12"/>
      <c r="F677" s="18"/>
      <c r="G677" s="12"/>
      <c r="H677" s="14"/>
      <c r="I677" s="12"/>
      <c r="J677" s="14"/>
      <c r="K677" s="12"/>
      <c r="L677" s="14"/>
      <c r="M677" s="12"/>
      <c r="N677" s="14"/>
      <c r="O677" s="12"/>
      <c r="P677" s="14"/>
      <c r="Q677" s="12"/>
      <c r="R677" s="14"/>
      <c r="S677" s="12"/>
      <c r="T677" s="14"/>
      <c r="U677" s="12"/>
      <c r="V677" s="14"/>
      <c r="W677" s="12"/>
      <c r="X677" s="14"/>
      <c r="Y677" s="12"/>
      <c r="Z677" s="14"/>
      <c r="AA677" s="12"/>
      <c r="AB677" s="14"/>
      <c r="AC677" s="12"/>
      <c r="AD677" s="14"/>
      <c r="AE677" s="12"/>
      <c r="AF677" s="14"/>
      <c r="AG677" s="12"/>
      <c r="AH677" s="18"/>
      <c r="AI677" s="12"/>
      <c r="AJ677" s="14"/>
    </row>
    <row r="678" spans="1:36" x14ac:dyDescent="0.35">
      <c r="A678" s="12"/>
      <c r="B678" s="14"/>
      <c r="C678" s="12"/>
      <c r="D678" s="14"/>
      <c r="E678" s="12"/>
      <c r="F678" s="18"/>
      <c r="G678" s="12"/>
      <c r="H678" s="14"/>
      <c r="I678" s="12"/>
      <c r="J678" s="14"/>
      <c r="K678" s="12"/>
      <c r="L678" s="14"/>
      <c r="M678" s="12"/>
      <c r="N678" s="14"/>
      <c r="O678" s="12"/>
      <c r="P678" s="14"/>
      <c r="Q678" s="12"/>
      <c r="R678" s="14"/>
      <c r="S678" s="12"/>
      <c r="T678" s="14"/>
      <c r="U678" s="12"/>
      <c r="V678" s="14"/>
      <c r="W678" s="12"/>
      <c r="X678" s="14"/>
      <c r="Y678" s="12"/>
      <c r="Z678" s="14"/>
      <c r="AA678" s="12"/>
      <c r="AB678" s="14"/>
      <c r="AC678" s="12"/>
      <c r="AD678" s="14"/>
      <c r="AE678" s="12"/>
      <c r="AF678" s="14"/>
      <c r="AG678" s="12"/>
      <c r="AH678" s="18"/>
      <c r="AI678" s="12"/>
      <c r="AJ678" s="14"/>
    </row>
    <row r="679" spans="1:36" x14ac:dyDescent="0.35">
      <c r="A679" s="12"/>
      <c r="B679" s="14"/>
      <c r="C679" s="12"/>
      <c r="D679" s="14"/>
      <c r="E679" s="12"/>
      <c r="F679" s="18"/>
      <c r="G679" s="12"/>
      <c r="H679" s="14"/>
      <c r="I679" s="12"/>
      <c r="J679" s="14"/>
      <c r="K679" s="12"/>
      <c r="L679" s="14"/>
      <c r="M679" s="12"/>
      <c r="N679" s="14"/>
      <c r="O679" s="12"/>
      <c r="P679" s="14"/>
      <c r="Q679" s="12"/>
      <c r="R679" s="14"/>
      <c r="S679" s="12"/>
      <c r="T679" s="14"/>
      <c r="U679" s="12"/>
      <c r="V679" s="14"/>
      <c r="W679" s="12"/>
      <c r="X679" s="14"/>
      <c r="Y679" s="12"/>
      <c r="Z679" s="14"/>
      <c r="AA679" s="12"/>
      <c r="AB679" s="14"/>
      <c r="AC679" s="12"/>
      <c r="AD679" s="14"/>
      <c r="AE679" s="12"/>
      <c r="AF679" s="14"/>
      <c r="AG679" s="12"/>
      <c r="AH679" s="18"/>
      <c r="AI679" s="12"/>
      <c r="AJ679" s="14"/>
    </row>
    <row r="680" spans="1:36" x14ac:dyDescent="0.35">
      <c r="A680" s="12"/>
      <c r="B680" s="14"/>
      <c r="C680" s="12"/>
      <c r="D680" s="14"/>
      <c r="E680" s="12"/>
      <c r="F680" s="18"/>
      <c r="G680" s="12"/>
      <c r="H680" s="14"/>
      <c r="I680" s="12"/>
      <c r="J680" s="14"/>
      <c r="K680" s="12"/>
      <c r="L680" s="14"/>
      <c r="M680" s="12"/>
      <c r="N680" s="14"/>
      <c r="O680" s="12"/>
      <c r="P680" s="14"/>
      <c r="Q680" s="12"/>
      <c r="R680" s="14"/>
      <c r="S680" s="12"/>
      <c r="T680" s="14"/>
      <c r="U680" s="12"/>
      <c r="V680" s="14"/>
      <c r="W680" s="12"/>
      <c r="X680" s="14"/>
      <c r="Y680" s="12"/>
      <c r="Z680" s="14"/>
      <c r="AA680" s="12"/>
      <c r="AB680" s="14"/>
      <c r="AC680" s="12"/>
      <c r="AD680" s="14"/>
      <c r="AE680" s="12"/>
      <c r="AF680" s="14"/>
      <c r="AG680" s="12"/>
      <c r="AH680" s="18"/>
      <c r="AI680" s="12"/>
      <c r="AJ680" s="14"/>
    </row>
    <row r="681" spans="1:36" x14ac:dyDescent="0.35">
      <c r="A681" s="12"/>
      <c r="B681" s="14"/>
      <c r="C681" s="12"/>
      <c r="D681" s="14"/>
      <c r="E681" s="12"/>
      <c r="F681" s="18"/>
      <c r="G681" s="12"/>
      <c r="H681" s="14"/>
      <c r="I681" s="12"/>
      <c r="J681" s="14"/>
      <c r="K681" s="12"/>
      <c r="L681" s="14"/>
      <c r="M681" s="12"/>
      <c r="N681" s="14"/>
      <c r="O681" s="12"/>
      <c r="P681" s="14"/>
      <c r="Q681" s="12"/>
      <c r="R681" s="14"/>
      <c r="S681" s="12"/>
      <c r="T681" s="14"/>
      <c r="U681" s="12"/>
      <c r="V681" s="14"/>
      <c r="W681" s="12"/>
      <c r="X681" s="14"/>
      <c r="Y681" s="12"/>
      <c r="Z681" s="14"/>
      <c r="AA681" s="12"/>
      <c r="AB681" s="14"/>
      <c r="AC681" s="12"/>
      <c r="AD681" s="14"/>
      <c r="AE681" s="12"/>
      <c r="AF681" s="14"/>
      <c r="AG681" s="12"/>
      <c r="AH681" s="18"/>
      <c r="AI681" s="12"/>
      <c r="AJ681" s="14"/>
    </row>
    <row r="682" spans="1:36" x14ac:dyDescent="0.35">
      <c r="A682" s="12"/>
      <c r="B682" s="14"/>
      <c r="C682" s="12"/>
      <c r="D682" s="14"/>
      <c r="E682" s="12"/>
      <c r="F682" s="18"/>
      <c r="G682" s="12"/>
      <c r="H682" s="14"/>
      <c r="I682" s="12"/>
      <c r="J682" s="14"/>
      <c r="K682" s="12"/>
      <c r="L682" s="14"/>
      <c r="M682" s="12"/>
      <c r="N682" s="14"/>
      <c r="O682" s="12"/>
      <c r="P682" s="14"/>
      <c r="Q682" s="12"/>
      <c r="R682" s="14"/>
      <c r="S682" s="12"/>
      <c r="T682" s="14"/>
      <c r="U682" s="12"/>
      <c r="V682" s="14"/>
      <c r="W682" s="12"/>
      <c r="X682" s="14"/>
      <c r="Y682" s="12"/>
      <c r="Z682" s="14"/>
      <c r="AA682" s="12"/>
      <c r="AB682" s="14"/>
      <c r="AC682" s="12"/>
      <c r="AD682" s="14"/>
      <c r="AE682" s="12"/>
      <c r="AF682" s="14"/>
      <c r="AG682" s="12"/>
      <c r="AH682" s="18"/>
      <c r="AI682" s="12"/>
      <c r="AJ682" s="14"/>
    </row>
    <row r="683" spans="1:36" x14ac:dyDescent="0.35">
      <c r="A683" s="12"/>
      <c r="B683" s="14"/>
      <c r="C683" s="12"/>
      <c r="D683" s="14"/>
      <c r="E683" s="12"/>
      <c r="F683" s="18"/>
      <c r="G683" s="12"/>
      <c r="H683" s="14"/>
      <c r="I683" s="12"/>
      <c r="J683" s="14"/>
      <c r="K683" s="12"/>
      <c r="L683" s="14"/>
      <c r="M683" s="12"/>
      <c r="N683" s="14"/>
      <c r="O683" s="12"/>
      <c r="P683" s="14"/>
      <c r="Q683" s="12"/>
      <c r="R683" s="14"/>
      <c r="S683" s="12"/>
      <c r="T683" s="14"/>
      <c r="U683" s="12"/>
      <c r="V683" s="14"/>
      <c r="W683" s="12"/>
      <c r="X683" s="14"/>
      <c r="Y683" s="12"/>
      <c r="Z683" s="14"/>
      <c r="AA683" s="12"/>
      <c r="AB683" s="14"/>
      <c r="AC683" s="12"/>
      <c r="AD683" s="14"/>
      <c r="AE683" s="12"/>
      <c r="AF683" s="14"/>
      <c r="AG683" s="12"/>
      <c r="AH683" s="18"/>
      <c r="AI683" s="12"/>
      <c r="AJ683" s="14"/>
    </row>
    <row r="684" spans="1:36" x14ac:dyDescent="0.35">
      <c r="A684" s="12"/>
      <c r="B684" s="14"/>
      <c r="C684" s="12"/>
      <c r="D684" s="14"/>
      <c r="E684" s="12"/>
      <c r="F684" s="18"/>
      <c r="G684" s="12"/>
      <c r="H684" s="14"/>
      <c r="I684" s="12"/>
      <c r="J684" s="14"/>
      <c r="K684" s="12"/>
      <c r="L684" s="14"/>
      <c r="M684" s="12"/>
      <c r="N684" s="14"/>
      <c r="O684" s="12"/>
      <c r="P684" s="14"/>
      <c r="Q684" s="12"/>
      <c r="R684" s="14"/>
      <c r="S684" s="12"/>
      <c r="T684" s="14"/>
      <c r="U684" s="12"/>
      <c r="V684" s="14"/>
      <c r="W684" s="12"/>
      <c r="X684" s="14"/>
      <c r="Y684" s="12"/>
      <c r="Z684" s="14"/>
      <c r="AA684" s="12"/>
      <c r="AB684" s="14"/>
      <c r="AC684" s="12"/>
      <c r="AD684" s="14"/>
      <c r="AE684" s="12"/>
      <c r="AF684" s="14"/>
      <c r="AG684" s="12"/>
      <c r="AH684" s="18"/>
      <c r="AI684" s="12"/>
      <c r="AJ684" s="14"/>
    </row>
    <row r="685" spans="1:36" x14ac:dyDescent="0.35">
      <c r="A685" s="12"/>
      <c r="B685" s="14"/>
      <c r="C685" s="12"/>
      <c r="D685" s="14"/>
      <c r="E685" s="12"/>
      <c r="F685" s="18"/>
      <c r="G685" s="12"/>
      <c r="H685" s="14"/>
      <c r="I685" s="12"/>
      <c r="J685" s="14"/>
      <c r="K685" s="12"/>
      <c r="L685" s="14"/>
      <c r="M685" s="12"/>
      <c r="N685" s="14"/>
      <c r="O685" s="12"/>
      <c r="P685" s="14"/>
      <c r="Q685" s="12"/>
      <c r="R685" s="14"/>
      <c r="S685" s="12"/>
      <c r="T685" s="14"/>
      <c r="U685" s="12"/>
      <c r="V685" s="14"/>
      <c r="W685" s="12"/>
      <c r="X685" s="14"/>
      <c r="Y685" s="12"/>
      <c r="Z685" s="14"/>
      <c r="AA685" s="12"/>
      <c r="AB685" s="14"/>
      <c r="AC685" s="12"/>
      <c r="AD685" s="14"/>
      <c r="AE685" s="12"/>
      <c r="AF685" s="14"/>
      <c r="AG685" s="12"/>
      <c r="AH685" s="18"/>
      <c r="AI685" s="12"/>
      <c r="AJ685" s="14"/>
    </row>
    <row r="686" spans="1:36" x14ac:dyDescent="0.35">
      <c r="A686" s="12"/>
      <c r="B686" s="14"/>
      <c r="C686" s="12"/>
      <c r="D686" s="14"/>
      <c r="E686" s="12"/>
      <c r="F686" s="18"/>
      <c r="G686" s="12"/>
      <c r="H686" s="14"/>
      <c r="I686" s="12"/>
      <c r="J686" s="14"/>
      <c r="K686" s="12"/>
      <c r="L686" s="14"/>
      <c r="M686" s="12"/>
      <c r="N686" s="14"/>
      <c r="O686" s="12"/>
      <c r="P686" s="14"/>
      <c r="Q686" s="12"/>
      <c r="R686" s="14"/>
      <c r="S686" s="12"/>
      <c r="T686" s="14"/>
      <c r="U686" s="12"/>
      <c r="V686" s="14"/>
      <c r="W686" s="12"/>
      <c r="X686" s="14"/>
      <c r="Y686" s="12"/>
      <c r="Z686" s="14"/>
      <c r="AA686" s="12"/>
      <c r="AB686" s="14"/>
      <c r="AC686" s="12"/>
      <c r="AD686" s="14"/>
      <c r="AE686" s="12"/>
      <c r="AF686" s="14"/>
      <c r="AG686" s="12"/>
      <c r="AH686" s="18"/>
      <c r="AI686" s="12"/>
      <c r="AJ686" s="14"/>
    </row>
    <row r="687" spans="1:36" x14ac:dyDescent="0.35">
      <c r="A687" s="12"/>
      <c r="B687" s="14"/>
      <c r="C687" s="12"/>
      <c r="D687" s="14"/>
      <c r="E687" s="12"/>
      <c r="F687" s="18"/>
      <c r="G687" s="12"/>
      <c r="H687" s="14"/>
      <c r="I687" s="12"/>
      <c r="J687" s="14"/>
      <c r="K687" s="12"/>
      <c r="L687" s="14"/>
      <c r="M687" s="12"/>
      <c r="N687" s="14"/>
      <c r="O687" s="12"/>
      <c r="P687" s="14"/>
      <c r="Q687" s="12"/>
      <c r="R687" s="14"/>
      <c r="S687" s="12"/>
      <c r="T687" s="14"/>
      <c r="U687" s="12"/>
      <c r="V687" s="14"/>
      <c r="W687" s="12"/>
      <c r="X687" s="14"/>
      <c r="Y687" s="12"/>
      <c r="Z687" s="14"/>
      <c r="AA687" s="12"/>
      <c r="AB687" s="14"/>
      <c r="AC687" s="12"/>
      <c r="AD687" s="14"/>
      <c r="AE687" s="12"/>
      <c r="AF687" s="14"/>
      <c r="AG687" s="12"/>
      <c r="AH687" s="18"/>
      <c r="AI687" s="12"/>
      <c r="AJ687" s="14"/>
    </row>
    <row r="688" spans="1:36" x14ac:dyDescent="0.35">
      <c r="A688" s="12"/>
      <c r="B688" s="14"/>
      <c r="C688" s="12"/>
      <c r="D688" s="14"/>
      <c r="E688" s="12"/>
      <c r="F688" s="18"/>
      <c r="G688" s="12"/>
      <c r="H688" s="14"/>
      <c r="I688" s="12"/>
      <c r="J688" s="14"/>
      <c r="K688" s="12"/>
      <c r="L688" s="14"/>
      <c r="M688" s="12"/>
      <c r="N688" s="14"/>
      <c r="O688" s="12"/>
      <c r="P688" s="14"/>
      <c r="Q688" s="12"/>
      <c r="R688" s="14"/>
      <c r="S688" s="12"/>
      <c r="T688" s="14"/>
      <c r="U688" s="12"/>
      <c r="V688" s="14"/>
      <c r="W688" s="12"/>
      <c r="X688" s="14"/>
      <c r="Y688" s="12"/>
      <c r="Z688" s="14"/>
      <c r="AA688" s="12"/>
      <c r="AB688" s="14"/>
      <c r="AC688" s="12"/>
      <c r="AD688" s="14"/>
      <c r="AE688" s="12"/>
      <c r="AF688" s="14"/>
      <c r="AG688" s="12"/>
      <c r="AH688" s="18"/>
      <c r="AI688" s="12"/>
      <c r="AJ688" s="14"/>
    </row>
    <row r="689" spans="1:36" x14ac:dyDescent="0.35">
      <c r="A689" s="12"/>
      <c r="B689" s="14"/>
      <c r="C689" s="12"/>
      <c r="D689" s="14"/>
      <c r="E689" s="12"/>
      <c r="F689" s="18"/>
      <c r="G689" s="12"/>
      <c r="H689" s="14"/>
      <c r="I689" s="12"/>
      <c r="J689" s="14"/>
      <c r="K689" s="12"/>
      <c r="L689" s="14"/>
      <c r="M689" s="12"/>
      <c r="N689" s="14"/>
      <c r="O689" s="12"/>
      <c r="P689" s="14"/>
      <c r="Q689" s="12"/>
      <c r="R689" s="14"/>
      <c r="S689" s="12"/>
      <c r="T689" s="14"/>
      <c r="U689" s="12"/>
      <c r="V689" s="14"/>
      <c r="W689" s="12"/>
      <c r="X689" s="14"/>
      <c r="Y689" s="12"/>
      <c r="Z689" s="14"/>
      <c r="AA689" s="12"/>
      <c r="AB689" s="14"/>
      <c r="AC689" s="12"/>
      <c r="AD689" s="14"/>
      <c r="AE689" s="12"/>
      <c r="AF689" s="14"/>
      <c r="AG689" s="12"/>
      <c r="AH689" s="18"/>
      <c r="AI689" s="12"/>
      <c r="AJ689" s="14"/>
    </row>
    <row r="690" spans="1:36" x14ac:dyDescent="0.35">
      <c r="A690" s="12"/>
      <c r="B690" s="14"/>
      <c r="C690" s="12"/>
      <c r="D690" s="14"/>
      <c r="E690" s="12"/>
      <c r="F690" s="18"/>
      <c r="G690" s="12"/>
      <c r="H690" s="14"/>
      <c r="I690" s="12"/>
      <c r="J690" s="14"/>
      <c r="K690" s="12"/>
      <c r="L690" s="14"/>
      <c r="M690" s="12"/>
      <c r="N690" s="14"/>
      <c r="O690" s="12"/>
      <c r="P690" s="14"/>
      <c r="Q690" s="12"/>
      <c r="R690" s="14"/>
      <c r="S690" s="12"/>
      <c r="T690" s="14"/>
      <c r="U690" s="12"/>
      <c r="V690" s="14"/>
      <c r="W690" s="12"/>
      <c r="X690" s="14"/>
      <c r="Y690" s="12"/>
      <c r="Z690" s="14"/>
      <c r="AA690" s="12"/>
      <c r="AB690" s="14"/>
      <c r="AC690" s="12"/>
      <c r="AD690" s="14"/>
      <c r="AE690" s="12"/>
      <c r="AF690" s="14"/>
      <c r="AG690" s="12"/>
      <c r="AH690" s="18"/>
      <c r="AI690" s="12"/>
      <c r="AJ690" s="14"/>
    </row>
    <row r="691" spans="1:36" x14ac:dyDescent="0.35">
      <c r="A691" s="12"/>
      <c r="B691" s="14"/>
      <c r="C691" s="12"/>
      <c r="D691" s="14"/>
      <c r="E691" s="12"/>
      <c r="F691" s="18"/>
      <c r="G691" s="12"/>
      <c r="H691" s="14"/>
      <c r="I691" s="12"/>
      <c r="J691" s="14"/>
      <c r="K691" s="12"/>
      <c r="L691" s="14"/>
      <c r="M691" s="12"/>
      <c r="N691" s="14"/>
      <c r="O691" s="12"/>
      <c r="P691" s="14"/>
      <c r="Q691" s="12"/>
      <c r="R691" s="14"/>
      <c r="S691" s="12"/>
      <c r="T691" s="14"/>
      <c r="U691" s="12"/>
      <c r="V691" s="14"/>
      <c r="W691" s="12"/>
      <c r="X691" s="14"/>
      <c r="Y691" s="12"/>
      <c r="Z691" s="14"/>
      <c r="AA691" s="12"/>
      <c r="AB691" s="14"/>
      <c r="AC691" s="12"/>
      <c r="AD691" s="14"/>
      <c r="AE691" s="12"/>
      <c r="AF691" s="14"/>
      <c r="AG691" s="12"/>
      <c r="AH691" s="18"/>
      <c r="AI691" s="12"/>
      <c r="AJ691" s="14"/>
    </row>
    <row r="692" spans="1:36" x14ac:dyDescent="0.35">
      <c r="A692" s="12"/>
      <c r="B692" s="14"/>
      <c r="C692" s="12"/>
      <c r="D692" s="14"/>
      <c r="E692" s="12"/>
      <c r="F692" s="18"/>
      <c r="G692" s="12"/>
      <c r="H692" s="14"/>
      <c r="I692" s="12"/>
      <c r="J692" s="14"/>
      <c r="K692" s="12"/>
      <c r="L692" s="14"/>
      <c r="M692" s="12"/>
      <c r="N692" s="14"/>
      <c r="O692" s="12"/>
      <c r="P692" s="14"/>
      <c r="Q692" s="12"/>
      <c r="R692" s="14"/>
      <c r="S692" s="12"/>
      <c r="T692" s="14"/>
      <c r="U692" s="12"/>
      <c r="V692" s="14"/>
      <c r="W692" s="12"/>
      <c r="X692" s="14"/>
      <c r="Y692" s="12"/>
      <c r="Z692" s="14"/>
      <c r="AA692" s="12"/>
      <c r="AB692" s="14"/>
      <c r="AC692" s="12"/>
      <c r="AD692" s="14"/>
      <c r="AE692" s="12"/>
      <c r="AF692" s="14"/>
      <c r="AG692" s="12"/>
      <c r="AH692" s="18"/>
      <c r="AI692" s="12"/>
      <c r="AJ692" s="14"/>
    </row>
    <row r="693" spans="1:36" x14ac:dyDescent="0.35">
      <c r="A693" s="12"/>
      <c r="B693" s="14"/>
      <c r="C693" s="12"/>
      <c r="D693" s="14"/>
      <c r="E693" s="12"/>
      <c r="F693" s="18"/>
      <c r="G693" s="12"/>
      <c r="H693" s="14"/>
      <c r="I693" s="12"/>
      <c r="J693" s="14"/>
      <c r="K693" s="12"/>
      <c r="L693" s="14"/>
      <c r="M693" s="12"/>
      <c r="N693" s="14"/>
      <c r="O693" s="12"/>
      <c r="P693" s="14"/>
      <c r="Q693" s="12"/>
      <c r="R693" s="14"/>
      <c r="S693" s="12"/>
      <c r="T693" s="14"/>
      <c r="U693" s="12"/>
      <c r="V693" s="14"/>
      <c r="W693" s="12"/>
      <c r="X693" s="14"/>
      <c r="Y693" s="12"/>
      <c r="Z693" s="14"/>
      <c r="AA693" s="12"/>
      <c r="AB693" s="14"/>
      <c r="AC693" s="12"/>
      <c r="AD693" s="14"/>
      <c r="AE693" s="12"/>
      <c r="AF693" s="14"/>
      <c r="AG693" s="12"/>
      <c r="AH693" s="18"/>
      <c r="AI693" s="12"/>
      <c r="AJ693" s="14"/>
    </row>
    <row r="694" spans="1:36" x14ac:dyDescent="0.35">
      <c r="A694" s="12"/>
      <c r="B694" s="14"/>
      <c r="C694" s="12"/>
      <c r="D694" s="14"/>
      <c r="E694" s="12"/>
      <c r="F694" s="18"/>
      <c r="G694" s="12"/>
      <c r="H694" s="14"/>
      <c r="I694" s="12"/>
      <c r="J694" s="14"/>
      <c r="K694" s="12"/>
      <c r="L694" s="14"/>
      <c r="M694" s="12"/>
      <c r="N694" s="14"/>
      <c r="O694" s="12"/>
      <c r="P694" s="14"/>
      <c r="Q694" s="12"/>
      <c r="R694" s="14"/>
      <c r="S694" s="12"/>
      <c r="T694" s="14"/>
      <c r="U694" s="12"/>
      <c r="V694" s="14"/>
      <c r="W694" s="12"/>
      <c r="X694" s="14"/>
      <c r="Y694" s="12"/>
      <c r="Z694" s="14"/>
      <c r="AA694" s="12"/>
      <c r="AB694" s="14"/>
      <c r="AC694" s="12"/>
      <c r="AD694" s="14"/>
      <c r="AE694" s="12"/>
      <c r="AF694" s="14"/>
      <c r="AG694" s="12"/>
      <c r="AH694" s="18"/>
      <c r="AI694" s="12"/>
      <c r="AJ694" s="14"/>
    </row>
    <row r="695" spans="1:36" x14ac:dyDescent="0.35">
      <c r="A695" s="12"/>
      <c r="B695" s="14"/>
      <c r="C695" s="12"/>
      <c r="D695" s="14"/>
      <c r="E695" s="12"/>
      <c r="F695" s="18"/>
      <c r="G695" s="12"/>
      <c r="H695" s="14"/>
      <c r="I695" s="12"/>
      <c r="J695" s="14"/>
      <c r="K695" s="12"/>
      <c r="L695" s="14"/>
      <c r="M695" s="12"/>
      <c r="N695" s="14"/>
      <c r="O695" s="12"/>
      <c r="P695" s="14"/>
      <c r="Q695" s="12"/>
      <c r="R695" s="14"/>
      <c r="S695" s="12"/>
      <c r="T695" s="14"/>
      <c r="U695" s="12"/>
      <c r="V695" s="14"/>
      <c r="W695" s="12"/>
      <c r="X695" s="14"/>
      <c r="Y695" s="12"/>
      <c r="Z695" s="14"/>
      <c r="AA695" s="12"/>
      <c r="AB695" s="14"/>
      <c r="AC695" s="12"/>
      <c r="AD695" s="14"/>
      <c r="AE695" s="12"/>
      <c r="AF695" s="14"/>
      <c r="AG695" s="12"/>
      <c r="AH695" s="18"/>
      <c r="AI695" s="12"/>
      <c r="AJ695" s="14"/>
    </row>
    <row r="696" spans="1:36" x14ac:dyDescent="0.35">
      <c r="A696" s="12"/>
      <c r="B696" s="14"/>
      <c r="C696" s="12"/>
      <c r="D696" s="14"/>
      <c r="E696" s="12"/>
      <c r="F696" s="18"/>
      <c r="G696" s="12"/>
      <c r="H696" s="14"/>
      <c r="I696" s="12"/>
      <c r="J696" s="14"/>
      <c r="K696" s="12"/>
      <c r="L696" s="14"/>
      <c r="M696" s="12"/>
      <c r="N696" s="14"/>
      <c r="O696" s="12"/>
      <c r="P696" s="14"/>
      <c r="Q696" s="12"/>
      <c r="R696" s="14"/>
      <c r="S696" s="12"/>
      <c r="T696" s="14"/>
      <c r="U696" s="12"/>
      <c r="V696" s="14"/>
      <c r="W696" s="12"/>
      <c r="X696" s="14"/>
      <c r="Y696" s="12"/>
      <c r="Z696" s="14"/>
      <c r="AA696" s="12"/>
      <c r="AB696" s="14"/>
      <c r="AC696" s="12"/>
      <c r="AD696" s="14"/>
      <c r="AE696" s="12"/>
      <c r="AF696" s="14"/>
      <c r="AG696" s="12"/>
      <c r="AH696" s="18"/>
      <c r="AI696" s="12"/>
      <c r="AJ696" s="14"/>
    </row>
    <row r="697" spans="1:36" x14ac:dyDescent="0.35">
      <c r="A697" s="12"/>
      <c r="B697" s="14"/>
      <c r="C697" s="12"/>
      <c r="D697" s="14"/>
      <c r="E697" s="12"/>
      <c r="F697" s="18"/>
      <c r="G697" s="12"/>
      <c r="H697" s="14"/>
      <c r="I697" s="12"/>
      <c r="J697" s="14"/>
      <c r="K697" s="12"/>
      <c r="L697" s="14"/>
      <c r="M697" s="12"/>
      <c r="N697" s="14"/>
      <c r="O697" s="12"/>
      <c r="P697" s="14"/>
      <c r="Q697" s="12"/>
      <c r="R697" s="14"/>
      <c r="S697" s="12"/>
      <c r="T697" s="14"/>
      <c r="U697" s="12"/>
      <c r="V697" s="14"/>
      <c r="W697" s="12"/>
      <c r="X697" s="14"/>
      <c r="Y697" s="12"/>
      <c r="Z697" s="14"/>
      <c r="AA697" s="12"/>
      <c r="AB697" s="14"/>
      <c r="AC697" s="12"/>
      <c r="AD697" s="14"/>
      <c r="AE697" s="12"/>
      <c r="AF697" s="14"/>
      <c r="AG697" s="12"/>
      <c r="AH697" s="18"/>
      <c r="AI697" s="12"/>
      <c r="AJ697" s="14"/>
    </row>
    <row r="698" spans="1:36" x14ac:dyDescent="0.35">
      <c r="A698" s="12"/>
      <c r="B698" s="14"/>
      <c r="C698" s="12"/>
      <c r="D698" s="14"/>
      <c r="E698" s="12"/>
      <c r="F698" s="18"/>
      <c r="G698" s="12"/>
      <c r="H698" s="14"/>
      <c r="I698" s="12"/>
      <c r="J698" s="14"/>
      <c r="K698" s="12"/>
      <c r="L698" s="14"/>
      <c r="M698" s="12"/>
      <c r="N698" s="14"/>
      <c r="O698" s="12"/>
      <c r="P698" s="14"/>
      <c r="Q698" s="12"/>
      <c r="R698" s="14"/>
      <c r="S698" s="12"/>
      <c r="T698" s="14"/>
      <c r="U698" s="12"/>
      <c r="V698" s="14"/>
      <c r="W698" s="12"/>
      <c r="X698" s="14"/>
      <c r="Y698" s="12"/>
      <c r="Z698" s="14"/>
      <c r="AA698" s="12"/>
      <c r="AB698" s="14"/>
      <c r="AC698" s="12"/>
      <c r="AD698" s="14"/>
      <c r="AE698" s="12"/>
      <c r="AF698" s="14"/>
      <c r="AG698" s="12"/>
      <c r="AH698" s="18"/>
      <c r="AI698" s="12"/>
      <c r="AJ698" s="14"/>
    </row>
    <row r="699" spans="1:36" x14ac:dyDescent="0.35">
      <c r="A699" s="12"/>
      <c r="B699" s="14"/>
      <c r="C699" s="12"/>
      <c r="D699" s="14"/>
      <c r="E699" s="12"/>
      <c r="F699" s="18"/>
      <c r="G699" s="12"/>
      <c r="H699" s="14"/>
      <c r="I699" s="12"/>
      <c r="J699" s="14"/>
      <c r="K699" s="12"/>
      <c r="L699" s="14"/>
      <c r="M699" s="12"/>
      <c r="N699" s="14"/>
      <c r="O699" s="12"/>
      <c r="P699" s="14"/>
      <c r="Q699" s="12"/>
      <c r="R699" s="14"/>
      <c r="S699" s="12"/>
      <c r="T699" s="14"/>
      <c r="U699" s="12"/>
      <c r="V699" s="14"/>
      <c r="W699" s="12"/>
      <c r="X699" s="14"/>
      <c r="Y699" s="12"/>
      <c r="Z699" s="14"/>
      <c r="AA699" s="12"/>
      <c r="AB699" s="14"/>
      <c r="AC699" s="12"/>
      <c r="AD699" s="14"/>
      <c r="AE699" s="12"/>
      <c r="AF699" s="14"/>
      <c r="AG699" s="12"/>
      <c r="AH699" s="18"/>
      <c r="AI699" s="12"/>
      <c r="AJ699" s="14"/>
    </row>
    <row r="700" spans="1:36" x14ac:dyDescent="0.35">
      <c r="A700" s="12"/>
      <c r="B700" s="14"/>
      <c r="C700" s="12"/>
      <c r="D700" s="14"/>
      <c r="E700" s="12"/>
      <c r="F700" s="18"/>
      <c r="G700" s="12"/>
      <c r="H700" s="14"/>
      <c r="I700" s="12"/>
      <c r="J700" s="14"/>
      <c r="K700" s="12"/>
      <c r="L700" s="14"/>
      <c r="M700" s="12"/>
      <c r="N700" s="14"/>
      <c r="O700" s="12"/>
      <c r="P700" s="14"/>
      <c r="Q700" s="12"/>
      <c r="R700" s="14"/>
      <c r="S700" s="12"/>
      <c r="T700" s="14"/>
      <c r="U700" s="12"/>
      <c r="V700" s="14"/>
      <c r="W700" s="12"/>
      <c r="X700" s="14"/>
      <c r="Y700" s="12"/>
      <c r="Z700" s="14"/>
      <c r="AA700" s="12"/>
      <c r="AB700" s="14"/>
      <c r="AC700" s="12"/>
      <c r="AD700" s="14"/>
      <c r="AE700" s="12"/>
      <c r="AF700" s="14"/>
      <c r="AG700" s="12"/>
      <c r="AH700" s="18"/>
      <c r="AI700" s="12"/>
      <c r="AJ700" s="14"/>
    </row>
    <row r="701" spans="1:36" x14ac:dyDescent="0.35">
      <c r="A701" s="12"/>
      <c r="B701" s="14"/>
      <c r="C701" s="12"/>
      <c r="D701" s="14"/>
      <c r="E701" s="12"/>
      <c r="F701" s="18"/>
      <c r="G701" s="12"/>
      <c r="H701" s="14"/>
      <c r="I701" s="12"/>
      <c r="J701" s="14"/>
      <c r="K701" s="12"/>
      <c r="L701" s="14"/>
      <c r="M701" s="12"/>
      <c r="N701" s="14"/>
      <c r="O701" s="12"/>
      <c r="P701" s="14"/>
      <c r="Q701" s="12"/>
      <c r="R701" s="14"/>
      <c r="S701" s="12"/>
      <c r="T701" s="14"/>
      <c r="U701" s="12"/>
      <c r="V701" s="14"/>
      <c r="W701" s="12"/>
      <c r="X701" s="14"/>
      <c r="Y701" s="12"/>
      <c r="Z701" s="14"/>
      <c r="AA701" s="12"/>
      <c r="AB701" s="14"/>
      <c r="AC701" s="12"/>
      <c r="AD701" s="14"/>
      <c r="AE701" s="12"/>
      <c r="AF701" s="14"/>
      <c r="AG701" s="12"/>
      <c r="AH701" s="18"/>
      <c r="AI701" s="12"/>
      <c r="AJ701" s="14"/>
    </row>
    <row r="702" spans="1:36" x14ac:dyDescent="0.35">
      <c r="A702" s="12"/>
      <c r="B702" s="14"/>
      <c r="C702" s="12"/>
      <c r="D702" s="14"/>
      <c r="E702" s="12"/>
      <c r="F702" s="18"/>
      <c r="G702" s="12"/>
      <c r="H702" s="14"/>
      <c r="I702" s="12"/>
      <c r="J702" s="14"/>
      <c r="K702" s="12"/>
      <c r="L702" s="14"/>
      <c r="M702" s="12"/>
      <c r="N702" s="14"/>
      <c r="O702" s="12"/>
      <c r="P702" s="14"/>
      <c r="Q702" s="12"/>
      <c r="R702" s="14"/>
      <c r="S702" s="12"/>
      <c r="T702" s="14"/>
      <c r="U702" s="12"/>
      <c r="V702" s="14"/>
      <c r="W702" s="12"/>
      <c r="X702" s="14"/>
      <c r="Y702" s="12"/>
      <c r="Z702" s="14"/>
      <c r="AA702" s="12"/>
      <c r="AB702" s="14"/>
      <c r="AC702" s="12"/>
      <c r="AD702" s="14"/>
      <c r="AE702" s="12"/>
      <c r="AF702" s="14"/>
      <c r="AG702" s="12"/>
      <c r="AH702" s="18"/>
      <c r="AI702" s="12"/>
      <c r="AJ702" s="14"/>
    </row>
    <row r="703" spans="1:36" x14ac:dyDescent="0.35">
      <c r="A703" s="12"/>
      <c r="B703" s="14"/>
      <c r="C703" s="12"/>
      <c r="D703" s="14"/>
      <c r="E703" s="12"/>
      <c r="F703" s="18"/>
      <c r="G703" s="12"/>
      <c r="H703" s="14"/>
      <c r="I703" s="12"/>
      <c r="J703" s="14"/>
      <c r="K703" s="12"/>
      <c r="L703" s="14"/>
      <c r="M703" s="12"/>
      <c r="N703" s="14"/>
      <c r="O703" s="12"/>
      <c r="P703" s="14"/>
      <c r="Q703" s="12"/>
      <c r="R703" s="14"/>
      <c r="S703" s="12"/>
      <c r="T703" s="14"/>
      <c r="U703" s="12"/>
      <c r="V703" s="14"/>
      <c r="W703" s="12"/>
      <c r="X703" s="14"/>
      <c r="Y703" s="12"/>
      <c r="Z703" s="14"/>
      <c r="AA703" s="12"/>
      <c r="AB703" s="14"/>
      <c r="AC703" s="12"/>
      <c r="AD703" s="14"/>
      <c r="AE703" s="12"/>
      <c r="AF703" s="14"/>
      <c r="AG703" s="12"/>
      <c r="AH703" s="18"/>
      <c r="AI703" s="12"/>
      <c r="AJ703" s="14"/>
    </row>
    <row r="704" spans="1:36" x14ac:dyDescent="0.35">
      <c r="A704" s="12"/>
      <c r="B704" s="14"/>
      <c r="C704" s="12"/>
      <c r="D704" s="14"/>
      <c r="E704" s="12"/>
      <c r="F704" s="18"/>
      <c r="G704" s="12"/>
      <c r="H704" s="14"/>
      <c r="I704" s="12"/>
      <c r="J704" s="14"/>
      <c r="K704" s="12"/>
      <c r="L704" s="14"/>
      <c r="M704" s="12"/>
      <c r="N704" s="14"/>
      <c r="O704" s="12"/>
      <c r="P704" s="14"/>
      <c r="Q704" s="12"/>
      <c r="R704" s="14"/>
      <c r="S704" s="12"/>
      <c r="T704" s="14"/>
      <c r="U704" s="12"/>
      <c r="V704" s="14"/>
      <c r="W704" s="12"/>
      <c r="X704" s="14"/>
      <c r="Y704" s="12"/>
      <c r="Z704" s="14"/>
      <c r="AA704" s="12"/>
      <c r="AB704" s="14"/>
      <c r="AC704" s="12"/>
      <c r="AD704" s="14"/>
      <c r="AE704" s="12"/>
      <c r="AF704" s="14"/>
      <c r="AG704" s="12"/>
      <c r="AH704" s="18"/>
      <c r="AI704" s="12"/>
      <c r="AJ704" s="14"/>
    </row>
    <row r="705" spans="1:36" x14ac:dyDescent="0.35">
      <c r="A705" s="12"/>
      <c r="B705" s="14"/>
      <c r="C705" s="12"/>
      <c r="D705" s="14"/>
      <c r="E705" s="12"/>
      <c r="F705" s="18"/>
      <c r="G705" s="12"/>
      <c r="H705" s="14"/>
      <c r="I705" s="12"/>
      <c r="J705" s="14"/>
      <c r="K705" s="12"/>
      <c r="L705" s="14"/>
      <c r="M705" s="12"/>
      <c r="N705" s="14"/>
      <c r="O705" s="12"/>
      <c r="P705" s="14"/>
      <c r="Q705" s="12"/>
      <c r="R705" s="14"/>
      <c r="S705" s="12"/>
      <c r="T705" s="14"/>
      <c r="U705" s="12"/>
      <c r="V705" s="14"/>
      <c r="W705" s="12"/>
      <c r="X705" s="14"/>
      <c r="Y705" s="12"/>
      <c r="Z705" s="14"/>
      <c r="AA705" s="12"/>
      <c r="AB705" s="14"/>
      <c r="AC705" s="12"/>
      <c r="AD705" s="14"/>
      <c r="AE705" s="12"/>
      <c r="AF705" s="14"/>
      <c r="AG705" s="12"/>
      <c r="AH705" s="18"/>
      <c r="AI705" s="12"/>
      <c r="AJ705" s="14"/>
    </row>
    <row r="706" spans="1:36" x14ac:dyDescent="0.35">
      <c r="A706" s="12"/>
      <c r="B706" s="14"/>
      <c r="C706" s="12"/>
      <c r="D706" s="14"/>
      <c r="E706" s="12"/>
      <c r="F706" s="18"/>
      <c r="G706" s="12"/>
      <c r="H706" s="14"/>
      <c r="I706" s="12"/>
      <c r="J706" s="14"/>
      <c r="K706" s="12"/>
      <c r="L706" s="14"/>
      <c r="M706" s="12"/>
      <c r="N706" s="14"/>
      <c r="O706" s="12"/>
      <c r="P706" s="14"/>
      <c r="Q706" s="12"/>
      <c r="R706" s="14"/>
      <c r="S706" s="12"/>
      <c r="T706" s="14"/>
      <c r="U706" s="12"/>
      <c r="V706" s="14"/>
      <c r="W706" s="12"/>
      <c r="X706" s="14"/>
      <c r="Y706" s="12"/>
      <c r="Z706" s="14"/>
      <c r="AA706" s="12"/>
      <c r="AB706" s="14"/>
      <c r="AC706" s="12"/>
      <c r="AD706" s="14"/>
      <c r="AE706" s="12"/>
      <c r="AF706" s="14"/>
      <c r="AG706" s="12"/>
      <c r="AH706" s="18"/>
      <c r="AI706" s="12"/>
      <c r="AJ706" s="14"/>
    </row>
    <row r="707" spans="1:36" x14ac:dyDescent="0.35">
      <c r="A707" s="12"/>
      <c r="B707" s="14"/>
      <c r="C707" s="12"/>
      <c r="D707" s="14"/>
      <c r="E707" s="12"/>
      <c r="F707" s="18"/>
      <c r="G707" s="12"/>
      <c r="H707" s="14"/>
      <c r="I707" s="12"/>
      <c r="J707" s="14"/>
      <c r="K707" s="12"/>
      <c r="L707" s="14"/>
      <c r="M707" s="12"/>
      <c r="N707" s="14"/>
      <c r="O707" s="12"/>
      <c r="P707" s="14"/>
      <c r="Q707" s="12"/>
      <c r="R707" s="14"/>
      <c r="S707" s="12"/>
      <c r="T707" s="14"/>
      <c r="U707" s="12"/>
      <c r="V707" s="14"/>
      <c r="W707" s="12"/>
      <c r="X707" s="14"/>
      <c r="Y707" s="12"/>
      <c r="Z707" s="14"/>
      <c r="AA707" s="12"/>
      <c r="AB707" s="14"/>
      <c r="AC707" s="12"/>
      <c r="AD707" s="14"/>
      <c r="AE707" s="12"/>
      <c r="AF707" s="14"/>
      <c r="AG707" s="12"/>
      <c r="AH707" s="18"/>
      <c r="AI707" s="12"/>
      <c r="AJ707" s="14"/>
    </row>
    <row r="708" spans="1:36" x14ac:dyDescent="0.35">
      <c r="A708" s="12"/>
      <c r="B708" s="14"/>
      <c r="C708" s="12"/>
      <c r="D708" s="14"/>
      <c r="E708" s="12"/>
      <c r="F708" s="18"/>
      <c r="G708" s="12"/>
      <c r="H708" s="14"/>
      <c r="I708" s="12"/>
      <c r="J708" s="14"/>
      <c r="K708" s="12"/>
      <c r="L708" s="14"/>
      <c r="M708" s="12"/>
      <c r="N708" s="14"/>
      <c r="O708" s="12"/>
      <c r="P708" s="14"/>
      <c r="Q708" s="12"/>
      <c r="R708" s="14"/>
      <c r="S708" s="12"/>
      <c r="T708" s="14"/>
      <c r="U708" s="12"/>
      <c r="V708" s="14"/>
      <c r="W708" s="12"/>
      <c r="X708" s="14"/>
      <c r="Y708" s="12"/>
      <c r="Z708" s="14"/>
      <c r="AA708" s="12"/>
      <c r="AB708" s="14"/>
      <c r="AC708" s="12"/>
      <c r="AD708" s="14"/>
      <c r="AE708" s="12"/>
      <c r="AF708" s="14"/>
      <c r="AG708" s="12"/>
      <c r="AH708" s="18"/>
      <c r="AI708" s="12"/>
      <c r="AJ708" s="14"/>
    </row>
    <row r="709" spans="1:36" x14ac:dyDescent="0.35">
      <c r="A709" s="12"/>
      <c r="B709" s="14"/>
      <c r="C709" s="12"/>
      <c r="D709" s="14"/>
      <c r="E709" s="12"/>
      <c r="F709" s="18"/>
      <c r="G709" s="12"/>
      <c r="H709" s="14"/>
      <c r="I709" s="12"/>
      <c r="J709" s="14"/>
      <c r="K709" s="12"/>
      <c r="L709" s="14"/>
      <c r="M709" s="12"/>
      <c r="N709" s="14"/>
      <c r="O709" s="12"/>
      <c r="P709" s="14"/>
      <c r="Q709" s="12"/>
      <c r="R709" s="14"/>
      <c r="S709" s="12"/>
      <c r="T709" s="14"/>
      <c r="U709" s="12"/>
      <c r="V709" s="14"/>
      <c r="W709" s="12"/>
      <c r="X709" s="14"/>
      <c r="Y709" s="12"/>
      <c r="Z709" s="14"/>
      <c r="AA709" s="12"/>
      <c r="AB709" s="14"/>
      <c r="AC709" s="12"/>
      <c r="AD709" s="14"/>
      <c r="AE709" s="12"/>
      <c r="AF709" s="14"/>
      <c r="AG709" s="12"/>
      <c r="AH709" s="18"/>
      <c r="AI709" s="12"/>
      <c r="AJ709" s="14"/>
    </row>
    <row r="710" spans="1:36" x14ac:dyDescent="0.35">
      <c r="A710" s="12"/>
      <c r="B710" s="14"/>
      <c r="C710" s="12"/>
      <c r="D710" s="14"/>
      <c r="E710" s="12"/>
      <c r="F710" s="18"/>
      <c r="G710" s="12"/>
      <c r="H710" s="14"/>
      <c r="I710" s="12"/>
      <c r="J710" s="14"/>
      <c r="K710" s="12"/>
      <c r="L710" s="14"/>
      <c r="M710" s="12"/>
      <c r="N710" s="14"/>
      <c r="O710" s="12"/>
      <c r="P710" s="14"/>
      <c r="Q710" s="12"/>
      <c r="R710" s="14"/>
      <c r="S710" s="12"/>
      <c r="T710" s="14"/>
      <c r="U710" s="12"/>
      <c r="V710" s="14"/>
      <c r="W710" s="12"/>
      <c r="X710" s="14"/>
      <c r="Y710" s="12"/>
      <c r="Z710" s="14"/>
      <c r="AA710" s="12"/>
      <c r="AB710" s="14"/>
      <c r="AC710" s="12"/>
      <c r="AD710" s="14"/>
      <c r="AE710" s="12"/>
      <c r="AF710" s="14"/>
      <c r="AG710" s="12"/>
      <c r="AH710" s="18"/>
      <c r="AI710" s="12"/>
      <c r="AJ710" s="14"/>
    </row>
    <row r="711" spans="1:36" x14ac:dyDescent="0.35">
      <c r="A711" s="12"/>
      <c r="B711" s="14"/>
      <c r="C711" s="12"/>
      <c r="D711" s="14"/>
      <c r="E711" s="12"/>
      <c r="F711" s="18"/>
      <c r="G711" s="12"/>
      <c r="H711" s="14"/>
      <c r="I711" s="12"/>
      <c r="J711" s="14"/>
      <c r="K711" s="12"/>
      <c r="L711" s="14"/>
      <c r="M711" s="12"/>
      <c r="N711" s="14"/>
      <c r="O711" s="12"/>
      <c r="P711" s="14"/>
      <c r="Q711" s="12"/>
      <c r="R711" s="14"/>
      <c r="S711" s="12"/>
      <c r="T711" s="14"/>
      <c r="U711" s="12"/>
      <c r="V711" s="14"/>
      <c r="W711" s="12"/>
      <c r="X711" s="14"/>
      <c r="Y711" s="12"/>
      <c r="Z711" s="14"/>
      <c r="AA711" s="12"/>
      <c r="AB711" s="14"/>
      <c r="AC711" s="12"/>
      <c r="AD711" s="14"/>
      <c r="AE711" s="12"/>
      <c r="AF711" s="14"/>
      <c r="AG711" s="12"/>
      <c r="AH711" s="18"/>
      <c r="AI711" s="12"/>
      <c r="AJ711" s="14"/>
    </row>
    <row r="712" spans="1:36" x14ac:dyDescent="0.35">
      <c r="A712" s="12"/>
      <c r="B712" s="14"/>
      <c r="C712" s="12"/>
      <c r="D712" s="14"/>
      <c r="E712" s="12"/>
      <c r="F712" s="18"/>
      <c r="G712" s="12"/>
      <c r="H712" s="14"/>
      <c r="I712" s="12"/>
      <c r="J712" s="14"/>
      <c r="K712" s="12"/>
      <c r="L712" s="14"/>
      <c r="M712" s="12"/>
      <c r="N712" s="14"/>
      <c r="O712" s="12"/>
      <c r="P712" s="14"/>
      <c r="Q712" s="12"/>
      <c r="R712" s="14"/>
      <c r="S712" s="12"/>
      <c r="T712" s="14"/>
      <c r="U712" s="12"/>
      <c r="V712" s="14"/>
      <c r="W712" s="12"/>
      <c r="X712" s="14"/>
      <c r="Y712" s="12"/>
      <c r="Z712" s="14"/>
      <c r="AA712" s="12"/>
      <c r="AB712" s="14"/>
      <c r="AC712" s="12"/>
      <c r="AD712" s="14"/>
      <c r="AE712" s="12"/>
      <c r="AF712" s="14"/>
      <c r="AG712" s="12"/>
      <c r="AH712" s="18"/>
      <c r="AI712" s="12"/>
      <c r="AJ712" s="14"/>
    </row>
    <row r="713" spans="1:36" x14ac:dyDescent="0.35">
      <c r="A713" s="12"/>
      <c r="B713" s="14"/>
      <c r="C713" s="12"/>
      <c r="D713" s="14"/>
      <c r="E713" s="12"/>
      <c r="F713" s="18"/>
      <c r="G713" s="12"/>
      <c r="H713" s="14"/>
      <c r="I713" s="12"/>
      <c r="J713" s="14"/>
      <c r="K713" s="12"/>
      <c r="L713" s="14"/>
      <c r="M713" s="12"/>
      <c r="N713" s="14"/>
      <c r="O713" s="12"/>
      <c r="P713" s="14"/>
      <c r="Q713" s="12"/>
      <c r="R713" s="14"/>
      <c r="S713" s="12"/>
      <c r="T713" s="14"/>
      <c r="U713" s="12"/>
      <c r="V713" s="14"/>
      <c r="W713" s="12"/>
      <c r="X713" s="14"/>
      <c r="Y713" s="12"/>
      <c r="Z713" s="14"/>
      <c r="AA713" s="12"/>
      <c r="AB713" s="14"/>
      <c r="AC713" s="12"/>
      <c r="AD713" s="14"/>
      <c r="AE713" s="12"/>
      <c r="AF713" s="14"/>
      <c r="AG713" s="12"/>
      <c r="AH713" s="18"/>
      <c r="AI713" s="12"/>
      <c r="AJ713" s="14"/>
    </row>
    <row r="714" spans="1:36" x14ac:dyDescent="0.35">
      <c r="A714" s="12"/>
      <c r="B714" s="14"/>
      <c r="C714" s="12"/>
      <c r="D714" s="14"/>
      <c r="E714" s="12"/>
      <c r="F714" s="18"/>
      <c r="G714" s="12"/>
      <c r="H714" s="14"/>
      <c r="I714" s="12"/>
      <c r="J714" s="14"/>
      <c r="K714" s="12"/>
      <c r="L714" s="14"/>
      <c r="M714" s="12"/>
      <c r="N714" s="14"/>
      <c r="O714" s="12"/>
      <c r="P714" s="14"/>
      <c r="Q714" s="12"/>
      <c r="R714" s="14"/>
      <c r="S714" s="12"/>
      <c r="T714" s="14"/>
      <c r="U714" s="12"/>
      <c r="V714" s="14"/>
      <c r="W714" s="12"/>
      <c r="X714" s="14"/>
      <c r="Y714" s="12"/>
      <c r="Z714" s="14"/>
      <c r="AA714" s="12"/>
      <c r="AB714" s="14"/>
      <c r="AC714" s="12"/>
      <c r="AD714" s="14"/>
      <c r="AE714" s="12"/>
      <c r="AF714" s="14"/>
      <c r="AG714" s="12"/>
      <c r="AH714" s="18"/>
      <c r="AI714" s="12"/>
      <c r="AJ714" s="14"/>
    </row>
    <row r="715" spans="1:36" x14ac:dyDescent="0.35">
      <c r="A715" s="12"/>
      <c r="B715" s="14"/>
      <c r="C715" s="12"/>
      <c r="D715" s="14"/>
      <c r="E715" s="12"/>
      <c r="F715" s="18"/>
      <c r="G715" s="12"/>
      <c r="H715" s="14"/>
      <c r="I715" s="12"/>
      <c r="J715" s="14"/>
      <c r="K715" s="12"/>
      <c r="L715" s="14"/>
      <c r="M715" s="12"/>
      <c r="N715" s="14"/>
      <c r="O715" s="12"/>
      <c r="P715" s="14"/>
      <c r="Q715" s="12"/>
      <c r="R715" s="14"/>
      <c r="S715" s="12"/>
      <c r="T715" s="14"/>
      <c r="U715" s="12"/>
      <c r="V715" s="14"/>
      <c r="W715" s="12"/>
      <c r="X715" s="14"/>
      <c r="Y715" s="12"/>
      <c r="Z715" s="14"/>
      <c r="AA715" s="12"/>
      <c r="AB715" s="14"/>
      <c r="AC715" s="12"/>
      <c r="AD715" s="14"/>
      <c r="AE715" s="12"/>
      <c r="AF715" s="14"/>
      <c r="AG715" s="12"/>
      <c r="AH715" s="18"/>
      <c r="AI715" s="12"/>
      <c r="AJ715" s="14"/>
    </row>
    <row r="716" spans="1:36" x14ac:dyDescent="0.35">
      <c r="A716" s="12"/>
      <c r="B716" s="14"/>
      <c r="C716" s="12"/>
      <c r="D716" s="14"/>
      <c r="E716" s="12"/>
      <c r="F716" s="18"/>
      <c r="G716" s="12"/>
      <c r="H716" s="14"/>
      <c r="I716" s="12"/>
      <c r="J716" s="14"/>
      <c r="K716" s="12"/>
      <c r="L716" s="14"/>
      <c r="M716" s="12"/>
      <c r="N716" s="14"/>
      <c r="O716" s="12"/>
      <c r="P716" s="14"/>
      <c r="Q716" s="12"/>
      <c r="R716" s="14"/>
      <c r="S716" s="12"/>
      <c r="T716" s="14"/>
      <c r="U716" s="12"/>
      <c r="V716" s="14"/>
      <c r="W716" s="12"/>
      <c r="X716" s="14"/>
      <c r="Y716" s="12"/>
      <c r="Z716" s="14"/>
      <c r="AA716" s="12"/>
      <c r="AB716" s="14"/>
      <c r="AC716" s="12"/>
      <c r="AD716" s="14"/>
      <c r="AE716" s="12"/>
      <c r="AF716" s="14"/>
      <c r="AG716" s="12"/>
      <c r="AH716" s="18"/>
      <c r="AI716" s="12"/>
      <c r="AJ716" s="14"/>
    </row>
    <row r="717" spans="1:36" x14ac:dyDescent="0.35">
      <c r="A717" s="12"/>
      <c r="B717" s="14"/>
      <c r="C717" s="12"/>
      <c r="D717" s="14"/>
      <c r="E717" s="12"/>
      <c r="F717" s="18"/>
      <c r="G717" s="12"/>
      <c r="H717" s="14"/>
      <c r="I717" s="12"/>
      <c r="J717" s="14"/>
      <c r="K717" s="12"/>
      <c r="L717" s="14"/>
      <c r="M717" s="12"/>
      <c r="N717" s="14"/>
      <c r="O717" s="12"/>
      <c r="P717" s="14"/>
      <c r="Q717" s="12"/>
      <c r="R717" s="14"/>
      <c r="S717" s="12"/>
      <c r="T717" s="14"/>
      <c r="U717" s="12"/>
      <c r="V717" s="14"/>
      <c r="W717" s="12"/>
      <c r="X717" s="14"/>
      <c r="Y717" s="12"/>
      <c r="Z717" s="14"/>
      <c r="AA717" s="12"/>
      <c r="AB717" s="14"/>
      <c r="AC717" s="12"/>
      <c r="AD717" s="14"/>
      <c r="AE717" s="12"/>
      <c r="AF717" s="14"/>
      <c r="AG717" s="12"/>
      <c r="AH717" s="18"/>
      <c r="AI717" s="12"/>
      <c r="AJ717" s="14"/>
    </row>
    <row r="718" spans="1:36" x14ac:dyDescent="0.35">
      <c r="A718" s="12"/>
      <c r="B718" s="14"/>
      <c r="C718" s="12"/>
      <c r="D718" s="14"/>
      <c r="E718" s="12"/>
      <c r="F718" s="18"/>
      <c r="G718" s="12"/>
      <c r="H718" s="14"/>
      <c r="I718" s="12"/>
      <c r="J718" s="14"/>
      <c r="K718" s="12"/>
      <c r="L718" s="14"/>
      <c r="M718" s="12"/>
      <c r="N718" s="14"/>
      <c r="O718" s="12"/>
      <c r="P718" s="14"/>
      <c r="Q718" s="12"/>
      <c r="R718" s="14"/>
      <c r="S718" s="12"/>
      <c r="T718" s="14"/>
      <c r="U718" s="12"/>
      <c r="V718" s="14"/>
      <c r="W718" s="12"/>
      <c r="X718" s="14"/>
      <c r="Y718" s="12"/>
      <c r="Z718" s="14"/>
      <c r="AA718" s="12"/>
      <c r="AB718" s="14"/>
      <c r="AC718" s="12"/>
      <c r="AD718" s="14"/>
      <c r="AE718" s="12"/>
      <c r="AF718" s="14"/>
      <c r="AG718" s="12"/>
      <c r="AH718" s="18"/>
      <c r="AI718" s="12"/>
      <c r="AJ718" s="14"/>
    </row>
    <row r="719" spans="1:36" x14ac:dyDescent="0.35">
      <c r="A719" s="12"/>
      <c r="B719" s="14"/>
      <c r="C719" s="12"/>
      <c r="D719" s="14"/>
      <c r="E719" s="12"/>
      <c r="F719" s="18"/>
      <c r="G719" s="12"/>
      <c r="H719" s="14"/>
      <c r="I719" s="12"/>
      <c r="J719" s="14"/>
      <c r="K719" s="12"/>
      <c r="L719" s="14"/>
      <c r="M719" s="12"/>
      <c r="N719" s="14"/>
      <c r="O719" s="12"/>
      <c r="P719" s="14"/>
      <c r="Q719" s="12"/>
      <c r="R719" s="14"/>
      <c r="S719" s="12"/>
      <c r="T719" s="14"/>
      <c r="U719" s="12"/>
      <c r="V719" s="14"/>
      <c r="W719" s="12"/>
      <c r="X719" s="14"/>
      <c r="Y719" s="12"/>
      <c r="Z719" s="14"/>
      <c r="AA719" s="12"/>
      <c r="AB719" s="14"/>
      <c r="AC719" s="12"/>
      <c r="AD719" s="14"/>
      <c r="AE719" s="12"/>
      <c r="AF719" s="14"/>
      <c r="AG719" s="12"/>
      <c r="AH719" s="18"/>
      <c r="AI719" s="12"/>
      <c r="AJ719" s="14"/>
    </row>
    <row r="720" spans="1:36" x14ac:dyDescent="0.35">
      <c r="A720" s="12"/>
      <c r="B720" s="14"/>
      <c r="C720" s="12"/>
      <c r="D720" s="14"/>
      <c r="E720" s="12"/>
      <c r="F720" s="18"/>
      <c r="G720" s="12"/>
      <c r="H720" s="14"/>
      <c r="I720" s="12"/>
      <c r="J720" s="14"/>
      <c r="K720" s="12"/>
      <c r="L720" s="14"/>
      <c r="M720" s="12"/>
      <c r="N720" s="14"/>
      <c r="O720" s="12"/>
      <c r="P720" s="14"/>
      <c r="Q720" s="12"/>
      <c r="R720" s="14"/>
      <c r="S720" s="12"/>
      <c r="T720" s="14"/>
      <c r="U720" s="12"/>
      <c r="V720" s="14"/>
      <c r="W720" s="12"/>
      <c r="X720" s="14"/>
      <c r="Y720" s="12"/>
      <c r="Z720" s="14"/>
      <c r="AA720" s="12"/>
      <c r="AB720" s="14"/>
      <c r="AC720" s="12"/>
      <c r="AD720" s="14"/>
      <c r="AE720" s="12"/>
      <c r="AF720" s="14"/>
      <c r="AG720" s="12"/>
      <c r="AH720" s="18"/>
      <c r="AI720" s="12"/>
      <c r="AJ720" s="14"/>
    </row>
    <row r="721" spans="1:36" x14ac:dyDescent="0.35">
      <c r="A721" s="12"/>
      <c r="B721" s="14"/>
      <c r="C721" s="12"/>
      <c r="D721" s="14"/>
      <c r="E721" s="12"/>
      <c r="F721" s="18"/>
      <c r="G721" s="12"/>
      <c r="H721" s="14"/>
      <c r="I721" s="12"/>
      <c r="J721" s="14"/>
      <c r="K721" s="12"/>
      <c r="L721" s="14"/>
      <c r="M721" s="12"/>
      <c r="N721" s="14"/>
      <c r="O721" s="12"/>
      <c r="P721" s="14"/>
      <c r="Q721" s="12"/>
      <c r="R721" s="14"/>
      <c r="S721" s="12"/>
      <c r="T721" s="14"/>
      <c r="U721" s="12"/>
      <c r="V721" s="14"/>
      <c r="W721" s="12"/>
      <c r="X721" s="14"/>
      <c r="Y721" s="12"/>
      <c r="Z721" s="14"/>
      <c r="AA721" s="12"/>
      <c r="AB721" s="14"/>
      <c r="AC721" s="12"/>
      <c r="AD721" s="14"/>
      <c r="AE721" s="12"/>
      <c r="AF721" s="14"/>
      <c r="AG721" s="12"/>
      <c r="AH721" s="18"/>
      <c r="AI721" s="12"/>
      <c r="AJ721" s="14"/>
    </row>
    <row r="722" spans="1:36" x14ac:dyDescent="0.35">
      <c r="A722" s="12"/>
      <c r="B722" s="14"/>
      <c r="C722" s="12"/>
      <c r="D722" s="14"/>
      <c r="E722" s="12"/>
      <c r="F722" s="18"/>
      <c r="G722" s="12"/>
      <c r="H722" s="14"/>
      <c r="I722" s="12"/>
      <c r="J722" s="14"/>
      <c r="K722" s="12"/>
      <c r="L722" s="14"/>
      <c r="M722" s="12"/>
      <c r="N722" s="14"/>
      <c r="O722" s="12"/>
      <c r="P722" s="14"/>
      <c r="Q722" s="12"/>
      <c r="R722" s="14"/>
      <c r="S722" s="12"/>
      <c r="T722" s="14"/>
      <c r="U722" s="12"/>
      <c r="V722" s="14"/>
      <c r="W722" s="12"/>
      <c r="X722" s="14"/>
      <c r="Y722" s="12"/>
      <c r="Z722" s="14"/>
      <c r="AA722" s="12"/>
      <c r="AB722" s="14"/>
      <c r="AC722" s="12"/>
      <c r="AD722" s="14"/>
      <c r="AE722" s="12"/>
      <c r="AF722" s="14"/>
      <c r="AG722" s="12"/>
      <c r="AH722" s="18"/>
      <c r="AI722" s="12"/>
      <c r="AJ722" s="14"/>
    </row>
    <row r="723" spans="1:36" x14ac:dyDescent="0.35">
      <c r="A723" s="12"/>
      <c r="B723" s="14"/>
      <c r="C723" s="12"/>
      <c r="D723" s="14"/>
      <c r="E723" s="12"/>
      <c r="F723" s="18"/>
      <c r="G723" s="12"/>
      <c r="H723" s="14"/>
      <c r="I723" s="12"/>
      <c r="J723" s="14"/>
      <c r="K723" s="12"/>
      <c r="L723" s="14"/>
      <c r="M723" s="12"/>
      <c r="N723" s="14"/>
      <c r="O723" s="12"/>
      <c r="P723" s="14"/>
      <c r="Q723" s="12"/>
      <c r="R723" s="14"/>
      <c r="S723" s="12"/>
      <c r="T723" s="14"/>
      <c r="U723" s="12"/>
      <c r="V723" s="14"/>
      <c r="W723" s="12"/>
      <c r="X723" s="14"/>
      <c r="Y723" s="12"/>
      <c r="Z723" s="14"/>
      <c r="AA723" s="12"/>
      <c r="AB723" s="14"/>
      <c r="AC723" s="12"/>
      <c r="AD723" s="14"/>
      <c r="AE723" s="12"/>
      <c r="AF723" s="14"/>
      <c r="AG723" s="12"/>
      <c r="AH723" s="18"/>
      <c r="AI723" s="12"/>
      <c r="AJ723" s="14"/>
    </row>
    <row r="724" spans="1:36" x14ac:dyDescent="0.35">
      <c r="A724" s="12"/>
      <c r="B724" s="14"/>
      <c r="C724" s="12"/>
      <c r="D724" s="14"/>
      <c r="E724" s="12"/>
      <c r="F724" s="18"/>
      <c r="G724" s="12"/>
      <c r="H724" s="14"/>
      <c r="I724" s="12"/>
      <c r="J724" s="14"/>
      <c r="K724" s="12"/>
      <c r="L724" s="14"/>
      <c r="M724" s="12"/>
      <c r="N724" s="14"/>
      <c r="O724" s="12"/>
      <c r="P724" s="14"/>
      <c r="Q724" s="12"/>
      <c r="R724" s="14"/>
      <c r="S724" s="12"/>
      <c r="T724" s="14"/>
      <c r="U724" s="12"/>
      <c r="V724" s="14"/>
      <c r="W724" s="12"/>
      <c r="X724" s="14"/>
      <c r="Y724" s="12"/>
      <c r="Z724" s="14"/>
      <c r="AA724" s="12"/>
      <c r="AB724" s="14"/>
      <c r="AC724" s="12"/>
      <c r="AD724" s="14"/>
      <c r="AE724" s="12"/>
      <c r="AF724" s="14"/>
      <c r="AG724" s="12"/>
      <c r="AH724" s="18"/>
      <c r="AI724" s="12"/>
      <c r="AJ724" s="14"/>
    </row>
    <row r="725" spans="1:36" x14ac:dyDescent="0.35">
      <c r="A725" s="12"/>
      <c r="B725" s="14"/>
      <c r="C725" s="12"/>
      <c r="D725" s="14"/>
      <c r="E725" s="12"/>
      <c r="F725" s="18"/>
      <c r="G725" s="12"/>
      <c r="H725" s="14"/>
      <c r="I725" s="12"/>
      <c r="J725" s="14"/>
      <c r="K725" s="12"/>
      <c r="L725" s="14"/>
      <c r="M725" s="12"/>
      <c r="N725" s="14"/>
      <c r="O725" s="12"/>
      <c r="P725" s="14"/>
      <c r="Q725" s="12"/>
      <c r="R725" s="14"/>
      <c r="S725" s="12"/>
      <c r="T725" s="14"/>
      <c r="U725" s="12"/>
      <c r="V725" s="14"/>
      <c r="W725" s="12"/>
      <c r="X725" s="14"/>
      <c r="Y725" s="12"/>
      <c r="Z725" s="14"/>
      <c r="AA725" s="12"/>
      <c r="AB725" s="14"/>
      <c r="AC725" s="12"/>
      <c r="AD725" s="14"/>
      <c r="AE725" s="12"/>
      <c r="AF725" s="14"/>
      <c r="AG725" s="12"/>
      <c r="AH725" s="18"/>
      <c r="AI725" s="12"/>
      <c r="AJ725" s="14"/>
    </row>
    <row r="726" spans="1:36" x14ac:dyDescent="0.35">
      <c r="A726" s="12"/>
      <c r="B726" s="14"/>
      <c r="C726" s="12"/>
      <c r="D726" s="14"/>
      <c r="E726" s="12"/>
      <c r="F726" s="18"/>
      <c r="G726" s="12"/>
      <c r="H726" s="14"/>
      <c r="I726" s="12"/>
      <c r="J726" s="14"/>
      <c r="K726" s="12"/>
      <c r="L726" s="14"/>
      <c r="M726" s="12"/>
      <c r="N726" s="14"/>
      <c r="O726" s="12"/>
      <c r="P726" s="14"/>
      <c r="Q726" s="12"/>
      <c r="R726" s="14"/>
      <c r="S726" s="12"/>
      <c r="T726" s="14"/>
      <c r="U726" s="12"/>
      <c r="V726" s="14"/>
      <c r="W726" s="12"/>
      <c r="X726" s="14"/>
      <c r="Y726" s="12"/>
      <c r="Z726" s="14"/>
      <c r="AA726" s="12"/>
      <c r="AB726" s="14"/>
      <c r="AC726" s="12"/>
      <c r="AD726" s="14"/>
      <c r="AE726" s="12"/>
      <c r="AF726" s="14"/>
      <c r="AG726" s="12"/>
      <c r="AH726" s="18"/>
      <c r="AI726" s="12"/>
      <c r="AJ726" s="14"/>
    </row>
    <row r="727" spans="1:36" x14ac:dyDescent="0.35">
      <c r="A727" s="12"/>
      <c r="B727" s="14"/>
      <c r="C727" s="12"/>
      <c r="D727" s="14"/>
      <c r="E727" s="12"/>
      <c r="F727" s="18"/>
      <c r="G727" s="12"/>
      <c r="H727" s="14"/>
      <c r="I727" s="12"/>
      <c r="J727" s="14"/>
      <c r="K727" s="12"/>
      <c r="L727" s="14"/>
      <c r="M727" s="12"/>
      <c r="N727" s="14"/>
      <c r="O727" s="12"/>
      <c r="P727" s="14"/>
      <c r="Q727" s="12"/>
      <c r="R727" s="14"/>
      <c r="S727" s="12"/>
      <c r="T727" s="14"/>
      <c r="U727" s="12"/>
      <c r="V727" s="14"/>
      <c r="W727" s="12"/>
      <c r="X727" s="14"/>
      <c r="Y727" s="12"/>
      <c r="Z727" s="14"/>
      <c r="AA727" s="12"/>
      <c r="AB727" s="14"/>
      <c r="AC727" s="12"/>
      <c r="AD727" s="14"/>
      <c r="AE727" s="12"/>
      <c r="AF727" s="14"/>
      <c r="AG727" s="12"/>
      <c r="AH727" s="18"/>
      <c r="AI727" s="12"/>
      <c r="AJ727" s="14"/>
    </row>
    <row r="728" spans="1:36" x14ac:dyDescent="0.35">
      <c r="A728" s="12"/>
      <c r="B728" s="14"/>
      <c r="C728" s="12"/>
      <c r="D728" s="14"/>
      <c r="E728" s="12"/>
      <c r="F728" s="18"/>
      <c r="G728" s="12"/>
      <c r="H728" s="14"/>
      <c r="I728" s="12"/>
      <c r="J728" s="14"/>
      <c r="K728" s="12"/>
      <c r="L728" s="14"/>
      <c r="M728" s="12"/>
      <c r="N728" s="14"/>
      <c r="O728" s="12"/>
      <c r="P728" s="14"/>
      <c r="Q728" s="12"/>
      <c r="R728" s="14"/>
      <c r="S728" s="12"/>
      <c r="T728" s="14"/>
      <c r="U728" s="12"/>
      <c r="V728" s="14"/>
      <c r="W728" s="12"/>
      <c r="X728" s="14"/>
      <c r="Y728" s="12"/>
      <c r="Z728" s="14"/>
      <c r="AA728" s="12"/>
      <c r="AB728" s="14"/>
      <c r="AC728" s="12"/>
      <c r="AD728" s="14"/>
      <c r="AE728" s="12"/>
      <c r="AF728" s="14"/>
      <c r="AG728" s="12"/>
      <c r="AH728" s="18"/>
      <c r="AI728" s="12"/>
      <c r="AJ728" s="14"/>
    </row>
    <row r="729" spans="1:36" x14ac:dyDescent="0.35">
      <c r="A729" s="12"/>
      <c r="B729" s="14"/>
      <c r="C729" s="12"/>
      <c r="D729" s="14"/>
      <c r="E729" s="12"/>
      <c r="F729" s="18"/>
      <c r="G729" s="12"/>
      <c r="H729" s="14"/>
      <c r="I729" s="12"/>
      <c r="J729" s="14"/>
      <c r="K729" s="12"/>
      <c r="L729" s="14"/>
      <c r="M729" s="12"/>
      <c r="N729" s="14"/>
      <c r="O729" s="12"/>
      <c r="P729" s="14"/>
      <c r="Q729" s="12"/>
      <c r="R729" s="14"/>
      <c r="S729" s="12"/>
      <c r="T729" s="14"/>
      <c r="U729" s="12"/>
      <c r="V729" s="14"/>
      <c r="W729" s="12"/>
      <c r="X729" s="14"/>
      <c r="Y729" s="12"/>
      <c r="Z729" s="14"/>
      <c r="AA729" s="12"/>
      <c r="AB729" s="14"/>
      <c r="AC729" s="12"/>
      <c r="AD729" s="14"/>
      <c r="AE729" s="12"/>
      <c r="AF729" s="14"/>
      <c r="AG729" s="12"/>
      <c r="AH729" s="18"/>
      <c r="AI729" s="12"/>
      <c r="AJ729" s="14"/>
    </row>
    <row r="730" spans="1:36" x14ac:dyDescent="0.35">
      <c r="A730" s="12"/>
      <c r="B730" s="14"/>
      <c r="C730" s="12"/>
      <c r="D730" s="14"/>
      <c r="E730" s="12"/>
      <c r="F730" s="18"/>
      <c r="G730" s="12"/>
      <c r="H730" s="14"/>
      <c r="I730" s="12"/>
      <c r="J730" s="14"/>
      <c r="K730" s="12"/>
      <c r="L730" s="14"/>
      <c r="M730" s="12"/>
      <c r="N730" s="14"/>
      <c r="O730" s="12"/>
      <c r="P730" s="14"/>
      <c r="Q730" s="12"/>
      <c r="R730" s="14"/>
      <c r="S730" s="12"/>
      <c r="T730" s="14"/>
      <c r="U730" s="12"/>
      <c r="V730" s="14"/>
      <c r="W730" s="12"/>
      <c r="X730" s="14"/>
      <c r="Y730" s="12"/>
      <c r="Z730" s="14"/>
      <c r="AA730" s="12"/>
      <c r="AB730" s="14"/>
      <c r="AC730" s="12"/>
      <c r="AD730" s="14"/>
      <c r="AE730" s="12"/>
      <c r="AF730" s="14"/>
      <c r="AG730" s="12"/>
      <c r="AH730" s="18"/>
      <c r="AI730" s="12"/>
      <c r="AJ730" s="14"/>
    </row>
    <row r="731" spans="1:36" x14ac:dyDescent="0.35">
      <c r="A731" s="12"/>
      <c r="B731" s="14"/>
      <c r="C731" s="12"/>
      <c r="D731" s="14"/>
      <c r="E731" s="12"/>
      <c r="F731" s="18"/>
      <c r="G731" s="12"/>
      <c r="H731" s="14"/>
      <c r="I731" s="12"/>
      <c r="J731" s="14"/>
      <c r="K731" s="12"/>
      <c r="L731" s="14"/>
      <c r="M731" s="12"/>
      <c r="N731" s="14"/>
      <c r="O731" s="12"/>
      <c r="P731" s="14"/>
      <c r="Q731" s="12"/>
      <c r="R731" s="14"/>
      <c r="S731" s="12"/>
      <c r="T731" s="14"/>
      <c r="U731" s="12"/>
      <c r="V731" s="14"/>
      <c r="W731" s="12"/>
      <c r="X731" s="14"/>
      <c r="Y731" s="12"/>
      <c r="Z731" s="14"/>
      <c r="AA731" s="12"/>
      <c r="AB731" s="14"/>
      <c r="AC731" s="12"/>
      <c r="AD731" s="14"/>
      <c r="AE731" s="12"/>
      <c r="AF731" s="14"/>
      <c r="AG731" s="12"/>
      <c r="AH731" s="18"/>
      <c r="AI731" s="12"/>
      <c r="AJ731" s="14"/>
    </row>
    <row r="732" spans="1:36" x14ac:dyDescent="0.35">
      <c r="A732" s="12"/>
      <c r="B732" s="14"/>
      <c r="C732" s="12"/>
      <c r="D732" s="14"/>
      <c r="E732" s="12"/>
      <c r="F732" s="18"/>
      <c r="G732" s="12"/>
      <c r="H732" s="14"/>
      <c r="I732" s="12"/>
      <c r="J732" s="14"/>
      <c r="K732" s="12"/>
      <c r="L732" s="14"/>
      <c r="M732" s="12"/>
      <c r="N732" s="14"/>
      <c r="O732" s="12"/>
      <c r="P732" s="14"/>
      <c r="Q732" s="12"/>
      <c r="R732" s="14"/>
      <c r="S732" s="12"/>
      <c r="T732" s="14"/>
      <c r="U732" s="12"/>
      <c r="V732" s="14"/>
      <c r="W732" s="12"/>
      <c r="X732" s="14"/>
      <c r="Y732" s="12"/>
      <c r="Z732" s="14"/>
      <c r="AA732" s="12"/>
      <c r="AB732" s="14"/>
      <c r="AC732" s="12"/>
      <c r="AD732" s="14"/>
      <c r="AE732" s="12"/>
      <c r="AF732" s="14"/>
      <c r="AG732" s="12"/>
      <c r="AH732" s="18"/>
      <c r="AI732" s="12"/>
      <c r="AJ732" s="14"/>
    </row>
    <row r="733" spans="1:36" x14ac:dyDescent="0.35">
      <c r="A733" s="12"/>
      <c r="B733" s="14"/>
      <c r="C733" s="12"/>
      <c r="D733" s="14"/>
      <c r="E733" s="12"/>
      <c r="F733" s="18"/>
      <c r="G733" s="12"/>
      <c r="H733" s="14"/>
      <c r="I733" s="12"/>
      <c r="J733" s="14"/>
      <c r="K733" s="12"/>
      <c r="L733" s="14"/>
      <c r="M733" s="12"/>
      <c r="N733" s="14"/>
      <c r="O733" s="12"/>
      <c r="P733" s="14"/>
      <c r="Q733" s="12"/>
      <c r="R733" s="14"/>
      <c r="S733" s="12"/>
      <c r="T733" s="14"/>
      <c r="U733" s="12"/>
      <c r="V733" s="14"/>
      <c r="W733" s="12"/>
      <c r="X733" s="14"/>
      <c r="Y733" s="12"/>
      <c r="Z733" s="14"/>
      <c r="AA733" s="12"/>
      <c r="AB733" s="14"/>
      <c r="AC733" s="12"/>
      <c r="AD733" s="14"/>
      <c r="AE733" s="12"/>
      <c r="AF733" s="14"/>
      <c r="AG733" s="12"/>
      <c r="AH733" s="18"/>
      <c r="AI733" s="12"/>
      <c r="AJ733" s="14"/>
    </row>
    <row r="734" spans="1:36" x14ac:dyDescent="0.35">
      <c r="A734" s="12"/>
      <c r="B734" s="14"/>
      <c r="C734" s="12"/>
      <c r="D734" s="14"/>
      <c r="E734" s="12"/>
      <c r="F734" s="18"/>
      <c r="G734" s="12"/>
      <c r="H734" s="14"/>
      <c r="I734" s="12"/>
      <c r="J734" s="14"/>
      <c r="K734" s="12"/>
      <c r="L734" s="14"/>
      <c r="M734" s="12"/>
      <c r="N734" s="14"/>
      <c r="O734" s="12"/>
      <c r="P734" s="14"/>
      <c r="Q734" s="12"/>
      <c r="R734" s="14"/>
      <c r="S734" s="12"/>
      <c r="T734" s="14"/>
      <c r="U734" s="12"/>
      <c r="V734" s="14"/>
      <c r="W734" s="12"/>
      <c r="X734" s="14"/>
      <c r="Y734" s="12"/>
      <c r="Z734" s="14"/>
      <c r="AA734" s="12"/>
      <c r="AB734" s="14"/>
      <c r="AC734" s="12"/>
      <c r="AD734" s="14"/>
      <c r="AE734" s="12"/>
      <c r="AF734" s="14"/>
      <c r="AG734" s="12"/>
      <c r="AH734" s="18"/>
      <c r="AI734" s="12"/>
      <c r="AJ734" s="14"/>
    </row>
    <row r="735" spans="1:36" x14ac:dyDescent="0.35">
      <c r="A735" s="12"/>
      <c r="B735" s="14"/>
      <c r="C735" s="12"/>
      <c r="D735" s="14"/>
      <c r="E735" s="12"/>
      <c r="F735" s="18"/>
      <c r="G735" s="12"/>
      <c r="H735" s="14"/>
      <c r="I735" s="12"/>
      <c r="J735" s="14"/>
      <c r="K735" s="12"/>
      <c r="L735" s="14"/>
      <c r="M735" s="12"/>
      <c r="N735" s="14"/>
      <c r="O735" s="12"/>
      <c r="P735" s="14"/>
      <c r="Q735" s="12"/>
      <c r="R735" s="14"/>
      <c r="S735" s="12"/>
      <c r="T735" s="14"/>
      <c r="U735" s="12"/>
      <c r="V735" s="14"/>
      <c r="W735" s="12"/>
      <c r="X735" s="14"/>
      <c r="Y735" s="12"/>
      <c r="Z735" s="14"/>
      <c r="AA735" s="12"/>
      <c r="AB735" s="14"/>
      <c r="AC735" s="12"/>
      <c r="AD735" s="14"/>
      <c r="AE735" s="12"/>
      <c r="AF735" s="14"/>
      <c r="AG735" s="12"/>
      <c r="AH735" s="18"/>
      <c r="AI735" s="12"/>
      <c r="AJ735" s="14"/>
    </row>
    <row r="736" spans="1:36" x14ac:dyDescent="0.35">
      <c r="A736" s="12"/>
      <c r="B736" s="14"/>
      <c r="C736" s="12"/>
      <c r="D736" s="14"/>
      <c r="E736" s="12"/>
      <c r="F736" s="18"/>
      <c r="G736" s="12"/>
      <c r="H736" s="14"/>
      <c r="I736" s="12"/>
      <c r="J736" s="14"/>
      <c r="K736" s="12"/>
      <c r="L736" s="14"/>
      <c r="M736" s="12"/>
      <c r="N736" s="14"/>
      <c r="O736" s="12"/>
      <c r="P736" s="14"/>
      <c r="Q736" s="12"/>
      <c r="R736" s="14"/>
      <c r="S736" s="12"/>
      <c r="T736" s="14"/>
      <c r="U736" s="12"/>
      <c r="V736" s="14"/>
      <c r="W736" s="12"/>
      <c r="X736" s="14"/>
      <c r="Y736" s="12"/>
      <c r="Z736" s="14"/>
      <c r="AA736" s="12"/>
      <c r="AB736" s="14"/>
      <c r="AC736" s="12"/>
      <c r="AD736" s="14"/>
      <c r="AE736" s="12"/>
      <c r="AF736" s="14"/>
      <c r="AG736" s="12"/>
      <c r="AH736" s="18"/>
      <c r="AI736" s="12"/>
      <c r="AJ736" s="14"/>
    </row>
    <row r="737" spans="1:36" x14ac:dyDescent="0.35">
      <c r="A737" s="12"/>
      <c r="B737" s="14"/>
      <c r="C737" s="12"/>
      <c r="D737" s="14"/>
      <c r="E737" s="12"/>
      <c r="F737" s="18"/>
      <c r="G737" s="12"/>
      <c r="H737" s="14"/>
      <c r="I737" s="12"/>
      <c r="J737" s="14"/>
      <c r="K737" s="12"/>
      <c r="L737" s="14"/>
      <c r="M737" s="12"/>
      <c r="N737" s="14"/>
      <c r="O737" s="12"/>
      <c r="P737" s="14"/>
      <c r="Q737" s="12"/>
      <c r="R737" s="14"/>
      <c r="S737" s="12"/>
      <c r="T737" s="14"/>
      <c r="U737" s="12"/>
      <c r="V737" s="14"/>
      <c r="W737" s="12"/>
      <c r="X737" s="14"/>
      <c r="Y737" s="12"/>
      <c r="Z737" s="14"/>
      <c r="AA737" s="12"/>
      <c r="AB737" s="14"/>
      <c r="AC737" s="12"/>
      <c r="AD737" s="14"/>
      <c r="AE737" s="12"/>
      <c r="AF737" s="14"/>
      <c r="AG737" s="12"/>
      <c r="AH737" s="18"/>
      <c r="AI737" s="12"/>
      <c r="AJ737" s="14"/>
    </row>
    <row r="738" spans="1:36" x14ac:dyDescent="0.35">
      <c r="A738" s="12"/>
      <c r="B738" s="14"/>
      <c r="C738" s="12"/>
      <c r="D738" s="14"/>
      <c r="E738" s="12"/>
      <c r="F738" s="18"/>
      <c r="G738" s="12"/>
      <c r="H738" s="14"/>
      <c r="I738" s="12"/>
      <c r="J738" s="14"/>
      <c r="K738" s="12"/>
      <c r="L738" s="14"/>
      <c r="M738" s="12"/>
      <c r="N738" s="14"/>
      <c r="O738" s="12"/>
      <c r="P738" s="14"/>
      <c r="Q738" s="12"/>
      <c r="R738" s="14"/>
      <c r="S738" s="12"/>
      <c r="T738" s="14"/>
      <c r="U738" s="12"/>
      <c r="V738" s="14"/>
      <c r="W738" s="12"/>
      <c r="X738" s="14"/>
      <c r="Y738" s="12"/>
      <c r="Z738" s="14"/>
      <c r="AA738" s="12"/>
      <c r="AB738" s="14"/>
      <c r="AC738" s="12"/>
      <c r="AD738" s="14"/>
      <c r="AE738" s="12"/>
      <c r="AF738" s="14"/>
      <c r="AG738" s="12"/>
      <c r="AH738" s="18"/>
      <c r="AI738" s="12"/>
      <c r="AJ73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981D-AF3B-44BA-824B-1FDA09EC9D19}">
  <dimension ref="A1:JB87"/>
  <sheetViews>
    <sheetView workbookViewId="0">
      <pane xSplit="1" ySplit="1" topLeftCell="AI2" activePane="bottomRight" state="frozen"/>
      <selection sqref="A1:D19"/>
      <selection pane="topRight" sqref="A1:D19"/>
      <selection pane="bottomLeft" sqref="A1:D19"/>
      <selection pane="bottomRight" sqref="A1:D19"/>
    </sheetView>
  </sheetViews>
  <sheetFormatPr defaultRowHeight="14.5" x14ac:dyDescent="0.35"/>
  <cols>
    <col min="1" max="1" width="16.296875" style="8" bestFit="1" customWidth="1"/>
    <col min="2" max="23" width="14.09765625" style="8" bestFit="1" customWidth="1"/>
    <col min="24" max="24" width="17.09765625" style="8" bestFit="1" customWidth="1"/>
    <col min="25" max="46" width="14.59765625" style="8" customWidth="1"/>
    <col min="47" max="261" width="14.09765625" style="8" bestFit="1" customWidth="1"/>
    <col min="262" max="16384" width="8.796875" style="8"/>
  </cols>
  <sheetData>
    <row r="1" spans="1:46" x14ac:dyDescent="0.35">
      <c r="B1" s="12">
        <v>36525</v>
      </c>
      <c r="C1" s="12">
        <v>36889</v>
      </c>
      <c r="D1" s="12">
        <v>37256</v>
      </c>
      <c r="E1" s="12">
        <v>37621</v>
      </c>
      <c r="F1" s="12">
        <v>37986</v>
      </c>
      <c r="G1" s="12">
        <v>38352</v>
      </c>
      <c r="H1" s="12">
        <v>38716</v>
      </c>
      <c r="I1" s="12">
        <v>39080</v>
      </c>
      <c r="J1" s="12">
        <v>39447</v>
      </c>
      <c r="K1" s="12">
        <v>39813</v>
      </c>
      <c r="L1" s="12">
        <v>40178</v>
      </c>
      <c r="M1" s="12">
        <v>40543</v>
      </c>
      <c r="N1" s="12">
        <v>40907</v>
      </c>
      <c r="O1" s="12">
        <v>41274</v>
      </c>
      <c r="P1" s="12">
        <v>41639</v>
      </c>
      <c r="Q1" s="12">
        <v>42004</v>
      </c>
      <c r="R1" s="12">
        <v>42369</v>
      </c>
      <c r="S1" s="12">
        <v>42734</v>
      </c>
      <c r="T1" s="12">
        <v>43098</v>
      </c>
      <c r="U1" s="12">
        <v>43465</v>
      </c>
      <c r="V1" s="12">
        <v>43830</v>
      </c>
      <c r="W1" s="12">
        <v>44196</v>
      </c>
      <c r="X1" s="19" t="s">
        <v>88</v>
      </c>
      <c r="Y1" s="19">
        <f t="shared" ref="Y1:AT1" si="0">B1</f>
        <v>36525</v>
      </c>
      <c r="Z1" s="19">
        <f t="shared" si="0"/>
        <v>36889</v>
      </c>
      <c r="AA1" s="19">
        <f t="shared" si="0"/>
        <v>37256</v>
      </c>
      <c r="AB1" s="19">
        <f t="shared" si="0"/>
        <v>37621</v>
      </c>
      <c r="AC1" s="19">
        <f t="shared" si="0"/>
        <v>37986</v>
      </c>
      <c r="AD1" s="19">
        <f t="shared" si="0"/>
        <v>38352</v>
      </c>
      <c r="AE1" s="19">
        <f t="shared" si="0"/>
        <v>38716</v>
      </c>
      <c r="AF1" s="19">
        <f t="shared" si="0"/>
        <v>39080</v>
      </c>
      <c r="AG1" s="19">
        <f t="shared" si="0"/>
        <v>39447</v>
      </c>
      <c r="AH1" s="19">
        <f t="shared" si="0"/>
        <v>39813</v>
      </c>
      <c r="AI1" s="19">
        <f t="shared" si="0"/>
        <v>40178</v>
      </c>
      <c r="AJ1" s="19">
        <f t="shared" si="0"/>
        <v>40543</v>
      </c>
      <c r="AK1" s="19">
        <f t="shared" si="0"/>
        <v>40907</v>
      </c>
      <c r="AL1" s="19">
        <f t="shared" si="0"/>
        <v>41274</v>
      </c>
      <c r="AM1" s="19">
        <f t="shared" si="0"/>
        <v>41639</v>
      </c>
      <c r="AN1" s="19">
        <f t="shared" si="0"/>
        <v>42004</v>
      </c>
      <c r="AO1" s="19">
        <f t="shared" si="0"/>
        <v>42369</v>
      </c>
      <c r="AP1" s="19">
        <f t="shared" si="0"/>
        <v>42734</v>
      </c>
      <c r="AQ1" s="19">
        <f t="shared" si="0"/>
        <v>43098</v>
      </c>
      <c r="AR1" s="19">
        <f t="shared" si="0"/>
        <v>43465</v>
      </c>
      <c r="AS1" s="19">
        <f t="shared" si="0"/>
        <v>43830</v>
      </c>
      <c r="AT1" s="19">
        <f t="shared" si="0"/>
        <v>44196</v>
      </c>
    </row>
    <row r="2" spans="1:46" x14ac:dyDescent="0.35">
      <c r="A2" s="11" t="s">
        <v>4</v>
      </c>
      <c r="B2" s="20">
        <f>INDEX($A$23:$JB$85,MATCH($A2,$JB$23:$JB$83,0),MATCH(B$1,$A$23:$JB$23,0))</f>
        <v>0.22</v>
      </c>
      <c r="C2" s="20">
        <f>INDEX($A$23:$JB$85,MATCH($A2,$JB$23:$JB$83,0),MATCH(C$1,$A$23:$JB$23,0))</f>
        <v>0.26</v>
      </c>
      <c r="D2" s="20">
        <f t="shared" ref="D2:W15" si="1">INDEX($A$23:$JB$85,MATCH($A2,$JB$23:$JB$83,0),MATCH(D$1,$A$23:$JB$23,0))</f>
        <v>0.27</v>
      </c>
      <c r="E2" s="20">
        <f t="shared" si="1"/>
        <v>0.35</v>
      </c>
      <c r="F2" s="20">
        <f t="shared" si="1"/>
        <v>0.45</v>
      </c>
      <c r="G2" s="20">
        <f t="shared" si="1"/>
        <v>0.57999999999999996</v>
      </c>
      <c r="H2" s="20">
        <f t="shared" si="1"/>
        <v>0.69</v>
      </c>
      <c r="I2" s="20">
        <f t="shared" si="1"/>
        <v>0.79</v>
      </c>
      <c r="J2" s="20">
        <f t="shared" si="1"/>
        <v>0.89</v>
      </c>
      <c r="K2" s="20">
        <f t="shared" si="1"/>
        <v>0.64</v>
      </c>
      <c r="L2" s="20">
        <f t="shared" si="1"/>
        <v>3.47</v>
      </c>
      <c r="M2" s="20">
        <f t="shared" si="1"/>
        <v>3.71</v>
      </c>
      <c r="N2" s="20">
        <f t="shared" si="1"/>
        <v>3.37</v>
      </c>
      <c r="O2" s="20">
        <f t="shared" si="1"/>
        <v>3.59</v>
      </c>
      <c r="P2" s="20">
        <f t="shared" si="1"/>
        <v>2.93</v>
      </c>
      <c r="Q2" s="20">
        <f t="shared" si="1"/>
        <v>2.59</v>
      </c>
      <c r="R2" s="20">
        <f t="shared" si="1"/>
        <v>2.35</v>
      </c>
      <c r="S2" s="20">
        <f t="shared" si="1"/>
        <v>2.4242607761848101</v>
      </c>
      <c r="T2" s="20">
        <f t="shared" si="1"/>
        <v>2.3140076805722698</v>
      </c>
      <c r="U2" s="20">
        <f t="shared" si="1"/>
        <v>2.3055647756169901</v>
      </c>
      <c r="V2" s="20">
        <f t="shared" si="1"/>
        <v>2.0650394284999698</v>
      </c>
      <c r="W2" s="20">
        <f t="shared" si="1"/>
        <v>1.93988848158543</v>
      </c>
      <c r="Y2" s="21">
        <f>B2/B$20%</f>
        <v>0.22930998540754638</v>
      </c>
      <c r="Z2" s="21">
        <f t="shared" ref="Z2:AO17" si="2">C2/C$20%</f>
        <v>0.27313793465700176</v>
      </c>
      <c r="AA2" s="21">
        <f t="shared" si="2"/>
        <v>0.27740676050549679</v>
      </c>
      <c r="AB2" s="21">
        <f t="shared" si="2"/>
        <v>0.35612535612535606</v>
      </c>
      <c r="AC2" s="21">
        <f t="shared" si="2"/>
        <v>0.45969966288691388</v>
      </c>
      <c r="AD2" s="21">
        <f t="shared" si="2"/>
        <v>0.59554369031728105</v>
      </c>
      <c r="AE2" s="21">
        <f t="shared" si="2"/>
        <v>0.71192736277342117</v>
      </c>
      <c r="AF2" s="21">
        <f t="shared" si="2"/>
        <v>0.81805943874909381</v>
      </c>
      <c r="AG2" s="21">
        <f t="shared" si="2"/>
        <v>0.92122968636787084</v>
      </c>
      <c r="AH2" s="21">
        <f t="shared" si="2"/>
        <v>0.65312787019083574</v>
      </c>
      <c r="AI2" s="21">
        <f t="shared" si="2"/>
        <v>3.9041404140414047</v>
      </c>
      <c r="AJ2" s="21">
        <f t="shared" si="2"/>
        <v>4.1268075639599564</v>
      </c>
      <c r="AK2" s="21">
        <f t="shared" si="2"/>
        <v>3.7262273330384774</v>
      </c>
      <c r="AL2" s="21">
        <f t="shared" si="2"/>
        <v>3.9668508287292825</v>
      </c>
      <c r="AM2" s="21">
        <f t="shared" si="2"/>
        <v>3.2028858766943604</v>
      </c>
      <c r="AN2" s="21">
        <f t="shared" si="2"/>
        <v>2.8106348345089525</v>
      </c>
      <c r="AO2" s="21">
        <f t="shared" si="2"/>
        <v>2.5424645677810234</v>
      </c>
      <c r="AP2" s="21">
        <f t="shared" ref="AP2:AT17" si="3">S2/S$20%</f>
        <v>2.6080307292260616</v>
      </c>
      <c r="AQ2" s="21">
        <f t="shared" si="3"/>
        <v>2.4973470436732224</v>
      </c>
      <c r="AR2" s="21">
        <f t="shared" si="3"/>
        <v>2.4494138188681713</v>
      </c>
      <c r="AS2" s="21">
        <f t="shared" si="3"/>
        <v>2.1906518548735896</v>
      </c>
      <c r="AT2" s="21">
        <f t="shared" si="3"/>
        <v>2.0502184523600664</v>
      </c>
    </row>
    <row r="3" spans="1:46" x14ac:dyDescent="0.35">
      <c r="A3" s="11" t="s">
        <v>38</v>
      </c>
      <c r="B3" s="20">
        <f t="shared" ref="B3:Q19" si="4">INDEX($A$23:$JB$85,MATCH($A3,$JB$23:$JB$83,0),MATCH(B$1,$A$23:$JB$23,0))</f>
        <v>0</v>
      </c>
      <c r="C3" s="20">
        <f t="shared" si="4"/>
        <v>0</v>
      </c>
      <c r="D3" s="20">
        <f t="shared" si="4"/>
        <v>0</v>
      </c>
      <c r="E3" s="20">
        <f t="shared" si="4"/>
        <v>0</v>
      </c>
      <c r="F3" s="20">
        <f t="shared" si="4"/>
        <v>0</v>
      </c>
      <c r="G3" s="20">
        <f t="shared" si="4"/>
        <v>0</v>
      </c>
      <c r="H3" s="20">
        <f t="shared" si="4"/>
        <v>0</v>
      </c>
      <c r="I3" s="20">
        <f t="shared" si="4"/>
        <v>0</v>
      </c>
      <c r="J3" s="20">
        <f t="shared" si="4"/>
        <v>0</v>
      </c>
      <c r="K3" s="20">
        <f t="shared" si="4"/>
        <v>0</v>
      </c>
      <c r="L3" s="20">
        <f t="shared" si="4"/>
        <v>8.4700000000000006</v>
      </c>
      <c r="M3" s="20">
        <f t="shared" si="4"/>
        <v>8.8000000000000007</v>
      </c>
      <c r="N3" s="20">
        <f t="shared" si="4"/>
        <v>8.1</v>
      </c>
      <c r="O3" s="20">
        <f t="shared" si="4"/>
        <v>7.29</v>
      </c>
      <c r="P3" s="20">
        <f t="shared" si="4"/>
        <v>7.74</v>
      </c>
      <c r="Q3" s="20">
        <f t="shared" si="4"/>
        <v>7.24</v>
      </c>
      <c r="R3" s="20">
        <f t="shared" si="1"/>
        <v>8.08</v>
      </c>
      <c r="S3" s="20">
        <f t="shared" si="1"/>
        <v>7.8288231410844196</v>
      </c>
      <c r="T3" s="20">
        <f t="shared" si="1"/>
        <v>7.8930657937680504</v>
      </c>
      <c r="U3" s="20">
        <f t="shared" si="1"/>
        <v>7.4279395422623704</v>
      </c>
      <c r="V3" s="20">
        <f t="shared" si="1"/>
        <v>7.1536603771107004</v>
      </c>
      <c r="W3" s="20">
        <f t="shared" si="1"/>
        <v>6.8003238794242202</v>
      </c>
      <c r="Y3" s="21">
        <f t="shared" ref="Y3:AN19" si="5">B3/B$20%</f>
        <v>0</v>
      </c>
      <c r="Z3" s="21">
        <f t="shared" si="2"/>
        <v>0</v>
      </c>
      <c r="AA3" s="21">
        <f t="shared" si="2"/>
        <v>0</v>
      </c>
      <c r="AB3" s="21">
        <f t="shared" si="2"/>
        <v>0</v>
      </c>
      <c r="AC3" s="21">
        <f t="shared" si="2"/>
        <v>0</v>
      </c>
      <c r="AD3" s="21">
        <f t="shared" si="2"/>
        <v>0</v>
      </c>
      <c r="AE3" s="21">
        <f t="shared" si="2"/>
        <v>0</v>
      </c>
      <c r="AF3" s="21">
        <f t="shared" si="2"/>
        <v>0</v>
      </c>
      <c r="AG3" s="21">
        <f t="shared" si="2"/>
        <v>0</v>
      </c>
      <c r="AH3" s="21">
        <f t="shared" si="2"/>
        <v>0</v>
      </c>
      <c r="AI3" s="21">
        <f t="shared" si="2"/>
        <v>9.5297029702970306</v>
      </c>
      <c r="AJ3" s="21">
        <f t="shared" si="2"/>
        <v>9.7886540600667438</v>
      </c>
      <c r="AK3" s="21">
        <f t="shared" si="2"/>
        <v>8.956214064573194</v>
      </c>
      <c r="AL3" s="21">
        <f t="shared" si="2"/>
        <v>8.0552486187845318</v>
      </c>
      <c r="AM3" s="21">
        <f t="shared" si="2"/>
        <v>8.4608657630083108</v>
      </c>
      <c r="AN3" s="21">
        <f t="shared" si="2"/>
        <v>7.8567552902875741</v>
      </c>
      <c r="AO3" s="21">
        <f t="shared" si="2"/>
        <v>8.7417505139024119</v>
      </c>
      <c r="AP3" s="21">
        <f t="shared" si="3"/>
        <v>8.4222834136502751</v>
      </c>
      <c r="AQ3" s="21">
        <f t="shared" si="3"/>
        <v>8.518435220020546</v>
      </c>
      <c r="AR3" s="21">
        <f t="shared" si="3"/>
        <v>7.8913843379940873</v>
      </c>
      <c r="AS3" s="21">
        <f t="shared" si="3"/>
        <v>7.588803951136514</v>
      </c>
      <c r="AT3" s="21">
        <f t="shared" si="3"/>
        <v>7.1870881403583065</v>
      </c>
    </row>
    <row r="4" spans="1:46" x14ac:dyDescent="0.35">
      <c r="A4" s="11" t="s">
        <v>16</v>
      </c>
      <c r="B4" s="20">
        <f t="shared" si="4"/>
        <v>0.01</v>
      </c>
      <c r="C4" s="20">
        <f t="shared" si="4"/>
        <v>0.02</v>
      </c>
      <c r="D4" s="20">
        <f t="shared" si="1"/>
        <v>0.02</v>
      </c>
      <c r="E4" s="20">
        <f t="shared" si="1"/>
        <v>0.02</v>
      </c>
      <c r="F4" s="20">
        <f t="shared" si="1"/>
        <v>0.04</v>
      </c>
      <c r="G4" s="20">
        <f t="shared" si="1"/>
        <v>0.04</v>
      </c>
      <c r="H4" s="20">
        <f t="shared" si="1"/>
        <v>7.0000000000000007E-2</v>
      </c>
      <c r="I4" s="20">
        <f t="shared" si="1"/>
        <v>0.17</v>
      </c>
      <c r="J4" s="20">
        <f t="shared" si="1"/>
        <v>0.28999999999999998</v>
      </c>
      <c r="K4" s="20">
        <f t="shared" si="1"/>
        <v>0.17</v>
      </c>
      <c r="L4" s="20">
        <f t="shared" si="1"/>
        <v>1.65</v>
      </c>
      <c r="M4" s="20">
        <f t="shared" si="1"/>
        <v>1.75</v>
      </c>
      <c r="N4" s="20">
        <f t="shared" si="1"/>
        <v>1.58</v>
      </c>
      <c r="O4" s="20">
        <f t="shared" si="1"/>
        <v>1.7</v>
      </c>
      <c r="P4" s="20">
        <f t="shared" si="1"/>
        <v>1.27</v>
      </c>
      <c r="Q4" s="20">
        <f t="shared" si="1"/>
        <v>1.64</v>
      </c>
      <c r="R4" s="20">
        <f t="shared" si="1"/>
        <v>1.98</v>
      </c>
      <c r="S4" s="20">
        <f t="shared" si="1"/>
        <v>2.22943435843922</v>
      </c>
      <c r="T4" s="20">
        <f t="shared" si="1"/>
        <v>2.89847133372183</v>
      </c>
      <c r="U4" s="20">
        <f t="shared" si="1"/>
        <v>2.9753390091268201</v>
      </c>
      <c r="V4" s="20">
        <f t="shared" si="1"/>
        <v>3.68731686802486</v>
      </c>
      <c r="W4" s="20">
        <f t="shared" si="1"/>
        <v>4.8247067052733996</v>
      </c>
      <c r="Y4" s="21">
        <f t="shared" si="5"/>
        <v>1.0423181154888472E-2</v>
      </c>
      <c r="Z4" s="21">
        <f t="shared" si="2"/>
        <v>2.1010610358230906E-2</v>
      </c>
      <c r="AA4" s="21">
        <f t="shared" si="2"/>
        <v>2.0548648926333096E-2</v>
      </c>
      <c r="AB4" s="21">
        <f t="shared" si="2"/>
        <v>2.0350020350020349E-2</v>
      </c>
      <c r="AC4" s="21">
        <f t="shared" si="2"/>
        <v>4.0862192256614568E-2</v>
      </c>
      <c r="AD4" s="21">
        <f t="shared" si="2"/>
        <v>4.1071978642571109E-2</v>
      </c>
      <c r="AE4" s="21">
        <f t="shared" si="2"/>
        <v>7.2224515063970277E-2</v>
      </c>
      <c r="AF4" s="21">
        <f t="shared" si="2"/>
        <v>0.17603810707258982</v>
      </c>
      <c r="AG4" s="21">
        <f t="shared" si="2"/>
        <v>0.3001759652209916</v>
      </c>
      <c r="AH4" s="21">
        <f t="shared" si="2"/>
        <v>0.17348709051944075</v>
      </c>
      <c r="AI4" s="21">
        <f t="shared" si="2"/>
        <v>1.8564356435643565</v>
      </c>
      <c r="AJ4" s="21">
        <f t="shared" si="2"/>
        <v>1.9466073414905456</v>
      </c>
      <c r="AK4" s="21">
        <f t="shared" si="2"/>
        <v>1.7470145953118084</v>
      </c>
      <c r="AL4" s="21">
        <f t="shared" si="2"/>
        <v>1.8784530386740335</v>
      </c>
      <c r="AM4" s="21">
        <f t="shared" si="2"/>
        <v>1.3882815916047229</v>
      </c>
      <c r="AN4" s="21">
        <f t="shared" si="2"/>
        <v>1.7797069994574062</v>
      </c>
      <c r="AO4" s="21">
        <f t="shared" si="2"/>
        <v>2.1421616358325215</v>
      </c>
      <c r="AP4" s="21">
        <f t="shared" si="3"/>
        <v>2.398435586105701</v>
      </c>
      <c r="AQ4" s="21">
        <f t="shared" si="3"/>
        <v>3.1281178870813715</v>
      </c>
      <c r="AR4" s="21">
        <f t="shared" si="3"/>
        <v>3.1609766777524064</v>
      </c>
      <c r="AS4" s="21">
        <f t="shared" si="3"/>
        <v>3.9116093499061502</v>
      </c>
      <c r="AT4" s="21">
        <f t="shared" si="3"/>
        <v>5.0991089478981717</v>
      </c>
    </row>
    <row r="5" spans="1:46" x14ac:dyDescent="0.35">
      <c r="A5" s="11" t="s">
        <v>12</v>
      </c>
      <c r="B5" s="20">
        <f t="shared" si="4"/>
        <v>0</v>
      </c>
      <c r="C5" s="20">
        <f t="shared" si="4"/>
        <v>0</v>
      </c>
      <c r="D5" s="20">
        <f t="shared" si="1"/>
        <v>0</v>
      </c>
      <c r="E5" s="20">
        <f t="shared" si="1"/>
        <v>0.04</v>
      </c>
      <c r="F5" s="20">
        <f t="shared" si="1"/>
        <v>0.05</v>
      </c>
      <c r="G5" s="20">
        <f t="shared" si="1"/>
        <v>0.06</v>
      </c>
      <c r="H5" s="20">
        <f t="shared" si="1"/>
        <v>0.09</v>
      </c>
      <c r="I5" s="20">
        <f t="shared" si="1"/>
        <v>0.09</v>
      </c>
      <c r="J5" s="20">
        <f t="shared" si="1"/>
        <v>0.11</v>
      </c>
      <c r="K5" s="20">
        <f t="shared" si="1"/>
        <v>0.09</v>
      </c>
      <c r="L5" s="20">
        <f t="shared" si="1"/>
        <v>3.94</v>
      </c>
      <c r="M5" s="20">
        <f t="shared" si="1"/>
        <v>4.38</v>
      </c>
      <c r="N5" s="20">
        <f t="shared" si="1"/>
        <v>4.25</v>
      </c>
      <c r="O5" s="20">
        <f t="shared" si="1"/>
        <v>3.99</v>
      </c>
      <c r="P5" s="20">
        <f t="shared" si="1"/>
        <v>3.41</v>
      </c>
      <c r="Q5" s="20">
        <f t="shared" si="1"/>
        <v>3.41</v>
      </c>
      <c r="R5" s="20">
        <f t="shared" si="1"/>
        <v>2.68</v>
      </c>
      <c r="S5" s="20">
        <f t="shared" si="1"/>
        <v>3.19036217145787</v>
      </c>
      <c r="T5" s="20">
        <f t="shared" si="1"/>
        <v>3.11751182763838</v>
      </c>
      <c r="U5" s="20">
        <f t="shared" si="1"/>
        <v>2.9782316781892302</v>
      </c>
      <c r="V5" s="20">
        <f t="shared" si="1"/>
        <v>2.9817988568142901</v>
      </c>
      <c r="W5" s="20">
        <f t="shared" si="1"/>
        <v>2.7478911482669899</v>
      </c>
      <c r="Y5" s="21">
        <f t="shared" si="5"/>
        <v>0</v>
      </c>
      <c r="Z5" s="21">
        <f t="shared" si="2"/>
        <v>0</v>
      </c>
      <c r="AA5" s="21">
        <f t="shared" si="2"/>
        <v>0</v>
      </c>
      <c r="AB5" s="21">
        <f t="shared" si="2"/>
        <v>4.0700040700040699E-2</v>
      </c>
      <c r="AC5" s="21">
        <f t="shared" si="2"/>
        <v>5.1077740320768214E-2</v>
      </c>
      <c r="AD5" s="21">
        <f t="shared" si="2"/>
        <v>6.1607967963856661E-2</v>
      </c>
      <c r="AE5" s="21">
        <f t="shared" si="2"/>
        <v>9.2860090796533207E-2</v>
      </c>
      <c r="AF5" s="21">
        <f t="shared" si="2"/>
        <v>9.3196644920782834E-2</v>
      </c>
      <c r="AG5" s="21">
        <f t="shared" si="2"/>
        <v>0.11385984887692786</v>
      </c>
      <c r="AH5" s="21">
        <f t="shared" si="2"/>
        <v>9.184610674558627E-2</v>
      </c>
      <c r="AI5" s="21">
        <f t="shared" si="2"/>
        <v>4.4329432943294336</v>
      </c>
      <c r="AJ5" s="21">
        <f t="shared" si="2"/>
        <v>4.8720800889877651</v>
      </c>
      <c r="AK5" s="21">
        <f t="shared" si="2"/>
        <v>4.6992481203007506</v>
      </c>
      <c r="AL5" s="21">
        <f t="shared" si="2"/>
        <v>4.4088397790055263</v>
      </c>
      <c r="AM5" s="21">
        <f t="shared" si="2"/>
        <v>3.7275907302142559</v>
      </c>
      <c r="AN5" s="21">
        <f t="shared" si="2"/>
        <v>3.7004883342376558</v>
      </c>
      <c r="AO5" s="21">
        <f t="shared" si="2"/>
        <v>2.8994915070864438</v>
      </c>
      <c r="AP5" s="21">
        <f t="shared" si="3"/>
        <v>3.4322060820606226</v>
      </c>
      <c r="AQ5" s="21">
        <f t="shared" si="3"/>
        <v>3.3645130099324492</v>
      </c>
      <c r="AR5" s="21">
        <f t="shared" si="3"/>
        <v>3.1640498265313139</v>
      </c>
      <c r="AS5" s="21">
        <f t="shared" si="3"/>
        <v>3.1631760180409891</v>
      </c>
      <c r="AT5" s="21">
        <f t="shared" si="3"/>
        <v>2.9041757764598439</v>
      </c>
    </row>
    <row r="6" spans="1:46" x14ac:dyDescent="0.35">
      <c r="A6" s="11" t="s">
        <v>57</v>
      </c>
      <c r="B6" s="20">
        <f t="shared" si="4"/>
        <v>2.68</v>
      </c>
      <c r="C6" s="20">
        <f t="shared" si="4"/>
        <v>3.62</v>
      </c>
      <c r="D6" s="20">
        <f t="shared" si="1"/>
        <v>2.84</v>
      </c>
      <c r="E6" s="20">
        <f t="shared" si="1"/>
        <v>2.95</v>
      </c>
      <c r="F6" s="20">
        <f t="shared" si="1"/>
        <v>3.24</v>
      </c>
      <c r="G6" s="20">
        <f t="shared" si="1"/>
        <v>3.53</v>
      </c>
      <c r="H6" s="20">
        <f t="shared" si="1"/>
        <v>3.96</v>
      </c>
      <c r="I6" s="20">
        <f t="shared" si="1"/>
        <v>4.2</v>
      </c>
      <c r="J6" s="20">
        <f t="shared" si="1"/>
        <v>3.91</v>
      </c>
      <c r="K6" s="20">
        <f t="shared" si="1"/>
        <v>3.55</v>
      </c>
      <c r="L6" s="20">
        <f t="shared" si="1"/>
        <v>3.29</v>
      </c>
      <c r="M6" s="20">
        <f t="shared" si="1"/>
        <v>3.32</v>
      </c>
      <c r="N6" s="20">
        <f t="shared" si="1"/>
        <v>3.34</v>
      </c>
      <c r="O6" s="20">
        <f t="shared" si="1"/>
        <v>3.65</v>
      </c>
      <c r="P6" s="20">
        <f t="shared" si="1"/>
        <v>3.78</v>
      </c>
      <c r="Q6" s="20">
        <f t="shared" si="1"/>
        <v>3.63</v>
      </c>
      <c r="R6" s="20">
        <f t="shared" si="1"/>
        <v>3.62</v>
      </c>
      <c r="S6" s="20">
        <f t="shared" si="1"/>
        <v>3.28196806883347</v>
      </c>
      <c r="T6" s="20">
        <f t="shared" si="1"/>
        <v>3.2336778779456101</v>
      </c>
      <c r="U6" s="20">
        <f t="shared" si="1"/>
        <v>3.1887876407245299</v>
      </c>
      <c r="V6" s="20">
        <f t="shared" si="1"/>
        <v>3.07705472610649</v>
      </c>
      <c r="W6" s="20">
        <f t="shared" si="1"/>
        <v>2.8865119393512302</v>
      </c>
      <c r="Y6" s="21">
        <f t="shared" si="5"/>
        <v>2.7934125495101108</v>
      </c>
      <c r="Z6" s="21">
        <f t="shared" si="2"/>
        <v>3.802920474839794</v>
      </c>
      <c r="AA6" s="21">
        <f t="shared" si="2"/>
        <v>2.9179081475392992</v>
      </c>
      <c r="AB6" s="21">
        <f t="shared" si="2"/>
        <v>3.0016280016280015</v>
      </c>
      <c r="AC6" s="21">
        <f t="shared" si="2"/>
        <v>3.3098375727857801</v>
      </c>
      <c r="AD6" s="21">
        <f t="shared" si="2"/>
        <v>3.6246021152068999</v>
      </c>
      <c r="AE6" s="21">
        <f t="shared" si="2"/>
        <v>4.085843995047461</v>
      </c>
      <c r="AF6" s="21">
        <f t="shared" si="2"/>
        <v>4.3491767629698659</v>
      </c>
      <c r="AG6" s="21">
        <f t="shared" si="2"/>
        <v>4.047200082807163</v>
      </c>
      <c r="AH6" s="21">
        <f t="shared" si="2"/>
        <v>3.6228186549647918</v>
      </c>
      <c r="AI6" s="21">
        <f t="shared" si="2"/>
        <v>3.7016201620162019</v>
      </c>
      <c r="AJ6" s="21">
        <f t="shared" si="2"/>
        <v>3.6929922135706348</v>
      </c>
      <c r="AK6" s="21">
        <f t="shared" si="2"/>
        <v>3.6930561698363542</v>
      </c>
      <c r="AL6" s="21">
        <f t="shared" si="2"/>
        <v>4.0331491712707193</v>
      </c>
      <c r="AM6" s="21">
        <f t="shared" si="2"/>
        <v>4.1320507214691746</v>
      </c>
      <c r="AN6" s="21">
        <f t="shared" si="2"/>
        <v>3.939229517091698</v>
      </c>
      <c r="AO6" s="21">
        <f t="shared" si="2"/>
        <v>3.9164773341988526</v>
      </c>
      <c r="AP6" s="21">
        <f t="shared" si="3"/>
        <v>3.5307561215946865</v>
      </c>
      <c r="AQ6" s="21">
        <f t="shared" si="3"/>
        <v>3.4898829232415571</v>
      </c>
      <c r="AR6" s="21">
        <f t="shared" si="3"/>
        <v>3.3877428191261698</v>
      </c>
      <c r="AS6" s="21">
        <f t="shared" si="3"/>
        <v>3.2642261209458678</v>
      </c>
      <c r="AT6" s="21">
        <f t="shared" si="3"/>
        <v>3.0506805402436807</v>
      </c>
    </row>
    <row r="7" spans="1:46" x14ac:dyDescent="0.35">
      <c r="A7" s="11" t="s">
        <v>89</v>
      </c>
      <c r="B7" s="20">
        <f t="shared" si="4"/>
        <v>82.3</v>
      </c>
      <c r="C7" s="20">
        <f t="shared" si="4"/>
        <v>79.52</v>
      </c>
      <c r="D7" s="20">
        <f t="shared" si="1"/>
        <v>83.89</v>
      </c>
      <c r="E7" s="20">
        <f t="shared" si="1"/>
        <v>85.76</v>
      </c>
      <c r="F7" s="20">
        <f t="shared" si="1"/>
        <v>81.83</v>
      </c>
      <c r="G7" s="20">
        <f t="shared" si="1"/>
        <v>79.59</v>
      </c>
      <c r="H7" s="20">
        <f t="shared" si="1"/>
        <v>74.98</v>
      </c>
      <c r="I7" s="20">
        <f t="shared" si="1"/>
        <v>71.62</v>
      </c>
      <c r="J7" s="20">
        <f t="shared" si="1"/>
        <v>66.989999999999995</v>
      </c>
      <c r="K7" s="20">
        <f t="shared" si="1"/>
        <v>79.69</v>
      </c>
      <c r="L7" s="20">
        <f t="shared" si="1"/>
        <v>40.29</v>
      </c>
      <c r="M7" s="20">
        <f t="shared" si="1"/>
        <v>41.8</v>
      </c>
      <c r="N7" s="20">
        <f t="shared" si="1"/>
        <v>45</v>
      </c>
      <c r="O7" s="20">
        <f t="shared" si="1"/>
        <v>45.02</v>
      </c>
      <c r="P7" s="20">
        <f t="shared" si="1"/>
        <v>47.78</v>
      </c>
      <c r="Q7" s="20">
        <f t="shared" si="1"/>
        <v>51.41</v>
      </c>
      <c r="R7" s="20">
        <f t="shared" si="1"/>
        <v>52.44</v>
      </c>
      <c r="S7" s="20">
        <f t="shared" si="1"/>
        <v>52.807805991927999</v>
      </c>
      <c r="T7" s="20">
        <f t="shared" si="1"/>
        <v>50.976564343277403</v>
      </c>
      <c r="U7" s="20">
        <f t="shared" si="1"/>
        <v>54.0457753393461</v>
      </c>
      <c r="V7" s="20">
        <f t="shared" si="1"/>
        <v>54.985589789771097</v>
      </c>
      <c r="W7" s="20">
        <f t="shared" si="1"/>
        <v>56.454680076570803</v>
      </c>
      <c r="Y7" s="21">
        <f t="shared" si="5"/>
        <v>85.782780904732121</v>
      </c>
      <c r="Z7" s="21">
        <f t="shared" si="2"/>
        <v>83.538186784326072</v>
      </c>
      <c r="AA7" s="21">
        <f t="shared" si="2"/>
        <v>86.191307921504162</v>
      </c>
      <c r="AB7" s="21">
        <f t="shared" si="2"/>
        <v>87.260887260887259</v>
      </c>
      <c r="AC7" s="21">
        <f t="shared" si="2"/>
        <v>83.593829808969247</v>
      </c>
      <c r="AD7" s="21">
        <f t="shared" si="2"/>
        <v>81.722969504055868</v>
      </c>
      <c r="AE7" s="21">
        <f t="shared" si="2"/>
        <v>77.362773421378449</v>
      </c>
      <c r="AF7" s="21">
        <f t="shared" si="2"/>
        <v>74.163818991405194</v>
      </c>
      <c r="AG7" s="21">
        <f t="shared" si="2"/>
        <v>69.340647966049062</v>
      </c>
      <c r="AH7" s="21">
        <f t="shared" si="2"/>
        <v>81.324624961730777</v>
      </c>
      <c r="AI7" s="21">
        <f t="shared" si="2"/>
        <v>45.330783078307832</v>
      </c>
      <c r="AJ7" s="21">
        <f t="shared" si="2"/>
        <v>46.496106785317025</v>
      </c>
      <c r="AK7" s="21">
        <f t="shared" si="2"/>
        <v>49.756744803184411</v>
      </c>
      <c r="AL7" s="21">
        <f t="shared" si="2"/>
        <v>49.745856353591172</v>
      </c>
      <c r="AM7" s="21">
        <f t="shared" si="2"/>
        <v>52.229995627459573</v>
      </c>
      <c r="AN7" s="21">
        <f t="shared" si="2"/>
        <v>55.789473684210513</v>
      </c>
      <c r="AO7" s="21">
        <f t="shared" si="2"/>
        <v>56.734826355079512</v>
      </c>
      <c r="AP7" s="21">
        <f t="shared" si="3"/>
        <v>56.810876999256102</v>
      </c>
      <c r="AQ7" s="21">
        <f t="shared" si="3"/>
        <v>55.015449312518243</v>
      </c>
      <c r="AR7" s="21">
        <f t="shared" si="3"/>
        <v>57.417805115543871</v>
      </c>
      <c r="AS7" s="21">
        <f t="shared" si="3"/>
        <v>58.330258784345595</v>
      </c>
      <c r="AT7" s="21">
        <f t="shared" si="3"/>
        <v>59.665505473012644</v>
      </c>
    </row>
    <row r="8" spans="1:46" x14ac:dyDescent="0.35">
      <c r="A8" s="11" t="s">
        <v>90</v>
      </c>
      <c r="B8" s="20">
        <f t="shared" si="4"/>
        <v>1.6</v>
      </c>
      <c r="C8" s="20">
        <f t="shared" si="4"/>
        <v>1.84</v>
      </c>
      <c r="D8" s="20">
        <f t="shared" si="1"/>
        <v>1.79</v>
      </c>
      <c r="E8" s="20">
        <f t="shared" si="1"/>
        <v>1.88</v>
      </c>
      <c r="F8" s="20">
        <f t="shared" si="1"/>
        <v>2.16</v>
      </c>
      <c r="G8" s="20">
        <f t="shared" si="1"/>
        <v>2.36</v>
      </c>
      <c r="H8" s="20">
        <f t="shared" si="1"/>
        <v>2.29</v>
      </c>
      <c r="I8" s="20">
        <f t="shared" si="1"/>
        <v>2.61</v>
      </c>
      <c r="J8" s="20">
        <f t="shared" si="1"/>
        <v>2.06</v>
      </c>
      <c r="K8" s="20">
        <f t="shared" si="1"/>
        <v>0.97</v>
      </c>
      <c r="L8" s="20">
        <f t="shared" si="1"/>
        <v>7.98</v>
      </c>
      <c r="M8" s="20">
        <f t="shared" si="1"/>
        <v>7.19</v>
      </c>
      <c r="N8" s="20">
        <f t="shared" si="1"/>
        <v>7.27</v>
      </c>
      <c r="O8" s="20">
        <f t="shared" si="1"/>
        <v>7.31</v>
      </c>
      <c r="P8" s="20">
        <f t="shared" si="1"/>
        <v>7.52</v>
      </c>
      <c r="Q8" s="20">
        <f t="shared" si="1"/>
        <v>6.62</v>
      </c>
      <c r="R8" s="20">
        <f t="shared" si="1"/>
        <v>6.25</v>
      </c>
      <c r="S8" s="20">
        <f t="shared" si="1"/>
        <v>5.4828606692674802</v>
      </c>
      <c r="T8" s="20">
        <f t="shared" si="1"/>
        <v>5.4101550496945201</v>
      </c>
      <c r="U8" s="20">
        <f t="shared" si="1"/>
        <v>4.9242117091069799</v>
      </c>
      <c r="V8" s="20">
        <f t="shared" si="1"/>
        <v>4.66331859169133</v>
      </c>
      <c r="W8" s="20">
        <f t="shared" si="1"/>
        <v>3.6953513313802002</v>
      </c>
      <c r="Y8" s="21">
        <f t="shared" si="5"/>
        <v>1.6677089847821556</v>
      </c>
      <c r="Z8" s="21">
        <f t="shared" si="2"/>
        <v>1.9329761529572433</v>
      </c>
      <c r="AA8" s="21">
        <f t="shared" si="2"/>
        <v>1.839104078906812</v>
      </c>
      <c r="AB8" s="21">
        <f t="shared" si="2"/>
        <v>1.9129019129019125</v>
      </c>
      <c r="AC8" s="21">
        <f t="shared" si="2"/>
        <v>2.206558381857187</v>
      </c>
      <c r="AD8" s="21">
        <f t="shared" si="2"/>
        <v>2.4232467399116953</v>
      </c>
      <c r="AE8" s="21">
        <f t="shared" si="2"/>
        <v>2.3627734213784559</v>
      </c>
      <c r="AF8" s="21">
        <f t="shared" si="2"/>
        <v>2.7027027027027022</v>
      </c>
      <c r="AG8" s="21">
        <f t="shared" si="2"/>
        <v>2.1322844426042855</v>
      </c>
      <c r="AH8" s="21">
        <f t="shared" si="2"/>
        <v>0.98989692825798536</v>
      </c>
      <c r="AI8" s="21">
        <f t="shared" si="2"/>
        <v>8.9783978397839803</v>
      </c>
      <c r="AJ8" s="21">
        <f t="shared" si="2"/>
        <v>7.9977753058954413</v>
      </c>
      <c r="AK8" s="21">
        <f t="shared" si="2"/>
        <v>8.0384785493144602</v>
      </c>
      <c r="AL8" s="21">
        <f t="shared" si="2"/>
        <v>8.0773480662983435</v>
      </c>
      <c r="AM8" s="21">
        <f t="shared" si="2"/>
        <v>8.2203760384783582</v>
      </c>
      <c r="AN8" s="21">
        <f t="shared" si="2"/>
        <v>7.1839392295170912</v>
      </c>
      <c r="AO8" s="21">
        <f t="shared" si="2"/>
        <v>6.7618738504814448</v>
      </c>
      <c r="AP8" s="21">
        <f t="shared" si="3"/>
        <v>5.8984863550935325</v>
      </c>
      <c r="AQ8" s="21">
        <f t="shared" si="3"/>
        <v>5.8388028841058102</v>
      </c>
      <c r="AR8" s="21">
        <f t="shared" si="3"/>
        <v>5.2314436509775977</v>
      </c>
      <c r="AS8" s="21">
        <f t="shared" si="3"/>
        <v>4.9469794047350115</v>
      </c>
      <c r="AT8" s="21">
        <f t="shared" si="3"/>
        <v>3.9055221779331837</v>
      </c>
    </row>
    <row r="9" spans="1:46" x14ac:dyDescent="0.35">
      <c r="A9" s="11" t="s">
        <v>27</v>
      </c>
      <c r="B9" s="20">
        <f t="shared" si="4"/>
        <v>0.12</v>
      </c>
      <c r="C9" s="20">
        <f t="shared" si="4"/>
        <v>0.12</v>
      </c>
      <c r="D9" s="20">
        <f t="shared" si="1"/>
        <v>0.1</v>
      </c>
      <c r="E9" s="20">
        <f t="shared" si="1"/>
        <v>0.11</v>
      </c>
      <c r="F9" s="20">
        <f t="shared" si="1"/>
        <v>0.13</v>
      </c>
      <c r="G9" s="20">
        <f t="shared" si="1"/>
        <v>0.15</v>
      </c>
      <c r="H9" s="20">
        <f t="shared" si="1"/>
        <v>0.16</v>
      </c>
      <c r="I9" s="20">
        <f t="shared" si="1"/>
        <v>0.18</v>
      </c>
      <c r="J9" s="20">
        <f t="shared" si="1"/>
        <v>0.25</v>
      </c>
      <c r="K9" s="20">
        <f t="shared" si="1"/>
        <v>0.16</v>
      </c>
      <c r="L9" s="20">
        <f t="shared" si="1"/>
        <v>1.64</v>
      </c>
      <c r="M9" s="20">
        <f t="shared" si="1"/>
        <v>1.92</v>
      </c>
      <c r="N9" s="20">
        <f t="shared" si="1"/>
        <v>1.84</v>
      </c>
      <c r="O9" s="20">
        <f t="shared" si="1"/>
        <v>1.78</v>
      </c>
      <c r="P9" s="20">
        <f t="shared" si="1"/>
        <v>1.66</v>
      </c>
      <c r="Q9" s="20">
        <f t="shared" si="1"/>
        <v>1.66</v>
      </c>
      <c r="R9" s="20">
        <f t="shared" si="1"/>
        <v>1.74</v>
      </c>
      <c r="S9" s="20">
        <f t="shared" si="1"/>
        <v>1.6344451985091999</v>
      </c>
      <c r="T9" s="20">
        <f t="shared" si="1"/>
        <v>1.77464837710463</v>
      </c>
      <c r="U9" s="20">
        <f t="shared" si="1"/>
        <v>1.71883790048865</v>
      </c>
      <c r="V9" s="20">
        <f t="shared" si="1"/>
        <v>1.4656966687760999</v>
      </c>
      <c r="W9" s="20">
        <f t="shared" si="1"/>
        <v>1.25235497145827</v>
      </c>
      <c r="Y9" s="21">
        <f t="shared" si="5"/>
        <v>0.12507817385866166</v>
      </c>
      <c r="Z9" s="21">
        <f t="shared" si="2"/>
        <v>0.12606366214938541</v>
      </c>
      <c r="AA9" s="21">
        <f t="shared" si="2"/>
        <v>0.10274324463166548</v>
      </c>
      <c r="AB9" s="21">
        <f t="shared" si="2"/>
        <v>0.11192511192511191</v>
      </c>
      <c r="AC9" s="21">
        <f t="shared" si="2"/>
        <v>0.13280212483399734</v>
      </c>
      <c r="AD9" s="21">
        <f t="shared" si="2"/>
        <v>0.15401991990964164</v>
      </c>
      <c r="AE9" s="21">
        <f t="shared" si="2"/>
        <v>0.16508460586050347</v>
      </c>
      <c r="AF9" s="21">
        <f t="shared" si="2"/>
        <v>0.18639328984156567</v>
      </c>
      <c r="AG9" s="21">
        <f t="shared" si="2"/>
        <v>0.25877238381119966</v>
      </c>
      <c r="AH9" s="21">
        <f t="shared" si="2"/>
        <v>0.16328196754770893</v>
      </c>
      <c r="AI9" s="21">
        <f t="shared" si="2"/>
        <v>1.8451845184518452</v>
      </c>
      <c r="AJ9" s="21">
        <f t="shared" si="2"/>
        <v>2.1357063403781984</v>
      </c>
      <c r="AK9" s="21">
        <f t="shared" si="2"/>
        <v>2.0344980097302074</v>
      </c>
      <c r="AL9" s="21">
        <f t="shared" si="2"/>
        <v>1.9668508287292823</v>
      </c>
      <c r="AM9" s="21">
        <f t="shared" si="2"/>
        <v>1.8146042850896376</v>
      </c>
      <c r="AN9" s="21">
        <f t="shared" si="2"/>
        <v>1.8014107433532283</v>
      </c>
      <c r="AO9" s="21">
        <f t="shared" si="2"/>
        <v>1.8825056799740341</v>
      </c>
      <c r="AP9" s="21">
        <f t="shared" si="3"/>
        <v>1.7583435514954784</v>
      </c>
      <c r="AQ9" s="21">
        <f t="shared" si="3"/>
        <v>1.9152541779920487</v>
      </c>
      <c r="AR9" s="21">
        <f t="shared" si="3"/>
        <v>1.8260798180023292</v>
      </c>
      <c r="AS9" s="21">
        <f t="shared" si="3"/>
        <v>1.5548522133878722</v>
      </c>
      <c r="AT9" s="21">
        <f t="shared" si="3"/>
        <v>1.3235818944036222</v>
      </c>
    </row>
    <row r="10" spans="1:46" x14ac:dyDescent="0.35">
      <c r="A10" s="11" t="s">
        <v>20</v>
      </c>
      <c r="B10" s="20">
        <f t="shared" si="4"/>
        <v>1.48</v>
      </c>
      <c r="C10" s="20">
        <f t="shared" si="4"/>
        <v>1.64</v>
      </c>
      <c r="D10" s="20">
        <f t="shared" si="1"/>
        <v>1.32</v>
      </c>
      <c r="E10" s="20">
        <f t="shared" si="1"/>
        <v>1.26</v>
      </c>
      <c r="F10" s="20">
        <f t="shared" si="1"/>
        <v>1.42</v>
      </c>
      <c r="G10" s="20">
        <f t="shared" si="1"/>
        <v>1.49</v>
      </c>
      <c r="H10" s="20">
        <f t="shared" si="1"/>
        <v>1.72</v>
      </c>
      <c r="I10" s="20">
        <f t="shared" si="1"/>
        <v>1.9</v>
      </c>
      <c r="J10" s="20">
        <f t="shared" si="1"/>
        <v>1.96</v>
      </c>
      <c r="K10" s="20">
        <f t="shared" si="1"/>
        <v>1.51</v>
      </c>
      <c r="L10" s="20">
        <f t="shared" si="1"/>
        <v>4.2</v>
      </c>
      <c r="M10" s="20">
        <f t="shared" si="1"/>
        <v>3.56</v>
      </c>
      <c r="N10" s="20">
        <f t="shared" si="1"/>
        <v>3.12</v>
      </c>
      <c r="O10" s="20">
        <f t="shared" si="1"/>
        <v>3.32</v>
      </c>
      <c r="P10" s="20">
        <f t="shared" si="1"/>
        <v>3.55</v>
      </c>
      <c r="Q10" s="20">
        <f t="shared" si="1"/>
        <v>3.16</v>
      </c>
      <c r="R10" s="20">
        <f t="shared" si="1"/>
        <v>3.22</v>
      </c>
      <c r="S10" s="20">
        <f t="shared" si="1"/>
        <v>3.17301807725784</v>
      </c>
      <c r="T10" s="20">
        <f t="shared" si="1"/>
        <v>3.3463507654798001</v>
      </c>
      <c r="U10" s="20">
        <f t="shared" si="1"/>
        <v>3.2308171491284599</v>
      </c>
      <c r="V10" s="20">
        <f t="shared" si="1"/>
        <v>3.2334785011296101</v>
      </c>
      <c r="W10" s="20">
        <f t="shared" si="1"/>
        <v>2.85893324784562</v>
      </c>
      <c r="Y10" s="21">
        <f t="shared" si="5"/>
        <v>1.5426308109234939</v>
      </c>
      <c r="Z10" s="21">
        <f t="shared" si="2"/>
        <v>1.722870049374934</v>
      </c>
      <c r="AA10" s="21">
        <f t="shared" si="2"/>
        <v>1.3562108291379844</v>
      </c>
      <c r="AB10" s="21">
        <f t="shared" si="2"/>
        <v>1.2820512820512819</v>
      </c>
      <c r="AC10" s="21">
        <f t="shared" si="2"/>
        <v>1.4506078251098171</v>
      </c>
      <c r="AD10" s="21">
        <f t="shared" si="2"/>
        <v>1.5299312044357738</v>
      </c>
      <c r="AE10" s="21">
        <f t="shared" si="2"/>
        <v>1.7746595130004124</v>
      </c>
      <c r="AF10" s="21">
        <f t="shared" si="2"/>
        <v>1.9674847261054154</v>
      </c>
      <c r="AG10" s="21">
        <f t="shared" si="2"/>
        <v>2.0287754890798055</v>
      </c>
      <c r="AH10" s="21">
        <f t="shared" si="2"/>
        <v>1.5409735687315032</v>
      </c>
      <c r="AI10" s="21">
        <f t="shared" si="2"/>
        <v>4.7254725472547259</v>
      </c>
      <c r="AJ10" s="21">
        <f t="shared" si="2"/>
        <v>3.9599555061179097</v>
      </c>
      <c r="AK10" s="21">
        <f t="shared" si="2"/>
        <v>3.4498009730207864</v>
      </c>
      <c r="AL10" s="21">
        <f t="shared" si="2"/>
        <v>3.6685082872928181</v>
      </c>
      <c r="AM10" s="21">
        <f t="shared" si="2"/>
        <v>3.8806296458242246</v>
      </c>
      <c r="AN10" s="21">
        <f t="shared" si="2"/>
        <v>3.4291915355398803</v>
      </c>
      <c r="AO10" s="21">
        <f t="shared" si="2"/>
        <v>3.4837174077680406</v>
      </c>
      <c r="AP10" s="21">
        <f t="shared" si="3"/>
        <v>3.413547226920683</v>
      </c>
      <c r="AQ10" s="21">
        <f t="shared" si="3"/>
        <v>3.6114829096841463</v>
      </c>
      <c r="AR10" s="21">
        <f t="shared" si="3"/>
        <v>3.4323946370987408</v>
      </c>
      <c r="AS10" s="21">
        <f t="shared" si="3"/>
        <v>3.4301648571130703</v>
      </c>
      <c r="AT10" s="21">
        <f t="shared" si="3"/>
        <v>3.0215333275283718</v>
      </c>
    </row>
    <row r="11" spans="1:46" x14ac:dyDescent="0.35">
      <c r="A11" s="11" t="s">
        <v>24</v>
      </c>
      <c r="B11" s="20">
        <f t="shared" si="4"/>
        <v>4.4800000000000004</v>
      </c>
      <c r="C11" s="20">
        <f t="shared" si="4"/>
        <v>4.53</v>
      </c>
      <c r="D11" s="20">
        <f t="shared" si="1"/>
        <v>3.59</v>
      </c>
      <c r="E11" s="20">
        <f t="shared" si="1"/>
        <v>2.7</v>
      </c>
      <c r="F11" s="20">
        <f t="shared" si="1"/>
        <v>4.6100000000000003</v>
      </c>
      <c r="G11" s="20">
        <f t="shared" si="1"/>
        <v>4.88</v>
      </c>
      <c r="H11" s="20">
        <f t="shared" si="1"/>
        <v>5.9</v>
      </c>
      <c r="I11" s="20">
        <f t="shared" si="1"/>
        <v>6.69</v>
      </c>
      <c r="J11" s="20">
        <f t="shared" si="1"/>
        <v>6.52</v>
      </c>
      <c r="K11" s="20">
        <f t="shared" si="1"/>
        <v>3.55</v>
      </c>
      <c r="L11" s="20">
        <f t="shared" si="1"/>
        <v>3.3</v>
      </c>
      <c r="M11" s="20">
        <f t="shared" si="1"/>
        <v>3.25</v>
      </c>
      <c r="N11" s="20">
        <f t="shared" si="1"/>
        <v>2.9</v>
      </c>
      <c r="O11" s="20">
        <f t="shared" si="1"/>
        <v>3.28</v>
      </c>
      <c r="P11" s="20">
        <f t="shared" si="1"/>
        <v>3.58</v>
      </c>
      <c r="Q11" s="20">
        <f t="shared" si="1"/>
        <v>3.09</v>
      </c>
      <c r="R11" s="20">
        <f t="shared" si="1"/>
        <v>3.17</v>
      </c>
      <c r="S11" s="20">
        <f t="shared" si="1"/>
        <v>3.0187315063539302</v>
      </c>
      <c r="T11" s="20">
        <f t="shared" si="1"/>
        <v>3.21132792508299</v>
      </c>
      <c r="U11" s="20">
        <f t="shared" si="1"/>
        <v>2.6811891109789099</v>
      </c>
      <c r="V11" s="20">
        <f t="shared" si="1"/>
        <v>2.4878919722357802</v>
      </c>
      <c r="W11" s="20">
        <f t="shared" si="1"/>
        <v>2.4642663262051299</v>
      </c>
      <c r="Y11" s="21">
        <f t="shared" si="5"/>
        <v>4.6695851573900358</v>
      </c>
      <c r="Z11" s="21">
        <f t="shared" si="2"/>
        <v>4.7589032461393002</v>
      </c>
      <c r="AA11" s="21">
        <f t="shared" si="2"/>
        <v>3.6884824822767905</v>
      </c>
      <c r="AB11" s="21">
        <f t="shared" si="2"/>
        <v>2.7472527472527473</v>
      </c>
      <c r="AC11" s="21">
        <f t="shared" si="2"/>
        <v>4.7093676575748296</v>
      </c>
      <c r="AD11" s="21">
        <f t="shared" si="2"/>
        <v>5.0107813943936748</v>
      </c>
      <c r="AE11" s="21">
        <f t="shared" si="2"/>
        <v>6.0874948411060661</v>
      </c>
      <c r="AF11" s="21">
        <f t="shared" si="2"/>
        <v>6.9276172724448584</v>
      </c>
      <c r="AG11" s="21">
        <f t="shared" si="2"/>
        <v>6.7487837697960869</v>
      </c>
      <c r="AH11" s="21">
        <f t="shared" si="2"/>
        <v>3.6228186549647918</v>
      </c>
      <c r="AI11" s="21">
        <f t="shared" si="2"/>
        <v>3.7128712871287131</v>
      </c>
      <c r="AJ11" s="21">
        <f t="shared" si="2"/>
        <v>3.6151279199110129</v>
      </c>
      <c r="AK11" s="21">
        <f t="shared" si="2"/>
        <v>3.2065457762052176</v>
      </c>
      <c r="AL11" s="21">
        <f t="shared" si="2"/>
        <v>3.6243093922651939</v>
      </c>
      <c r="AM11" s="21">
        <f t="shared" si="2"/>
        <v>3.9134236991692184</v>
      </c>
      <c r="AN11" s="21">
        <f t="shared" si="2"/>
        <v>3.3532284319045029</v>
      </c>
      <c r="AO11" s="21">
        <f t="shared" si="2"/>
        <v>3.4296224169641887</v>
      </c>
      <c r="AP11" s="21">
        <f t="shared" si="3"/>
        <v>3.2475650347501004</v>
      </c>
      <c r="AQ11" s="21">
        <f t="shared" si="3"/>
        <v>3.4657621784504697</v>
      </c>
      <c r="AR11" s="21">
        <f t="shared" si="3"/>
        <v>2.8484741478031683</v>
      </c>
      <c r="AS11" s="21">
        <f t="shared" si="3"/>
        <v>2.6392257157348049</v>
      </c>
      <c r="AT11" s="21">
        <f t="shared" si="3"/>
        <v>2.604419966134436</v>
      </c>
    </row>
    <row r="12" spans="1:46" x14ac:dyDescent="0.35">
      <c r="A12" s="11" t="s">
        <v>53</v>
      </c>
      <c r="B12" s="20">
        <f t="shared" si="4"/>
        <v>0.35</v>
      </c>
      <c r="C12" s="20">
        <f t="shared" si="4"/>
        <v>0.14000000000000001</v>
      </c>
      <c r="D12" s="20">
        <f t="shared" si="1"/>
        <v>0.18</v>
      </c>
      <c r="E12" s="20">
        <f t="shared" si="1"/>
        <v>0.14000000000000001</v>
      </c>
      <c r="F12" s="20">
        <f t="shared" si="1"/>
        <v>0.15</v>
      </c>
      <c r="G12" s="20">
        <f t="shared" si="1"/>
        <v>0.19</v>
      </c>
      <c r="H12" s="20">
        <f t="shared" si="1"/>
        <v>0.3</v>
      </c>
      <c r="I12" s="20">
        <f t="shared" si="1"/>
        <v>0.3</v>
      </c>
      <c r="J12" s="20">
        <f t="shared" si="1"/>
        <v>0.4</v>
      </c>
      <c r="K12" s="20">
        <f t="shared" si="1"/>
        <v>0.26</v>
      </c>
      <c r="L12" s="20">
        <f t="shared" si="1"/>
        <v>1.71</v>
      </c>
      <c r="M12" s="20">
        <f t="shared" si="1"/>
        <v>1.63</v>
      </c>
      <c r="N12" s="20">
        <f t="shared" si="1"/>
        <v>1.73</v>
      </c>
      <c r="O12" s="20">
        <f t="shared" si="1"/>
        <v>1.91</v>
      </c>
      <c r="P12" s="20">
        <f t="shared" si="1"/>
        <v>1.72</v>
      </c>
      <c r="Q12" s="20">
        <f t="shared" si="1"/>
        <v>1.54</v>
      </c>
      <c r="R12" s="20">
        <f t="shared" si="1"/>
        <v>1.54</v>
      </c>
      <c r="S12" s="20">
        <f t="shared" si="1"/>
        <v>1.52017077778325</v>
      </c>
      <c r="T12" s="20">
        <f t="shared" si="1"/>
        <v>1.8133286452317301</v>
      </c>
      <c r="U12" s="20">
        <f t="shared" si="1"/>
        <v>1.6771669242565399</v>
      </c>
      <c r="V12" s="20">
        <f t="shared" si="1"/>
        <v>1.44179604777503</v>
      </c>
      <c r="W12" s="20">
        <f t="shared" si="1"/>
        <v>1.8039936968055601</v>
      </c>
      <c r="Y12" s="21">
        <f t="shared" si="5"/>
        <v>0.36481134042109647</v>
      </c>
      <c r="Z12" s="21">
        <f t="shared" si="2"/>
        <v>0.14707427250761634</v>
      </c>
      <c r="AA12" s="21">
        <f t="shared" si="2"/>
        <v>0.18493784033699784</v>
      </c>
      <c r="AB12" s="21">
        <f t="shared" si="2"/>
        <v>0.14245014245014245</v>
      </c>
      <c r="AC12" s="21">
        <f t="shared" si="2"/>
        <v>0.15323322096230463</v>
      </c>
      <c r="AD12" s="21">
        <f t="shared" si="2"/>
        <v>0.19509189855221276</v>
      </c>
      <c r="AE12" s="21">
        <f t="shared" si="2"/>
        <v>0.30953363598844402</v>
      </c>
      <c r="AF12" s="21">
        <f t="shared" si="2"/>
        <v>0.31065548306927615</v>
      </c>
      <c r="AG12" s="21">
        <f t="shared" si="2"/>
        <v>0.41403581409791951</v>
      </c>
      <c r="AH12" s="21">
        <f t="shared" si="2"/>
        <v>0.26533319726502702</v>
      </c>
      <c r="AI12" s="21">
        <f t="shared" si="2"/>
        <v>1.923942394239424</v>
      </c>
      <c r="AJ12" s="21">
        <f t="shared" si="2"/>
        <v>1.8131256952169079</v>
      </c>
      <c r="AK12" s="21">
        <f t="shared" si="2"/>
        <v>1.9128704113224231</v>
      </c>
      <c r="AL12" s="21">
        <f t="shared" si="2"/>
        <v>2.1104972375690609</v>
      </c>
      <c r="AM12" s="21">
        <f t="shared" si="2"/>
        <v>1.8801923917796246</v>
      </c>
      <c r="AN12" s="21">
        <f t="shared" si="2"/>
        <v>1.6711882799782962</v>
      </c>
      <c r="AO12" s="21">
        <f t="shared" si="2"/>
        <v>1.6661257167586279</v>
      </c>
      <c r="AP12" s="21">
        <f t="shared" si="3"/>
        <v>1.6354066118124411</v>
      </c>
      <c r="AQ12" s="21">
        <f t="shared" si="3"/>
        <v>1.9569990926985597</v>
      </c>
      <c r="AR12" s="21">
        <f t="shared" si="3"/>
        <v>1.781808901779061</v>
      </c>
      <c r="AS12" s="21">
        <f t="shared" si="3"/>
        <v>1.5294977630049771</v>
      </c>
      <c r="AT12" s="21">
        <f t="shared" si="3"/>
        <v>1.906594734821683</v>
      </c>
    </row>
    <row r="13" spans="1:46" x14ac:dyDescent="0.35">
      <c r="A13" s="11" t="s">
        <v>8</v>
      </c>
      <c r="B13" s="20">
        <f t="shared" si="4"/>
        <v>1.23</v>
      </c>
      <c r="C13" s="20">
        <f t="shared" si="4"/>
        <v>1.43</v>
      </c>
      <c r="D13" s="20">
        <f t="shared" si="1"/>
        <v>1.41</v>
      </c>
      <c r="E13" s="20">
        <f t="shared" si="1"/>
        <v>1.06</v>
      </c>
      <c r="F13" s="20">
        <f t="shared" si="1"/>
        <v>1.8</v>
      </c>
      <c r="G13" s="20">
        <f t="shared" si="1"/>
        <v>2.4</v>
      </c>
      <c r="H13" s="20">
        <f t="shared" si="1"/>
        <v>4.2</v>
      </c>
      <c r="I13" s="20">
        <f t="shared" si="1"/>
        <v>5.43</v>
      </c>
      <c r="J13" s="20">
        <f t="shared" si="1"/>
        <v>10.58</v>
      </c>
      <c r="K13" s="20">
        <f t="shared" si="1"/>
        <v>5.46</v>
      </c>
      <c r="L13" s="20">
        <f t="shared" si="1"/>
        <v>2.16</v>
      </c>
      <c r="M13" s="20">
        <f t="shared" si="1"/>
        <v>2.16</v>
      </c>
      <c r="N13" s="20">
        <f t="shared" si="1"/>
        <v>1.73</v>
      </c>
      <c r="O13" s="20">
        <f t="shared" si="1"/>
        <v>1.62</v>
      </c>
      <c r="P13" s="20">
        <f t="shared" si="1"/>
        <v>1.1100000000000001</v>
      </c>
      <c r="Q13" s="20">
        <f t="shared" si="1"/>
        <v>0.93</v>
      </c>
      <c r="R13" s="20">
        <f t="shared" si="1"/>
        <v>0.51</v>
      </c>
      <c r="S13" s="20">
        <f t="shared" si="1"/>
        <v>0.80850061055453404</v>
      </c>
      <c r="T13" s="20">
        <f t="shared" si="1"/>
        <v>0.78791487199940302</v>
      </c>
      <c r="U13" s="20">
        <f t="shared" si="1"/>
        <v>0.89841565068974405</v>
      </c>
      <c r="V13" s="20">
        <f t="shared" si="1"/>
        <v>0.90122442393492297</v>
      </c>
      <c r="W13" s="20">
        <f t="shared" si="1"/>
        <v>0.67860515675561495</v>
      </c>
      <c r="Y13" s="21">
        <f t="shared" si="5"/>
        <v>1.2820512820512819</v>
      </c>
      <c r="Z13" s="21">
        <f t="shared" si="2"/>
        <v>1.5022586406135097</v>
      </c>
      <c r="AA13" s="21">
        <f t="shared" si="2"/>
        <v>1.4486797493064831</v>
      </c>
      <c r="AB13" s="21">
        <f t="shared" si="2"/>
        <v>1.0785510785510786</v>
      </c>
      <c r="AC13" s="21">
        <f t="shared" si="2"/>
        <v>1.8387986515476555</v>
      </c>
      <c r="AD13" s="21">
        <f t="shared" si="2"/>
        <v>2.4643187185542663</v>
      </c>
      <c r="AE13" s="21">
        <f t="shared" si="2"/>
        <v>4.3334709038382169</v>
      </c>
      <c r="AF13" s="21">
        <f t="shared" si="2"/>
        <v>5.6228642435538978</v>
      </c>
      <c r="AG13" s="21">
        <f t="shared" si="2"/>
        <v>10.951247282889971</v>
      </c>
      <c r="AH13" s="21">
        <f t="shared" si="2"/>
        <v>5.571997142565567</v>
      </c>
      <c r="AI13" s="21">
        <f t="shared" si="2"/>
        <v>2.4302430243024307</v>
      </c>
      <c r="AJ13" s="21">
        <f t="shared" si="2"/>
        <v>2.4026696329254733</v>
      </c>
      <c r="AK13" s="21">
        <f t="shared" si="2"/>
        <v>1.9128704113224231</v>
      </c>
      <c r="AL13" s="21">
        <f t="shared" si="2"/>
        <v>1.7900552486187851</v>
      </c>
      <c r="AM13" s="21">
        <f t="shared" si="2"/>
        <v>1.2133799737647577</v>
      </c>
      <c r="AN13" s="21">
        <f t="shared" si="2"/>
        <v>1.0092240911557242</v>
      </c>
      <c r="AO13" s="21">
        <f t="shared" si="2"/>
        <v>0.55176890619928587</v>
      </c>
      <c r="AP13" s="21">
        <f t="shared" si="3"/>
        <v>0.86978862077811048</v>
      </c>
      <c r="AQ13" s="21">
        <f t="shared" si="3"/>
        <v>0.8503415493276365</v>
      </c>
      <c r="AR13" s="21">
        <f t="shared" si="3"/>
        <v>0.95446969573778317</v>
      </c>
      <c r="AS13" s="21">
        <f t="shared" si="3"/>
        <v>0.95604419397673024</v>
      </c>
      <c r="AT13" s="21">
        <f t="shared" si="3"/>
        <v>0.71720040994830081</v>
      </c>
    </row>
    <row r="14" spans="1:46" x14ac:dyDescent="0.35">
      <c r="A14" s="11" t="s">
        <v>35</v>
      </c>
      <c r="B14" s="20">
        <f t="shared" si="4"/>
        <v>0.71</v>
      </c>
      <c r="C14" s="20">
        <f t="shared" si="4"/>
        <v>1.38</v>
      </c>
      <c r="D14" s="20">
        <f t="shared" si="1"/>
        <v>1.24</v>
      </c>
      <c r="E14" s="20">
        <f t="shared" si="1"/>
        <v>1.36</v>
      </c>
      <c r="F14" s="20">
        <f t="shared" si="1"/>
        <v>1.22</v>
      </c>
      <c r="G14" s="20">
        <f t="shared" si="1"/>
        <v>1.2</v>
      </c>
      <c r="H14" s="20">
        <f t="shared" si="1"/>
        <v>1.4</v>
      </c>
      <c r="I14" s="20">
        <f t="shared" si="1"/>
        <v>1.17</v>
      </c>
      <c r="J14" s="20">
        <f t="shared" si="1"/>
        <v>1.22</v>
      </c>
      <c r="K14" s="20">
        <f t="shared" si="1"/>
        <v>1.04</v>
      </c>
      <c r="L14" s="20">
        <f t="shared" si="1"/>
        <v>0.64</v>
      </c>
      <c r="M14" s="20">
        <f t="shared" si="1"/>
        <v>0.66</v>
      </c>
      <c r="N14" s="20">
        <f t="shared" si="1"/>
        <v>0.73</v>
      </c>
      <c r="O14" s="20">
        <f t="shared" si="1"/>
        <v>0.75</v>
      </c>
      <c r="P14" s="20">
        <f t="shared" si="1"/>
        <v>0.86</v>
      </c>
      <c r="Q14" s="20">
        <f t="shared" si="1"/>
        <v>0.97</v>
      </c>
      <c r="R14" s="20">
        <f t="shared" si="1"/>
        <v>0.95</v>
      </c>
      <c r="S14" s="20">
        <f t="shared" si="1"/>
        <v>0.97233879090207098</v>
      </c>
      <c r="T14" s="20">
        <f t="shared" si="1"/>
        <v>0.949901184957192</v>
      </c>
      <c r="U14" s="20">
        <f t="shared" si="1"/>
        <v>1.0775023163675801</v>
      </c>
      <c r="V14" s="20">
        <f t="shared" si="1"/>
        <v>1.0917638270097101</v>
      </c>
      <c r="W14" s="20">
        <f t="shared" si="1"/>
        <v>1.0340120936786901</v>
      </c>
      <c r="Y14" s="21">
        <f t="shared" si="5"/>
        <v>0.74004586199708144</v>
      </c>
      <c r="Z14" s="21">
        <f t="shared" si="2"/>
        <v>1.4497321147179323</v>
      </c>
      <c r="AA14" s="21">
        <f t="shared" si="2"/>
        <v>1.2740162334326519</v>
      </c>
      <c r="AB14" s="21">
        <f t="shared" si="2"/>
        <v>1.3838013838013838</v>
      </c>
      <c r="AC14" s="21">
        <f t="shared" si="2"/>
        <v>1.2462968638267442</v>
      </c>
      <c r="AD14" s="21">
        <f t="shared" si="2"/>
        <v>1.2321593592771332</v>
      </c>
      <c r="AE14" s="21">
        <f t="shared" si="2"/>
        <v>1.4444903012794053</v>
      </c>
      <c r="AF14" s="21">
        <f t="shared" si="2"/>
        <v>1.2115563839701768</v>
      </c>
      <c r="AG14" s="21">
        <f t="shared" si="2"/>
        <v>1.2628092329986544</v>
      </c>
      <c r="AH14" s="21">
        <f t="shared" si="2"/>
        <v>1.0613327890601081</v>
      </c>
      <c r="AI14" s="21">
        <f t="shared" si="2"/>
        <v>0.72007200720072018</v>
      </c>
      <c r="AJ14" s="21">
        <f t="shared" si="2"/>
        <v>0.73414905450500578</v>
      </c>
      <c r="AK14" s="21">
        <f t="shared" si="2"/>
        <v>0.8071649712516582</v>
      </c>
      <c r="AL14" s="21">
        <f t="shared" si="2"/>
        <v>0.82872928176795602</v>
      </c>
      <c r="AM14" s="21">
        <f t="shared" si="2"/>
        <v>0.9400961958898123</v>
      </c>
      <c r="AN14" s="21">
        <f t="shared" si="2"/>
        <v>1.0526315789473684</v>
      </c>
      <c r="AO14" s="21">
        <f t="shared" si="2"/>
        <v>1.0278048252731795</v>
      </c>
      <c r="AP14" s="21">
        <f t="shared" si="3"/>
        <v>1.0460464776739</v>
      </c>
      <c r="AQ14" s="21">
        <f t="shared" si="3"/>
        <v>1.0251620752822501</v>
      </c>
      <c r="AR14" s="21">
        <f t="shared" si="3"/>
        <v>1.1447299557510493</v>
      </c>
      <c r="AS14" s="21">
        <f t="shared" si="3"/>
        <v>1.1581737470552831</v>
      </c>
      <c r="AT14" s="21">
        <f t="shared" si="3"/>
        <v>1.0928208990090631</v>
      </c>
    </row>
    <row r="15" spans="1:46" x14ac:dyDescent="0.35">
      <c r="A15" s="11" t="s">
        <v>61</v>
      </c>
      <c r="B15" s="20">
        <f t="shared" si="4"/>
        <v>0.28999999999999998</v>
      </c>
      <c r="C15" s="20">
        <f t="shared" si="4"/>
        <v>0.2</v>
      </c>
      <c r="D15" s="20">
        <f t="shared" si="1"/>
        <v>0.28000000000000003</v>
      </c>
      <c r="E15" s="20">
        <f t="shared" si="1"/>
        <v>0.23</v>
      </c>
      <c r="F15" s="20">
        <f t="shared" si="1"/>
        <v>0.28999999999999998</v>
      </c>
      <c r="G15" s="20">
        <f t="shared" si="1"/>
        <v>0.3</v>
      </c>
      <c r="H15" s="20">
        <f t="shared" si="1"/>
        <v>0.33</v>
      </c>
      <c r="I15" s="20">
        <f t="shared" si="1"/>
        <v>0.35</v>
      </c>
      <c r="J15" s="20">
        <f t="shared" si="1"/>
        <v>0.32</v>
      </c>
      <c r="K15" s="20">
        <f t="shared" si="1"/>
        <v>0.21</v>
      </c>
      <c r="L15" s="20">
        <f t="shared" si="1"/>
        <v>1.34</v>
      </c>
      <c r="M15" s="20">
        <f t="shared" ref="M15:W19" si="6">INDEX($A$23:$JB$85,MATCH($A15,$JB$23:$JB$83,0),MATCH(M$1,$A$23:$JB$23,0))</f>
        <v>1.06</v>
      </c>
      <c r="N15" s="20">
        <f t="shared" si="6"/>
        <v>1.31</v>
      </c>
      <c r="O15" s="20">
        <f t="shared" si="6"/>
        <v>1.35</v>
      </c>
      <c r="P15" s="20">
        <f t="shared" si="6"/>
        <v>1.21</v>
      </c>
      <c r="Q15" s="20">
        <f t="shared" si="6"/>
        <v>1.31</v>
      </c>
      <c r="R15" s="20">
        <f t="shared" si="6"/>
        <v>1.18</v>
      </c>
      <c r="S15" s="20">
        <f t="shared" si="6"/>
        <v>1.28930717618271</v>
      </c>
      <c r="T15" s="20">
        <f t="shared" si="6"/>
        <v>1.2539922697486601</v>
      </c>
      <c r="U15" s="20">
        <f t="shared" si="6"/>
        <v>1.32641809577665</v>
      </c>
      <c r="V15" s="20">
        <f t="shared" si="6"/>
        <v>1.45359363373271</v>
      </c>
      <c r="W15" s="20">
        <f t="shared" si="6"/>
        <v>1.6866660536392799</v>
      </c>
      <c r="Y15" s="21">
        <f t="shared" si="5"/>
        <v>0.30227225349176567</v>
      </c>
      <c r="Z15" s="21">
        <f t="shared" si="2"/>
        <v>0.21010610358230905</v>
      </c>
      <c r="AA15" s="21">
        <f t="shared" si="2"/>
        <v>0.28768108496866335</v>
      </c>
      <c r="AB15" s="21">
        <f t="shared" si="2"/>
        <v>0.23402523402523401</v>
      </c>
      <c r="AC15" s="21">
        <f t="shared" si="2"/>
        <v>0.29625089386045561</v>
      </c>
      <c r="AD15" s="21">
        <f t="shared" si="2"/>
        <v>0.30803983981928329</v>
      </c>
      <c r="AE15" s="21">
        <f t="shared" si="2"/>
        <v>0.34048699958728845</v>
      </c>
      <c r="AF15" s="21">
        <f t="shared" si="2"/>
        <v>0.36243139691415549</v>
      </c>
      <c r="AG15" s="21">
        <f t="shared" si="2"/>
        <v>0.33122865127833562</v>
      </c>
      <c r="AH15" s="21">
        <f t="shared" si="2"/>
        <v>0.21430758240636796</v>
      </c>
      <c r="AI15" s="21">
        <f t="shared" si="2"/>
        <v>1.5076507650765079</v>
      </c>
      <c r="AJ15" s="21">
        <f t="shared" si="2"/>
        <v>1.1790878754171306</v>
      </c>
      <c r="AK15" s="21">
        <f t="shared" si="2"/>
        <v>1.4484741264927019</v>
      </c>
      <c r="AL15" s="21">
        <f t="shared" si="2"/>
        <v>1.4917127071823209</v>
      </c>
      <c r="AM15" s="21">
        <f t="shared" si="2"/>
        <v>1.3226934849147358</v>
      </c>
      <c r="AN15" s="21">
        <f t="shared" si="2"/>
        <v>1.4215952251763428</v>
      </c>
      <c r="AO15" s="21">
        <f t="shared" si="2"/>
        <v>1.2766417829708967</v>
      </c>
      <c r="AP15" s="21">
        <f t="shared" si="3"/>
        <v>1.3870425029884854</v>
      </c>
      <c r="AQ15" s="21">
        <f t="shared" si="3"/>
        <v>1.3533463669711809</v>
      </c>
      <c r="AR15" s="21">
        <f t="shared" si="3"/>
        <v>1.4091761150031816</v>
      </c>
      <c r="AS15" s="21">
        <f t="shared" si="3"/>
        <v>1.5420129737096926</v>
      </c>
      <c r="AT15" s="21">
        <f t="shared" si="3"/>
        <v>1.7825941537187782</v>
      </c>
    </row>
    <row r="16" spans="1:46" x14ac:dyDescent="0.35">
      <c r="A16" s="11" t="s">
        <v>31</v>
      </c>
      <c r="B16" s="20">
        <f t="shared" si="4"/>
        <v>0.11</v>
      </c>
      <c r="C16" s="20">
        <f t="shared" si="4"/>
        <v>0.1</v>
      </c>
      <c r="D16" s="20">
        <f t="shared" si="4"/>
        <v>0.1</v>
      </c>
      <c r="E16" s="20">
        <f t="shared" si="4"/>
        <v>0.11</v>
      </c>
      <c r="F16" s="20">
        <f t="shared" si="4"/>
        <v>0.16</v>
      </c>
      <c r="G16" s="20">
        <f t="shared" si="4"/>
        <v>0.2</v>
      </c>
      <c r="H16" s="20">
        <f t="shared" si="4"/>
        <v>0.27</v>
      </c>
      <c r="I16" s="22">
        <v>0.35</v>
      </c>
      <c r="J16" s="22">
        <v>0.42</v>
      </c>
      <c r="K16" s="22">
        <v>0.28000000000000003</v>
      </c>
      <c r="L16" s="20">
        <f t="shared" si="4"/>
        <v>1.02</v>
      </c>
      <c r="M16" s="20">
        <f t="shared" si="4"/>
        <v>1.07</v>
      </c>
      <c r="N16" s="20">
        <f t="shared" si="4"/>
        <v>0.76</v>
      </c>
      <c r="O16" s="20">
        <f t="shared" si="4"/>
        <v>0.77</v>
      </c>
      <c r="P16" s="20">
        <f t="shared" si="4"/>
        <v>0.63</v>
      </c>
      <c r="Q16" s="20">
        <f t="shared" si="4"/>
        <v>0.6</v>
      </c>
      <c r="R16" s="20">
        <f t="shared" si="6"/>
        <v>0.69</v>
      </c>
      <c r="S16" s="20">
        <f t="shared" si="6"/>
        <v>0.73682065900916305</v>
      </c>
      <c r="T16" s="20">
        <f t="shared" si="6"/>
        <v>0.962552073500892</v>
      </c>
      <c r="U16" s="22">
        <v>1.1000000000000001</v>
      </c>
      <c r="V16" s="22">
        <v>1.06</v>
      </c>
      <c r="W16" s="22">
        <f>INDEX($A$23:$JB$85,MATCH($A16,$JB$23:$JB$83,0),MATCH(W$1,$A$23:$JB$23,0))+0.95</f>
        <v>1.2522035331906221</v>
      </c>
      <c r="Y16" s="21">
        <f t="shared" si="5"/>
        <v>0.11465499270377319</v>
      </c>
      <c r="Z16" s="21">
        <f t="shared" si="2"/>
        <v>0.10505305179115453</v>
      </c>
      <c r="AA16" s="21">
        <f t="shared" si="2"/>
        <v>0.10274324463166548</v>
      </c>
      <c r="AB16" s="21">
        <f t="shared" si="2"/>
        <v>0.11192511192511191</v>
      </c>
      <c r="AC16" s="21">
        <f t="shared" si="2"/>
        <v>0.16344876902645827</v>
      </c>
      <c r="AD16" s="21">
        <f t="shared" si="2"/>
        <v>0.20535989321285555</v>
      </c>
      <c r="AE16" s="21">
        <f t="shared" si="2"/>
        <v>0.27858027238959965</v>
      </c>
      <c r="AF16" s="21">
        <f t="shared" si="2"/>
        <v>0.36243139691415549</v>
      </c>
      <c r="AG16" s="21">
        <f t="shared" si="2"/>
        <v>0.43473760480281542</v>
      </c>
      <c r="AH16" s="21">
        <f t="shared" si="2"/>
        <v>0.28574344320849066</v>
      </c>
      <c r="AI16" s="21">
        <f t="shared" si="2"/>
        <v>1.1476147614761478</v>
      </c>
      <c r="AJ16" s="21">
        <f t="shared" si="2"/>
        <v>1.1902113459399335</v>
      </c>
      <c r="AK16" s="21">
        <f t="shared" si="2"/>
        <v>0.84033613445378119</v>
      </c>
      <c r="AL16" s="21">
        <f t="shared" si="2"/>
        <v>0.85082872928176811</v>
      </c>
      <c r="AM16" s="21">
        <f t="shared" si="2"/>
        <v>0.68867512024486244</v>
      </c>
      <c r="AN16" s="21">
        <f t="shared" si="2"/>
        <v>0.65111231687466076</v>
      </c>
      <c r="AO16" s="21">
        <f t="shared" si="2"/>
        <v>0.74651087309315145</v>
      </c>
      <c r="AP16" s="21">
        <f t="shared" si="3"/>
        <v>0.79267500406812696</v>
      </c>
      <c r="AQ16" s="21">
        <f t="shared" si="3"/>
        <v>1.0388152966478055</v>
      </c>
      <c r="AR16" s="21">
        <f t="shared" si="3"/>
        <v>1.1686313172588936</v>
      </c>
      <c r="AS16" s="21">
        <f t="shared" si="3"/>
        <v>1.124477786776573</v>
      </c>
      <c r="AT16" s="21">
        <f t="shared" si="3"/>
        <v>1.3234218431771354</v>
      </c>
    </row>
    <row r="17" spans="1:262" x14ac:dyDescent="0.35">
      <c r="A17" s="11" t="s">
        <v>42</v>
      </c>
      <c r="B17" s="20">
        <f t="shared" si="4"/>
        <v>0.32</v>
      </c>
      <c r="C17" s="20">
        <f t="shared" si="4"/>
        <v>0.35</v>
      </c>
      <c r="D17" s="20">
        <f t="shared" si="4"/>
        <v>0.26</v>
      </c>
      <c r="E17" s="20">
        <f t="shared" si="4"/>
        <v>0.24</v>
      </c>
      <c r="F17" s="20">
        <f t="shared" si="4"/>
        <v>0.26</v>
      </c>
      <c r="G17" s="20">
        <f t="shared" si="4"/>
        <v>0.31</v>
      </c>
      <c r="H17" s="20">
        <f t="shared" si="4"/>
        <v>0.41</v>
      </c>
      <c r="I17" s="20">
        <f t="shared" si="4"/>
        <v>0.46</v>
      </c>
      <c r="J17" s="20">
        <f t="shared" si="4"/>
        <v>0.42</v>
      </c>
      <c r="K17" s="20">
        <f t="shared" si="4"/>
        <v>0.26</v>
      </c>
      <c r="L17" s="20">
        <f t="shared" si="4"/>
        <v>1.75</v>
      </c>
      <c r="M17" s="20">
        <f t="shared" si="4"/>
        <v>1.6</v>
      </c>
      <c r="N17" s="20">
        <f t="shared" si="4"/>
        <v>1.6</v>
      </c>
      <c r="O17" s="20">
        <f t="shared" si="4"/>
        <v>1.49</v>
      </c>
      <c r="P17" s="20">
        <f t="shared" si="4"/>
        <v>1.33</v>
      </c>
      <c r="Q17" s="20">
        <f t="shared" si="4"/>
        <v>1.28</v>
      </c>
      <c r="R17" s="20">
        <f t="shared" si="6"/>
        <v>1.1299999999999999</v>
      </c>
      <c r="S17" s="20">
        <f t="shared" si="6"/>
        <v>1.4310146619599899</v>
      </c>
      <c r="T17" s="20">
        <f t="shared" si="6"/>
        <v>1.4690269657574599</v>
      </c>
      <c r="U17" s="20">
        <f t="shared" si="6"/>
        <v>1.4410615902669299</v>
      </c>
      <c r="V17" s="20">
        <f t="shared" si="6"/>
        <v>1.4832083717244999</v>
      </c>
      <c r="W17" s="20">
        <f t="shared" si="6"/>
        <v>1.4047847458363401</v>
      </c>
      <c r="Y17" s="21">
        <f t="shared" si="5"/>
        <v>0.3335417969564311</v>
      </c>
      <c r="Z17" s="21">
        <f t="shared" si="2"/>
        <v>0.36768568126904083</v>
      </c>
      <c r="AA17" s="21">
        <f t="shared" si="2"/>
        <v>0.26713243604233022</v>
      </c>
      <c r="AB17" s="21">
        <f t="shared" si="2"/>
        <v>0.24420024420024417</v>
      </c>
      <c r="AC17" s="21">
        <f t="shared" si="2"/>
        <v>0.26560424966799467</v>
      </c>
      <c r="AD17" s="21">
        <f t="shared" si="2"/>
        <v>0.31830783447992606</v>
      </c>
      <c r="AE17" s="21">
        <f t="shared" si="2"/>
        <v>0.42302930251754012</v>
      </c>
      <c r="AF17" s="21">
        <f t="shared" si="2"/>
        <v>0.47633840737289007</v>
      </c>
      <c r="AG17" s="21">
        <f t="shared" si="2"/>
        <v>0.43473760480281542</v>
      </c>
      <c r="AH17" s="21">
        <f t="shared" si="2"/>
        <v>0.26533319726502702</v>
      </c>
      <c r="AI17" s="21">
        <f t="shared" si="2"/>
        <v>1.968946894689469</v>
      </c>
      <c r="AJ17" s="21">
        <f t="shared" si="2"/>
        <v>1.7797552836484989</v>
      </c>
      <c r="AK17" s="21">
        <f t="shared" si="2"/>
        <v>1.7691287041132238</v>
      </c>
      <c r="AL17" s="21">
        <f t="shared" si="2"/>
        <v>1.6464088397790058</v>
      </c>
      <c r="AM17" s="21">
        <f t="shared" si="2"/>
        <v>1.4538696982947097</v>
      </c>
      <c r="AN17" s="21">
        <f t="shared" si="2"/>
        <v>1.3890396093326098</v>
      </c>
      <c r="AO17" s="21">
        <f t="shared" ref="AO17:AT19" si="7">R17/R$20%</f>
        <v>1.222546792167045</v>
      </c>
      <c r="AP17" s="21">
        <f t="shared" si="3"/>
        <v>1.5394920583742453</v>
      </c>
      <c r="AQ17" s="21">
        <f t="shared" si="3"/>
        <v>1.58541831162088</v>
      </c>
      <c r="AR17" s="21">
        <f t="shared" si="3"/>
        <v>1.5309724586225801</v>
      </c>
      <c r="AS17" s="21">
        <f t="shared" si="3"/>
        <v>1.5734291199672172</v>
      </c>
      <c r="AT17" s="21">
        <f t="shared" si="3"/>
        <v>1.4846810189592716</v>
      </c>
    </row>
    <row r="18" spans="1:262" x14ac:dyDescent="0.35">
      <c r="A18" s="11" t="s">
        <v>45</v>
      </c>
      <c r="B18" s="20">
        <f t="shared" si="4"/>
        <v>0</v>
      </c>
      <c r="C18" s="20">
        <f t="shared" si="4"/>
        <v>0</v>
      </c>
      <c r="D18" s="20">
        <f t="shared" si="4"/>
        <v>0.01</v>
      </c>
      <c r="E18" s="20">
        <f t="shared" si="4"/>
        <v>0.01</v>
      </c>
      <c r="F18" s="20">
        <f t="shared" si="4"/>
        <v>0.02</v>
      </c>
      <c r="G18" s="20">
        <f t="shared" si="4"/>
        <v>0.02</v>
      </c>
      <c r="H18" s="20">
        <f t="shared" si="4"/>
        <v>0.04</v>
      </c>
      <c r="I18" s="20">
        <f t="shared" si="4"/>
        <v>0.14000000000000001</v>
      </c>
      <c r="J18" s="20">
        <f t="shared" si="4"/>
        <v>0.15</v>
      </c>
      <c r="K18" s="20">
        <f t="shared" si="4"/>
        <v>0.06</v>
      </c>
      <c r="L18" s="20">
        <f t="shared" si="4"/>
        <v>0.89</v>
      </c>
      <c r="M18" s="20">
        <f t="shared" si="4"/>
        <v>0.94</v>
      </c>
      <c r="N18" s="20">
        <f t="shared" si="4"/>
        <v>0.79</v>
      </c>
      <c r="O18" s="20">
        <f t="shared" si="4"/>
        <v>0.63</v>
      </c>
      <c r="P18" s="20">
        <f t="shared" si="4"/>
        <v>0.61</v>
      </c>
      <c r="Q18" s="20">
        <f t="shared" si="4"/>
        <v>0.32</v>
      </c>
      <c r="R18" s="20">
        <f t="shared" si="6"/>
        <v>0.3</v>
      </c>
      <c r="S18" s="20">
        <f t="shared" si="6"/>
        <v>0.42618268038489199</v>
      </c>
      <c r="T18" s="20">
        <f t="shared" si="6"/>
        <v>0.39457741165614801</v>
      </c>
      <c r="U18" s="20">
        <f t="shared" si="6"/>
        <v>0.39650280838463298</v>
      </c>
      <c r="V18" s="20">
        <f t="shared" si="6"/>
        <v>0.46605668765138097</v>
      </c>
      <c r="W18" s="20">
        <f t="shared" si="6"/>
        <v>0.38065615458746299</v>
      </c>
      <c r="Y18" s="21">
        <f t="shared" si="5"/>
        <v>0</v>
      </c>
      <c r="Z18" s="21">
        <f t="shared" si="5"/>
        <v>0</v>
      </c>
      <c r="AA18" s="21">
        <f t="shared" si="5"/>
        <v>1.0274324463166548E-2</v>
      </c>
      <c r="AB18" s="21">
        <f t="shared" si="5"/>
        <v>1.0175010175010175E-2</v>
      </c>
      <c r="AC18" s="21">
        <f t="shared" si="5"/>
        <v>2.0431096128307284E-2</v>
      </c>
      <c r="AD18" s="21">
        <f t="shared" si="5"/>
        <v>2.0535989321285555E-2</v>
      </c>
      <c r="AE18" s="21">
        <f t="shared" si="5"/>
        <v>4.1271151465125867E-2</v>
      </c>
      <c r="AF18" s="21">
        <f t="shared" si="5"/>
        <v>0.1449725587656622</v>
      </c>
      <c r="AG18" s="21">
        <f t="shared" si="5"/>
        <v>0.15526343028671979</v>
      </c>
      <c r="AH18" s="21">
        <f t="shared" si="5"/>
        <v>6.1230737830390847E-2</v>
      </c>
      <c r="AI18" s="21">
        <f t="shared" si="5"/>
        <v>1.0013501350135015</v>
      </c>
      <c r="AJ18" s="21">
        <f t="shared" si="5"/>
        <v>1.0456062291434929</v>
      </c>
      <c r="AK18" s="21">
        <f t="shared" si="5"/>
        <v>0.87350729765590418</v>
      </c>
      <c r="AL18" s="21">
        <f t="shared" si="5"/>
        <v>0.69613259668508298</v>
      </c>
      <c r="AM18" s="21">
        <f t="shared" si="5"/>
        <v>0.66681241801486679</v>
      </c>
      <c r="AN18" s="21">
        <f t="shared" si="5"/>
        <v>0.34725990233315246</v>
      </c>
      <c r="AO18" s="21">
        <f t="shared" si="7"/>
        <v>0.3245699448231093</v>
      </c>
      <c r="AP18" s="21">
        <f t="shared" si="7"/>
        <v>0.45848925892244607</v>
      </c>
      <c r="AQ18" s="21">
        <f t="shared" si="7"/>
        <v>0.42583987113474836</v>
      </c>
      <c r="AR18" s="21">
        <f t="shared" si="7"/>
        <v>0.42124145387216755</v>
      </c>
      <c r="AS18" s="21">
        <f t="shared" si="7"/>
        <v>0.49440603079494855</v>
      </c>
      <c r="AT18" s="21">
        <f t="shared" si="7"/>
        <v>0.40230574053505125</v>
      </c>
    </row>
    <row r="19" spans="1:262" x14ac:dyDescent="0.35">
      <c r="A19" s="11" t="s">
        <v>49</v>
      </c>
      <c r="B19" s="20">
        <f t="shared" si="4"/>
        <v>0.04</v>
      </c>
      <c r="C19" s="20">
        <f t="shared" si="4"/>
        <v>0.04</v>
      </c>
      <c r="D19" s="20">
        <f t="shared" si="4"/>
        <v>0.03</v>
      </c>
      <c r="E19" s="20">
        <f t="shared" si="4"/>
        <v>0.06</v>
      </c>
      <c r="F19" s="20">
        <f t="shared" si="4"/>
        <v>0.06</v>
      </c>
      <c r="G19" s="20">
        <f t="shared" si="4"/>
        <v>0.09</v>
      </c>
      <c r="H19" s="20">
        <f t="shared" si="4"/>
        <v>0.11</v>
      </c>
      <c r="I19" s="20">
        <f t="shared" si="4"/>
        <v>0.12</v>
      </c>
      <c r="J19" s="20">
        <f t="shared" si="4"/>
        <v>0.12</v>
      </c>
      <c r="K19" s="20">
        <f t="shared" si="4"/>
        <v>0.09</v>
      </c>
      <c r="L19" s="20">
        <f t="shared" si="4"/>
        <v>1.1399999999999999</v>
      </c>
      <c r="M19" s="20">
        <f t="shared" si="4"/>
        <v>1.1000000000000001</v>
      </c>
      <c r="N19" s="20">
        <f t="shared" si="4"/>
        <v>1.02</v>
      </c>
      <c r="O19" s="20">
        <f t="shared" si="4"/>
        <v>1.05</v>
      </c>
      <c r="P19" s="20">
        <f t="shared" si="4"/>
        <v>0.79</v>
      </c>
      <c r="Q19" s="20">
        <f t="shared" si="4"/>
        <v>0.75</v>
      </c>
      <c r="R19" s="20">
        <f t="shared" si="6"/>
        <v>0.6</v>
      </c>
      <c r="S19" s="20">
        <f t="shared" si="6"/>
        <v>0.69764380336834297</v>
      </c>
      <c r="T19" s="20">
        <f t="shared" si="6"/>
        <v>0.85156055047976098</v>
      </c>
      <c r="U19" s="20">
        <f t="shared" si="6"/>
        <v>0.73344412805539405</v>
      </c>
      <c r="V19" s="20">
        <f t="shared" si="6"/>
        <v>0.56749073113668003</v>
      </c>
      <c r="W19" s="20">
        <f t="shared" si="6"/>
        <v>0.452794115168969</v>
      </c>
      <c r="Y19" s="21">
        <f t="shared" si="5"/>
        <v>4.1692724619553888E-2</v>
      </c>
      <c r="Z19" s="21">
        <f t="shared" si="5"/>
        <v>4.2021220716461812E-2</v>
      </c>
      <c r="AA19" s="21">
        <f t="shared" si="5"/>
        <v>3.0822973389499641E-2</v>
      </c>
      <c r="AB19" s="21">
        <f t="shared" si="5"/>
        <v>6.1050061050061041E-2</v>
      </c>
      <c r="AC19" s="21">
        <f t="shared" si="5"/>
        <v>6.1293288384921853E-2</v>
      </c>
      <c r="AD19" s="21">
        <f t="shared" si="5"/>
        <v>9.2411951945784984E-2</v>
      </c>
      <c r="AE19" s="21">
        <f t="shared" si="5"/>
        <v>0.11349566652909614</v>
      </c>
      <c r="AF19" s="21">
        <f t="shared" si="5"/>
        <v>0.12426219322771045</v>
      </c>
      <c r="AG19" s="21">
        <f t="shared" si="5"/>
        <v>0.12421074422937584</v>
      </c>
      <c r="AH19" s="21">
        <f t="shared" si="5"/>
        <v>9.184610674558627E-2</v>
      </c>
      <c r="AI19" s="21">
        <f t="shared" si="5"/>
        <v>1.2826282628262826</v>
      </c>
      <c r="AJ19" s="21">
        <f t="shared" si="5"/>
        <v>1.223581757508343</v>
      </c>
      <c r="AK19" s="21">
        <f t="shared" si="5"/>
        <v>1.1278195488721801</v>
      </c>
      <c r="AL19" s="21">
        <f t="shared" si="5"/>
        <v>1.1602209944751385</v>
      </c>
      <c r="AM19" s="21">
        <f t="shared" si="5"/>
        <v>0.8635767380848276</v>
      </c>
      <c r="AN19" s="21">
        <f t="shared" si="5"/>
        <v>0.81389039609332603</v>
      </c>
      <c r="AO19" s="21">
        <f t="shared" si="7"/>
        <v>0.6491398896462186</v>
      </c>
      <c r="AP19" s="21">
        <f t="shared" si="7"/>
        <v>0.75052836522900435</v>
      </c>
      <c r="AQ19" s="21">
        <f t="shared" si="7"/>
        <v>0.91902988961706467</v>
      </c>
      <c r="AR19" s="21">
        <f t="shared" si="7"/>
        <v>0.77920525227743254</v>
      </c>
      <c r="AS19" s="21">
        <f t="shared" si="7"/>
        <v>0.6020101144950879</v>
      </c>
      <c r="AT19" s="21">
        <f t="shared" si="7"/>
        <v>0.4785465034983698</v>
      </c>
    </row>
    <row r="20" spans="1:262" ht="15" thickBot="1" x14ac:dyDescent="0.4">
      <c r="A20" s="11"/>
      <c r="B20" s="23">
        <f>SUM(B2:B19)</f>
        <v>95.94</v>
      </c>
      <c r="C20" s="23">
        <f>SUM(C2:C19)</f>
        <v>95.190000000000012</v>
      </c>
      <c r="D20" s="23">
        <f t="shared" ref="D20:AT20" si="8">SUM(D2:D19)</f>
        <v>97.33</v>
      </c>
      <c r="E20" s="23">
        <f t="shared" si="8"/>
        <v>98.280000000000015</v>
      </c>
      <c r="F20" s="23">
        <f t="shared" si="8"/>
        <v>97.89</v>
      </c>
      <c r="G20" s="23">
        <f t="shared" si="8"/>
        <v>97.39</v>
      </c>
      <c r="H20" s="23">
        <f t="shared" si="8"/>
        <v>96.920000000000016</v>
      </c>
      <c r="I20" s="23">
        <f t="shared" si="8"/>
        <v>96.570000000000007</v>
      </c>
      <c r="J20" s="23">
        <f t="shared" si="8"/>
        <v>96.61</v>
      </c>
      <c r="K20" s="23">
        <f t="shared" si="8"/>
        <v>97.990000000000009</v>
      </c>
      <c r="L20" s="23">
        <f t="shared" si="8"/>
        <v>88.88</v>
      </c>
      <c r="M20" s="23">
        <f t="shared" si="8"/>
        <v>89.899999999999977</v>
      </c>
      <c r="N20" s="23">
        <f t="shared" si="8"/>
        <v>90.440000000000026</v>
      </c>
      <c r="O20" s="23">
        <f t="shared" si="8"/>
        <v>90.499999999999986</v>
      </c>
      <c r="P20" s="23">
        <f t="shared" si="8"/>
        <v>91.479999999999976</v>
      </c>
      <c r="Q20" s="23">
        <f t="shared" si="8"/>
        <v>92.15</v>
      </c>
      <c r="R20" s="23">
        <f t="shared" si="8"/>
        <v>92.43</v>
      </c>
      <c r="S20" s="23">
        <f t="shared" si="8"/>
        <v>92.953689119461188</v>
      </c>
      <c r="T20" s="23">
        <f t="shared" si="8"/>
        <v>92.658634947616733</v>
      </c>
      <c r="U20" s="23">
        <f t="shared" si="8"/>
        <v>94.127205368766511</v>
      </c>
      <c r="V20" s="23">
        <f t="shared" si="8"/>
        <v>94.26597950312518</v>
      </c>
      <c r="W20" s="23">
        <f t="shared" si="8"/>
        <v>94.618623657023846</v>
      </c>
      <c r="Y20" s="24">
        <f t="shared" si="8"/>
        <v>99.999999999999986</v>
      </c>
      <c r="Z20" s="24">
        <f t="shared" si="8"/>
        <v>99.999999999999972</v>
      </c>
      <c r="AA20" s="24">
        <f t="shared" si="8"/>
        <v>100.00000000000001</v>
      </c>
      <c r="AB20" s="24">
        <f t="shared" si="8"/>
        <v>100.00000000000001</v>
      </c>
      <c r="AC20" s="24">
        <f t="shared" si="8"/>
        <v>100.00000000000001</v>
      </c>
      <c r="AD20" s="24">
        <f t="shared" si="8"/>
        <v>100.00000000000001</v>
      </c>
      <c r="AE20" s="24">
        <f t="shared" si="8"/>
        <v>99.999999999999972</v>
      </c>
      <c r="AF20" s="24">
        <f t="shared" si="8"/>
        <v>100</v>
      </c>
      <c r="AG20" s="24">
        <f t="shared" si="8"/>
        <v>100.00000000000001</v>
      </c>
      <c r="AH20" s="24">
        <f t="shared" si="8"/>
        <v>99.999999999999957</v>
      </c>
      <c r="AI20" s="24">
        <f t="shared" si="8"/>
        <v>99.999999999999986</v>
      </c>
      <c r="AJ20" s="24">
        <f t="shared" si="8"/>
        <v>100</v>
      </c>
      <c r="AK20" s="24">
        <f t="shared" si="8"/>
        <v>99.999999999999972</v>
      </c>
      <c r="AL20" s="24">
        <f t="shared" si="8"/>
        <v>100.00000000000003</v>
      </c>
      <c r="AM20" s="24">
        <f t="shared" si="8"/>
        <v>100.00000000000006</v>
      </c>
      <c r="AN20" s="24">
        <f t="shared" si="8"/>
        <v>100</v>
      </c>
      <c r="AO20" s="24">
        <f t="shared" si="8"/>
        <v>100.00000000000001</v>
      </c>
      <c r="AP20" s="24">
        <f t="shared" si="8"/>
        <v>99.999999999999986</v>
      </c>
      <c r="AQ20" s="24">
        <f t="shared" si="8"/>
        <v>100</v>
      </c>
      <c r="AR20" s="24">
        <f t="shared" si="8"/>
        <v>100.00000000000001</v>
      </c>
      <c r="AS20" s="24">
        <f t="shared" si="8"/>
        <v>99.999999999999986</v>
      </c>
      <c r="AT20" s="24">
        <f t="shared" si="8"/>
        <v>99.999999999999957</v>
      </c>
    </row>
    <row r="21" spans="1:262" ht="15" thickTop="1" x14ac:dyDescent="0.35"/>
    <row r="22" spans="1:262" x14ac:dyDescent="0.35">
      <c r="A22" s="25" t="s">
        <v>91</v>
      </c>
      <c r="B22" s="26" t="s">
        <v>92</v>
      </c>
    </row>
    <row r="23" spans="1:262" x14ac:dyDescent="0.35">
      <c r="A23" s="27"/>
      <c r="B23" s="28">
        <f>DATE(RIGHT(B24,4),LEFT(B24,SEARCH("/",B24)-1),MID(B24,SEARCH("/",B24)+1,2))</f>
        <v>36525</v>
      </c>
      <c r="C23" s="28">
        <f t="shared" ref="C23:BN23" si="9">DATE(RIGHT(C24,4),LEFT(C24,SEARCH("/",C24)-1),MID(C24,SEARCH("/",C24)+1,2))</f>
        <v>36556</v>
      </c>
      <c r="D23" s="28">
        <f t="shared" si="9"/>
        <v>36585</v>
      </c>
      <c r="E23" s="28">
        <f t="shared" si="9"/>
        <v>36616</v>
      </c>
      <c r="F23" s="28">
        <f t="shared" si="9"/>
        <v>36644</v>
      </c>
      <c r="G23" s="28">
        <f t="shared" si="9"/>
        <v>36677</v>
      </c>
      <c r="H23" s="28">
        <f t="shared" si="9"/>
        <v>36707</v>
      </c>
      <c r="I23" s="28">
        <f t="shared" si="9"/>
        <v>36738</v>
      </c>
      <c r="J23" s="28">
        <f t="shared" si="9"/>
        <v>36769</v>
      </c>
      <c r="K23" s="28">
        <f t="shared" si="9"/>
        <v>36798</v>
      </c>
      <c r="L23" s="28">
        <f t="shared" si="9"/>
        <v>36830</v>
      </c>
      <c r="M23" s="28">
        <f t="shared" si="9"/>
        <v>36860</v>
      </c>
      <c r="N23" s="28">
        <f t="shared" si="9"/>
        <v>36889</v>
      </c>
      <c r="O23" s="28">
        <f t="shared" si="9"/>
        <v>36922</v>
      </c>
      <c r="P23" s="28">
        <f t="shared" si="9"/>
        <v>36950</v>
      </c>
      <c r="Q23" s="28">
        <f t="shared" si="9"/>
        <v>36980</v>
      </c>
      <c r="R23" s="28">
        <f t="shared" si="9"/>
        <v>37011</v>
      </c>
      <c r="S23" s="28">
        <f t="shared" si="9"/>
        <v>37042</v>
      </c>
      <c r="T23" s="28">
        <f t="shared" si="9"/>
        <v>37071</v>
      </c>
      <c r="U23" s="28">
        <f t="shared" si="9"/>
        <v>37103</v>
      </c>
      <c r="V23" s="28">
        <f t="shared" si="9"/>
        <v>37134</v>
      </c>
      <c r="W23" s="28">
        <f t="shared" si="9"/>
        <v>37162</v>
      </c>
      <c r="X23" s="28">
        <f t="shared" si="9"/>
        <v>37195</v>
      </c>
      <c r="Y23" s="28">
        <f t="shared" si="9"/>
        <v>37225</v>
      </c>
      <c r="Z23" s="28">
        <f t="shared" si="9"/>
        <v>37256</v>
      </c>
      <c r="AA23" s="28">
        <f t="shared" si="9"/>
        <v>37287</v>
      </c>
      <c r="AB23" s="28">
        <f t="shared" si="9"/>
        <v>37315</v>
      </c>
      <c r="AC23" s="28">
        <f t="shared" si="9"/>
        <v>37344</v>
      </c>
      <c r="AD23" s="28">
        <f t="shared" si="9"/>
        <v>37376</v>
      </c>
      <c r="AE23" s="28">
        <f t="shared" si="9"/>
        <v>37407</v>
      </c>
      <c r="AF23" s="28">
        <f t="shared" si="9"/>
        <v>37435</v>
      </c>
      <c r="AG23" s="28">
        <f t="shared" si="9"/>
        <v>37468</v>
      </c>
      <c r="AH23" s="28">
        <f t="shared" si="9"/>
        <v>37498</v>
      </c>
      <c r="AI23" s="28">
        <f t="shared" si="9"/>
        <v>37529</v>
      </c>
      <c r="AJ23" s="28">
        <f t="shared" si="9"/>
        <v>37560</v>
      </c>
      <c r="AK23" s="28">
        <f t="shared" si="9"/>
        <v>37589</v>
      </c>
      <c r="AL23" s="28">
        <f t="shared" si="9"/>
        <v>37621</v>
      </c>
      <c r="AM23" s="28">
        <f t="shared" si="9"/>
        <v>37652</v>
      </c>
      <c r="AN23" s="28">
        <f t="shared" si="9"/>
        <v>37680</v>
      </c>
      <c r="AO23" s="28">
        <f t="shared" si="9"/>
        <v>37711</v>
      </c>
      <c r="AP23" s="28">
        <f t="shared" si="9"/>
        <v>37741</v>
      </c>
      <c r="AQ23" s="28">
        <f t="shared" si="9"/>
        <v>37771</v>
      </c>
      <c r="AR23" s="28">
        <f t="shared" si="9"/>
        <v>37802</v>
      </c>
      <c r="AS23" s="28">
        <f t="shared" si="9"/>
        <v>37833</v>
      </c>
      <c r="AT23" s="28">
        <f t="shared" si="9"/>
        <v>37862</v>
      </c>
      <c r="AU23" s="28">
        <f t="shared" si="9"/>
        <v>37894</v>
      </c>
      <c r="AV23" s="28">
        <f t="shared" si="9"/>
        <v>37925</v>
      </c>
      <c r="AW23" s="28">
        <f t="shared" si="9"/>
        <v>37953</v>
      </c>
      <c r="AX23" s="28">
        <f t="shared" si="9"/>
        <v>37986</v>
      </c>
      <c r="AY23" s="28">
        <f t="shared" si="9"/>
        <v>38016</v>
      </c>
      <c r="AZ23" s="28">
        <f t="shared" si="9"/>
        <v>38044</v>
      </c>
      <c r="BA23" s="28">
        <f t="shared" si="9"/>
        <v>38077</v>
      </c>
      <c r="BB23" s="28">
        <f t="shared" si="9"/>
        <v>38107</v>
      </c>
      <c r="BC23" s="28">
        <f t="shared" si="9"/>
        <v>38138</v>
      </c>
      <c r="BD23" s="28">
        <f t="shared" si="9"/>
        <v>38168</v>
      </c>
      <c r="BE23" s="28">
        <f t="shared" si="9"/>
        <v>38198</v>
      </c>
      <c r="BF23" s="28">
        <f t="shared" si="9"/>
        <v>38230</v>
      </c>
      <c r="BG23" s="28">
        <f t="shared" si="9"/>
        <v>38260</v>
      </c>
      <c r="BH23" s="28">
        <f t="shared" si="9"/>
        <v>38289</v>
      </c>
      <c r="BI23" s="28">
        <f t="shared" si="9"/>
        <v>38321</v>
      </c>
      <c r="BJ23" s="28">
        <f t="shared" si="9"/>
        <v>38352</v>
      </c>
      <c r="BK23" s="28">
        <f t="shared" si="9"/>
        <v>38383</v>
      </c>
      <c r="BL23" s="28">
        <f t="shared" si="9"/>
        <v>38411</v>
      </c>
      <c r="BM23" s="28">
        <f t="shared" si="9"/>
        <v>38442</v>
      </c>
      <c r="BN23" s="28">
        <f t="shared" si="9"/>
        <v>38471</v>
      </c>
      <c r="BO23" s="28">
        <f t="shared" ref="BO23:DZ23" si="10">DATE(RIGHT(BO24,4),LEFT(BO24,SEARCH("/",BO24)-1),MID(BO24,SEARCH("/",BO24)+1,2))</f>
        <v>38503</v>
      </c>
      <c r="BP23" s="28">
        <f t="shared" si="10"/>
        <v>38533</v>
      </c>
      <c r="BQ23" s="28">
        <f t="shared" si="10"/>
        <v>38562</v>
      </c>
      <c r="BR23" s="28">
        <f t="shared" si="10"/>
        <v>38595</v>
      </c>
      <c r="BS23" s="28">
        <f t="shared" si="10"/>
        <v>38625</v>
      </c>
      <c r="BT23" s="28">
        <f t="shared" si="10"/>
        <v>38656</v>
      </c>
      <c r="BU23" s="28">
        <f t="shared" si="10"/>
        <v>38686</v>
      </c>
      <c r="BV23" s="28">
        <f t="shared" si="10"/>
        <v>38716</v>
      </c>
      <c r="BW23" s="28">
        <f t="shared" si="10"/>
        <v>38748</v>
      </c>
      <c r="BX23" s="28">
        <f t="shared" si="10"/>
        <v>38776</v>
      </c>
      <c r="BY23" s="28">
        <f t="shared" si="10"/>
        <v>38807</v>
      </c>
      <c r="BZ23" s="28">
        <f t="shared" si="10"/>
        <v>38835</v>
      </c>
      <c r="CA23" s="28">
        <f t="shared" si="10"/>
        <v>38868</v>
      </c>
      <c r="CB23" s="28">
        <f t="shared" si="10"/>
        <v>38898</v>
      </c>
      <c r="CC23" s="28">
        <f t="shared" si="10"/>
        <v>38929</v>
      </c>
      <c r="CD23" s="28">
        <f t="shared" si="10"/>
        <v>38960</v>
      </c>
      <c r="CE23" s="28">
        <f t="shared" si="10"/>
        <v>38989</v>
      </c>
      <c r="CF23" s="28">
        <f t="shared" si="10"/>
        <v>39021</v>
      </c>
      <c r="CG23" s="28">
        <f t="shared" si="10"/>
        <v>39051</v>
      </c>
      <c r="CH23" s="28">
        <f t="shared" si="10"/>
        <v>39080</v>
      </c>
      <c r="CI23" s="28">
        <f t="shared" si="10"/>
        <v>39113</v>
      </c>
      <c r="CJ23" s="28">
        <f t="shared" si="10"/>
        <v>39141</v>
      </c>
      <c r="CK23" s="28">
        <f t="shared" si="10"/>
        <v>39171</v>
      </c>
      <c r="CL23" s="28">
        <f t="shared" si="10"/>
        <v>39202</v>
      </c>
      <c r="CM23" s="28">
        <f t="shared" si="10"/>
        <v>39233</v>
      </c>
      <c r="CN23" s="28">
        <f t="shared" si="10"/>
        <v>39262</v>
      </c>
      <c r="CO23" s="28">
        <f t="shared" si="10"/>
        <v>39294</v>
      </c>
      <c r="CP23" s="28">
        <f t="shared" si="10"/>
        <v>39325</v>
      </c>
      <c r="CQ23" s="28">
        <f t="shared" si="10"/>
        <v>39353</v>
      </c>
      <c r="CR23" s="28">
        <f t="shared" si="10"/>
        <v>39386</v>
      </c>
      <c r="CS23" s="28">
        <f t="shared" si="10"/>
        <v>39416</v>
      </c>
      <c r="CT23" s="28">
        <f t="shared" si="10"/>
        <v>39447</v>
      </c>
      <c r="CU23" s="28">
        <f t="shared" si="10"/>
        <v>39478</v>
      </c>
      <c r="CV23" s="28">
        <f t="shared" si="10"/>
        <v>39507</v>
      </c>
      <c r="CW23" s="28">
        <f t="shared" si="10"/>
        <v>39538</v>
      </c>
      <c r="CX23" s="28">
        <f t="shared" si="10"/>
        <v>39568</v>
      </c>
      <c r="CY23" s="28">
        <f t="shared" si="10"/>
        <v>39598</v>
      </c>
      <c r="CZ23" s="28">
        <f t="shared" si="10"/>
        <v>39629</v>
      </c>
      <c r="DA23" s="28">
        <f t="shared" si="10"/>
        <v>39660</v>
      </c>
      <c r="DB23" s="28">
        <f t="shared" si="10"/>
        <v>39689</v>
      </c>
      <c r="DC23" s="28">
        <f t="shared" si="10"/>
        <v>39721</v>
      </c>
      <c r="DD23" s="28">
        <f t="shared" si="10"/>
        <v>39752</v>
      </c>
      <c r="DE23" s="28">
        <f t="shared" si="10"/>
        <v>39780</v>
      </c>
      <c r="DF23" s="28">
        <f t="shared" si="10"/>
        <v>39813</v>
      </c>
      <c r="DG23" s="28">
        <f t="shared" si="10"/>
        <v>39843</v>
      </c>
      <c r="DH23" s="28">
        <f t="shared" si="10"/>
        <v>39871</v>
      </c>
      <c r="DI23" s="28">
        <f t="shared" si="10"/>
        <v>39903</v>
      </c>
      <c r="DJ23" s="28">
        <f t="shared" si="10"/>
        <v>39933</v>
      </c>
      <c r="DK23" s="28">
        <f t="shared" si="10"/>
        <v>39962</v>
      </c>
      <c r="DL23" s="28">
        <f t="shared" si="10"/>
        <v>39994</v>
      </c>
      <c r="DM23" s="28">
        <f t="shared" si="10"/>
        <v>40025</v>
      </c>
      <c r="DN23" s="28">
        <f t="shared" si="10"/>
        <v>40056</v>
      </c>
      <c r="DO23" s="28">
        <f t="shared" si="10"/>
        <v>40086</v>
      </c>
      <c r="DP23" s="28">
        <f t="shared" si="10"/>
        <v>40116</v>
      </c>
      <c r="DQ23" s="28">
        <f t="shared" si="10"/>
        <v>40147</v>
      </c>
      <c r="DR23" s="28">
        <f t="shared" si="10"/>
        <v>40178</v>
      </c>
      <c r="DS23" s="28">
        <f t="shared" si="10"/>
        <v>40207</v>
      </c>
      <c r="DT23" s="28">
        <f t="shared" si="10"/>
        <v>40235</v>
      </c>
      <c r="DU23" s="28">
        <f t="shared" si="10"/>
        <v>40268</v>
      </c>
      <c r="DV23" s="28">
        <f t="shared" si="10"/>
        <v>40298</v>
      </c>
      <c r="DW23" s="28">
        <f t="shared" si="10"/>
        <v>40329</v>
      </c>
      <c r="DX23" s="28">
        <f t="shared" si="10"/>
        <v>40359</v>
      </c>
      <c r="DY23" s="28">
        <f t="shared" si="10"/>
        <v>40389</v>
      </c>
      <c r="DZ23" s="28">
        <f t="shared" si="10"/>
        <v>40421</v>
      </c>
      <c r="EA23" s="28">
        <f t="shared" ref="EA23:GL23" si="11">DATE(RIGHT(EA24,4),LEFT(EA24,SEARCH("/",EA24)-1),MID(EA24,SEARCH("/",EA24)+1,2))</f>
        <v>40451</v>
      </c>
      <c r="EB23" s="28">
        <f t="shared" si="11"/>
        <v>40480</v>
      </c>
      <c r="EC23" s="28">
        <f t="shared" si="11"/>
        <v>40512</v>
      </c>
      <c r="ED23" s="28">
        <f t="shared" si="11"/>
        <v>40543</v>
      </c>
      <c r="EE23" s="28">
        <f t="shared" si="11"/>
        <v>40574</v>
      </c>
      <c r="EF23" s="28">
        <f t="shared" si="11"/>
        <v>40602</v>
      </c>
      <c r="EG23" s="28">
        <f t="shared" si="11"/>
        <v>40633</v>
      </c>
      <c r="EH23" s="28">
        <f t="shared" si="11"/>
        <v>40662</v>
      </c>
      <c r="EI23" s="28">
        <f t="shared" si="11"/>
        <v>40694</v>
      </c>
      <c r="EJ23" s="28">
        <f t="shared" si="11"/>
        <v>40724</v>
      </c>
      <c r="EK23" s="28">
        <f t="shared" si="11"/>
        <v>40753</v>
      </c>
      <c r="EL23" s="28">
        <f t="shared" si="11"/>
        <v>40786</v>
      </c>
      <c r="EM23" s="28">
        <f t="shared" si="11"/>
        <v>40816</v>
      </c>
      <c r="EN23" s="28">
        <f t="shared" si="11"/>
        <v>40847</v>
      </c>
      <c r="EO23" s="28">
        <f t="shared" si="11"/>
        <v>40877</v>
      </c>
      <c r="EP23" s="28">
        <f t="shared" si="11"/>
        <v>40907</v>
      </c>
      <c r="EQ23" s="28">
        <f t="shared" si="11"/>
        <v>40939</v>
      </c>
      <c r="ER23" s="28">
        <f t="shared" si="11"/>
        <v>40968</v>
      </c>
      <c r="ES23" s="28">
        <f t="shared" si="11"/>
        <v>40998</v>
      </c>
      <c r="ET23" s="28">
        <f t="shared" si="11"/>
        <v>41029</v>
      </c>
      <c r="EU23" s="28">
        <f t="shared" si="11"/>
        <v>41060</v>
      </c>
      <c r="EV23" s="28">
        <f t="shared" si="11"/>
        <v>41089</v>
      </c>
      <c r="EW23" s="28">
        <f t="shared" si="11"/>
        <v>41121</v>
      </c>
      <c r="EX23" s="28">
        <f t="shared" si="11"/>
        <v>41152</v>
      </c>
      <c r="EY23" s="28">
        <f t="shared" si="11"/>
        <v>41180</v>
      </c>
      <c r="EZ23" s="28">
        <f t="shared" si="11"/>
        <v>41213</v>
      </c>
      <c r="FA23" s="28">
        <f t="shared" si="11"/>
        <v>41243</v>
      </c>
      <c r="FB23" s="28">
        <f t="shared" si="11"/>
        <v>41274</v>
      </c>
      <c r="FC23" s="28">
        <f t="shared" si="11"/>
        <v>41305</v>
      </c>
      <c r="FD23" s="28">
        <f t="shared" si="11"/>
        <v>41333</v>
      </c>
      <c r="FE23" s="28">
        <f t="shared" si="11"/>
        <v>41362</v>
      </c>
      <c r="FF23" s="28">
        <f t="shared" si="11"/>
        <v>41394</v>
      </c>
      <c r="FG23" s="28">
        <f t="shared" si="11"/>
        <v>41425</v>
      </c>
      <c r="FH23" s="28">
        <f t="shared" si="11"/>
        <v>41453</v>
      </c>
      <c r="FI23" s="28">
        <f t="shared" si="11"/>
        <v>41486</v>
      </c>
      <c r="FJ23" s="28">
        <f t="shared" si="11"/>
        <v>41516</v>
      </c>
      <c r="FK23" s="28">
        <f t="shared" si="11"/>
        <v>41547</v>
      </c>
      <c r="FL23" s="28">
        <f t="shared" si="11"/>
        <v>41578</v>
      </c>
      <c r="FM23" s="28">
        <f t="shared" si="11"/>
        <v>41607</v>
      </c>
      <c r="FN23" s="28">
        <f t="shared" si="11"/>
        <v>41639</v>
      </c>
      <c r="FO23" s="28">
        <f t="shared" si="11"/>
        <v>41670</v>
      </c>
      <c r="FP23" s="28">
        <f t="shared" si="11"/>
        <v>41698</v>
      </c>
      <c r="FQ23" s="28">
        <f t="shared" si="11"/>
        <v>41729</v>
      </c>
      <c r="FR23" s="28">
        <f t="shared" si="11"/>
        <v>41759</v>
      </c>
      <c r="FS23" s="28">
        <f t="shared" si="11"/>
        <v>41789</v>
      </c>
      <c r="FT23" s="28">
        <f t="shared" si="11"/>
        <v>41820</v>
      </c>
      <c r="FU23" s="28">
        <f t="shared" si="11"/>
        <v>41851</v>
      </c>
      <c r="FV23" s="28">
        <f t="shared" si="11"/>
        <v>41880</v>
      </c>
      <c r="FW23" s="28">
        <f t="shared" si="11"/>
        <v>41912</v>
      </c>
      <c r="FX23" s="28">
        <f t="shared" si="11"/>
        <v>41943</v>
      </c>
      <c r="FY23" s="28">
        <f t="shared" si="11"/>
        <v>41971</v>
      </c>
      <c r="FZ23" s="28">
        <f t="shared" si="11"/>
        <v>42004</v>
      </c>
      <c r="GA23" s="28">
        <f t="shared" si="11"/>
        <v>42034</v>
      </c>
      <c r="GB23" s="28">
        <f t="shared" si="11"/>
        <v>42062</v>
      </c>
      <c r="GC23" s="28">
        <f t="shared" si="11"/>
        <v>42094</v>
      </c>
      <c r="GD23" s="28">
        <f t="shared" si="11"/>
        <v>42124</v>
      </c>
      <c r="GE23" s="28">
        <f t="shared" si="11"/>
        <v>42153</v>
      </c>
      <c r="GF23" s="28">
        <f t="shared" si="11"/>
        <v>42185</v>
      </c>
      <c r="GG23" s="28">
        <f t="shared" si="11"/>
        <v>42216</v>
      </c>
      <c r="GH23" s="28">
        <f t="shared" si="11"/>
        <v>42247</v>
      </c>
      <c r="GI23" s="28">
        <f t="shared" si="11"/>
        <v>42277</v>
      </c>
      <c r="GJ23" s="28">
        <f t="shared" si="11"/>
        <v>42307</v>
      </c>
      <c r="GK23" s="28">
        <f t="shared" si="11"/>
        <v>42338</v>
      </c>
      <c r="GL23" s="28">
        <f t="shared" si="11"/>
        <v>42369</v>
      </c>
      <c r="GM23" s="28">
        <f>DATE(RIGHT(GM24,2)+2000,LEFT(GM24,SEARCH("/",GM24)-1),MID(GM24,SEARCH("/",GM24)+1,2))</f>
        <v>42398</v>
      </c>
      <c r="GN23" s="28">
        <f t="shared" ref="GN23:IY23" si="12">DATE(RIGHT(GN24,2)+2000,LEFT(GN24,SEARCH("/",GN24)-1),MID(GN24,SEARCH("/",GN24)+1,2))</f>
        <v>42429</v>
      </c>
      <c r="GO23" s="28">
        <f t="shared" si="12"/>
        <v>42460</v>
      </c>
      <c r="GP23" s="28">
        <f t="shared" si="12"/>
        <v>42489</v>
      </c>
      <c r="GQ23" s="28">
        <f t="shared" si="12"/>
        <v>42521</v>
      </c>
      <c r="GR23" s="28">
        <f t="shared" si="12"/>
        <v>42551</v>
      </c>
      <c r="GS23" s="28">
        <f t="shared" si="12"/>
        <v>42580</v>
      </c>
      <c r="GT23" s="28">
        <f t="shared" si="12"/>
        <v>42613</v>
      </c>
      <c r="GU23" s="28">
        <f t="shared" si="12"/>
        <v>42643</v>
      </c>
      <c r="GV23" s="28">
        <f t="shared" si="12"/>
        <v>42674</v>
      </c>
      <c r="GW23" s="28">
        <f t="shared" si="12"/>
        <v>42704</v>
      </c>
      <c r="GX23" s="28">
        <f t="shared" si="12"/>
        <v>42734</v>
      </c>
      <c r="GY23" s="28">
        <f t="shared" si="12"/>
        <v>42766</v>
      </c>
      <c r="GZ23" s="28">
        <f t="shared" si="12"/>
        <v>42794</v>
      </c>
      <c r="HA23" s="28">
        <f t="shared" si="12"/>
        <v>42825</v>
      </c>
      <c r="HB23" s="28">
        <f t="shared" si="12"/>
        <v>42853</v>
      </c>
      <c r="HC23" s="28">
        <f t="shared" si="12"/>
        <v>42886</v>
      </c>
      <c r="HD23" s="28">
        <f t="shared" si="12"/>
        <v>42916</v>
      </c>
      <c r="HE23" s="28">
        <f t="shared" si="12"/>
        <v>42947</v>
      </c>
      <c r="HF23" s="28">
        <f t="shared" si="12"/>
        <v>42978</v>
      </c>
      <c r="HG23" s="28">
        <f t="shared" si="12"/>
        <v>43007</v>
      </c>
      <c r="HH23" s="28">
        <f t="shared" si="12"/>
        <v>43039</v>
      </c>
      <c r="HI23" s="28">
        <f t="shared" si="12"/>
        <v>43069</v>
      </c>
      <c r="HJ23" s="28">
        <f t="shared" si="12"/>
        <v>43098</v>
      </c>
      <c r="HK23" s="28">
        <f t="shared" si="12"/>
        <v>43131</v>
      </c>
      <c r="HL23" s="28">
        <f t="shared" si="12"/>
        <v>43159</v>
      </c>
      <c r="HM23" s="28">
        <f t="shared" si="12"/>
        <v>43189</v>
      </c>
      <c r="HN23" s="28">
        <f t="shared" si="12"/>
        <v>43220</v>
      </c>
      <c r="HO23" s="28">
        <f t="shared" si="12"/>
        <v>43251</v>
      </c>
      <c r="HP23" s="28">
        <f t="shared" si="12"/>
        <v>43280</v>
      </c>
      <c r="HQ23" s="28">
        <f t="shared" si="12"/>
        <v>43312</v>
      </c>
      <c r="HR23" s="28">
        <f t="shared" si="12"/>
        <v>43343</v>
      </c>
      <c r="HS23" s="28">
        <f t="shared" si="12"/>
        <v>43371</v>
      </c>
      <c r="HT23" s="28">
        <f t="shared" si="12"/>
        <v>43404</v>
      </c>
      <c r="HU23" s="28">
        <f t="shared" si="12"/>
        <v>43434</v>
      </c>
      <c r="HV23" s="28">
        <f t="shared" si="12"/>
        <v>43465</v>
      </c>
      <c r="HW23" s="28">
        <f t="shared" si="12"/>
        <v>43496</v>
      </c>
      <c r="HX23" s="28">
        <f t="shared" si="12"/>
        <v>43524</v>
      </c>
      <c r="HY23" s="28">
        <f t="shared" si="12"/>
        <v>43553</v>
      </c>
      <c r="HZ23" s="28">
        <f t="shared" si="12"/>
        <v>43585</v>
      </c>
      <c r="IA23" s="28">
        <f t="shared" si="12"/>
        <v>43616</v>
      </c>
      <c r="IB23" s="28">
        <f t="shared" si="12"/>
        <v>43644</v>
      </c>
      <c r="IC23" s="28">
        <f t="shared" si="12"/>
        <v>43677</v>
      </c>
      <c r="ID23" s="28">
        <f t="shared" si="12"/>
        <v>43707</v>
      </c>
      <c r="IE23" s="28">
        <f t="shared" si="12"/>
        <v>43738</v>
      </c>
      <c r="IF23" s="28">
        <f t="shared" si="12"/>
        <v>43769</v>
      </c>
      <c r="IG23" s="28">
        <f t="shared" si="12"/>
        <v>43798</v>
      </c>
      <c r="IH23" s="28">
        <f t="shared" si="12"/>
        <v>43830</v>
      </c>
      <c r="II23" s="28">
        <f t="shared" si="12"/>
        <v>43861</v>
      </c>
      <c r="IJ23" s="28">
        <f t="shared" si="12"/>
        <v>43889</v>
      </c>
      <c r="IK23" s="28">
        <f t="shared" si="12"/>
        <v>43921</v>
      </c>
      <c r="IL23" s="28">
        <f t="shared" si="12"/>
        <v>43951</v>
      </c>
      <c r="IM23" s="28">
        <f t="shared" si="12"/>
        <v>43980</v>
      </c>
      <c r="IN23" s="28">
        <f t="shared" si="12"/>
        <v>44012</v>
      </c>
      <c r="IO23" s="28">
        <f t="shared" si="12"/>
        <v>44043</v>
      </c>
      <c r="IP23" s="28">
        <f t="shared" si="12"/>
        <v>44074</v>
      </c>
      <c r="IQ23" s="28">
        <f t="shared" si="12"/>
        <v>44104</v>
      </c>
      <c r="IR23" s="28">
        <f t="shared" si="12"/>
        <v>44134</v>
      </c>
      <c r="IS23" s="28">
        <f t="shared" si="12"/>
        <v>44165</v>
      </c>
      <c r="IT23" s="28">
        <f t="shared" si="12"/>
        <v>44196</v>
      </c>
      <c r="IU23" s="28">
        <f t="shared" si="12"/>
        <v>44225</v>
      </c>
      <c r="IV23" s="28">
        <f t="shared" si="12"/>
        <v>44253</v>
      </c>
      <c r="IW23" s="28">
        <f t="shared" si="12"/>
        <v>44286</v>
      </c>
      <c r="IX23" s="28">
        <f t="shared" si="12"/>
        <v>44316</v>
      </c>
      <c r="IY23" s="28">
        <f t="shared" si="12"/>
        <v>44347</v>
      </c>
      <c r="IZ23" s="28">
        <f t="shared" ref="IZ23:JA23" si="13">DATE(RIGHT(IZ24,2)+2000,LEFT(IZ24,SEARCH("/",IZ24)-1),MID(IZ24,SEARCH("/",IZ24)+1,2))</f>
        <v>44377</v>
      </c>
      <c r="JA23" s="28">
        <f t="shared" si="13"/>
        <v>44407</v>
      </c>
      <c r="JB23" s="27"/>
    </row>
    <row r="24" spans="1:262" x14ac:dyDescent="0.35">
      <c r="A24" s="27"/>
      <c r="B24" s="29" t="s">
        <v>93</v>
      </c>
      <c r="C24" s="30" t="s">
        <v>94</v>
      </c>
      <c r="D24" s="30" t="s">
        <v>95</v>
      </c>
      <c r="E24" s="30" t="s">
        <v>96</v>
      </c>
      <c r="F24" s="30" t="s">
        <v>97</v>
      </c>
      <c r="G24" s="30" t="s">
        <v>98</v>
      </c>
      <c r="H24" s="30" t="s">
        <v>99</v>
      </c>
      <c r="I24" s="30" t="s">
        <v>100</v>
      </c>
      <c r="J24" s="30" t="s">
        <v>101</v>
      </c>
      <c r="K24" s="30" t="s">
        <v>102</v>
      </c>
      <c r="L24" s="30" t="s">
        <v>103</v>
      </c>
      <c r="M24" s="30" t="s">
        <v>104</v>
      </c>
      <c r="N24" s="30" t="s">
        <v>105</v>
      </c>
      <c r="O24" s="30" t="s">
        <v>106</v>
      </c>
      <c r="P24" s="30" t="s">
        <v>107</v>
      </c>
      <c r="Q24" s="30" t="s">
        <v>108</v>
      </c>
      <c r="R24" s="30" t="s">
        <v>109</v>
      </c>
      <c r="S24" s="30" t="s">
        <v>110</v>
      </c>
      <c r="T24" s="30" t="s">
        <v>111</v>
      </c>
      <c r="U24" s="30" t="s">
        <v>112</v>
      </c>
      <c r="V24" s="30" t="s">
        <v>113</v>
      </c>
      <c r="W24" s="30" t="s">
        <v>114</v>
      </c>
      <c r="X24" s="30" t="s">
        <v>115</v>
      </c>
      <c r="Y24" s="30" t="s">
        <v>116</v>
      </c>
      <c r="Z24" s="30" t="s">
        <v>117</v>
      </c>
      <c r="AA24" s="30" t="s">
        <v>118</v>
      </c>
      <c r="AB24" s="30" t="s">
        <v>119</v>
      </c>
      <c r="AC24" s="30" t="s">
        <v>120</v>
      </c>
      <c r="AD24" s="30" t="s">
        <v>121</v>
      </c>
      <c r="AE24" s="30" t="s">
        <v>122</v>
      </c>
      <c r="AF24" s="30" t="s">
        <v>123</v>
      </c>
      <c r="AG24" s="30" t="s">
        <v>124</v>
      </c>
      <c r="AH24" s="30" t="s">
        <v>125</v>
      </c>
      <c r="AI24" s="30" t="s">
        <v>126</v>
      </c>
      <c r="AJ24" s="30" t="s">
        <v>127</v>
      </c>
      <c r="AK24" s="30" t="s">
        <v>128</v>
      </c>
      <c r="AL24" s="30" t="s">
        <v>129</v>
      </c>
      <c r="AM24" s="30" t="s">
        <v>130</v>
      </c>
      <c r="AN24" s="30" t="s">
        <v>131</v>
      </c>
      <c r="AO24" s="30" t="s">
        <v>132</v>
      </c>
      <c r="AP24" s="30" t="s">
        <v>133</v>
      </c>
      <c r="AQ24" s="30" t="s">
        <v>134</v>
      </c>
      <c r="AR24" s="30" t="s">
        <v>135</v>
      </c>
      <c r="AS24" s="30" t="s">
        <v>136</v>
      </c>
      <c r="AT24" s="30" t="s">
        <v>137</v>
      </c>
      <c r="AU24" s="30" t="s">
        <v>138</v>
      </c>
      <c r="AV24" s="30" t="s">
        <v>139</v>
      </c>
      <c r="AW24" s="30" t="s">
        <v>140</v>
      </c>
      <c r="AX24" s="30" t="s">
        <v>141</v>
      </c>
      <c r="AY24" s="30" t="s">
        <v>142</v>
      </c>
      <c r="AZ24" s="30" t="s">
        <v>143</v>
      </c>
      <c r="BA24" s="30" t="s">
        <v>144</v>
      </c>
      <c r="BB24" s="30" t="s">
        <v>145</v>
      </c>
      <c r="BC24" s="30" t="s">
        <v>146</v>
      </c>
      <c r="BD24" s="30" t="s">
        <v>147</v>
      </c>
      <c r="BE24" s="30" t="s">
        <v>148</v>
      </c>
      <c r="BF24" s="30" t="s">
        <v>149</v>
      </c>
      <c r="BG24" s="30" t="s">
        <v>150</v>
      </c>
      <c r="BH24" s="30" t="s">
        <v>151</v>
      </c>
      <c r="BI24" s="30" t="s">
        <v>152</v>
      </c>
      <c r="BJ24" s="30" t="s">
        <v>153</v>
      </c>
      <c r="BK24" s="30" t="s">
        <v>154</v>
      </c>
      <c r="BL24" s="30" t="s">
        <v>155</v>
      </c>
      <c r="BM24" s="30" t="s">
        <v>156</v>
      </c>
      <c r="BN24" s="30" t="s">
        <v>157</v>
      </c>
      <c r="BO24" s="30" t="s">
        <v>158</v>
      </c>
      <c r="BP24" s="30" t="s">
        <v>159</v>
      </c>
      <c r="BQ24" s="30" t="s">
        <v>160</v>
      </c>
      <c r="BR24" s="30" t="s">
        <v>161</v>
      </c>
      <c r="BS24" s="30" t="s">
        <v>162</v>
      </c>
      <c r="BT24" s="30" t="s">
        <v>163</v>
      </c>
      <c r="BU24" s="30" t="s">
        <v>164</v>
      </c>
      <c r="BV24" s="30" t="s">
        <v>165</v>
      </c>
      <c r="BW24" s="30" t="s">
        <v>166</v>
      </c>
      <c r="BX24" s="30" t="s">
        <v>167</v>
      </c>
      <c r="BY24" s="30" t="s">
        <v>168</v>
      </c>
      <c r="BZ24" s="30" t="s">
        <v>169</v>
      </c>
      <c r="CA24" s="30" t="s">
        <v>170</v>
      </c>
      <c r="CB24" s="30" t="s">
        <v>171</v>
      </c>
      <c r="CC24" s="30" t="s">
        <v>172</v>
      </c>
      <c r="CD24" s="30" t="s">
        <v>173</v>
      </c>
      <c r="CE24" s="30" t="s">
        <v>174</v>
      </c>
      <c r="CF24" s="30" t="s">
        <v>175</v>
      </c>
      <c r="CG24" s="30" t="s">
        <v>176</v>
      </c>
      <c r="CH24" s="30" t="s">
        <v>177</v>
      </c>
      <c r="CI24" s="30" t="s">
        <v>178</v>
      </c>
      <c r="CJ24" s="30" t="s">
        <v>179</v>
      </c>
      <c r="CK24" s="30" t="s">
        <v>180</v>
      </c>
      <c r="CL24" s="30" t="s">
        <v>181</v>
      </c>
      <c r="CM24" s="30" t="s">
        <v>182</v>
      </c>
      <c r="CN24" s="30" t="s">
        <v>183</v>
      </c>
      <c r="CO24" s="30" t="s">
        <v>184</v>
      </c>
      <c r="CP24" s="30" t="s">
        <v>185</v>
      </c>
      <c r="CQ24" s="30" t="s">
        <v>186</v>
      </c>
      <c r="CR24" s="30" t="s">
        <v>187</v>
      </c>
      <c r="CS24" s="30" t="s">
        <v>188</v>
      </c>
      <c r="CT24" s="30" t="s">
        <v>189</v>
      </c>
      <c r="CU24" s="30" t="s">
        <v>190</v>
      </c>
      <c r="CV24" s="30" t="s">
        <v>191</v>
      </c>
      <c r="CW24" s="30" t="s">
        <v>192</v>
      </c>
      <c r="CX24" s="30" t="s">
        <v>193</v>
      </c>
      <c r="CY24" s="30" t="s">
        <v>194</v>
      </c>
      <c r="CZ24" s="30" t="s">
        <v>195</v>
      </c>
      <c r="DA24" s="30" t="s">
        <v>196</v>
      </c>
      <c r="DB24" s="30" t="s">
        <v>197</v>
      </c>
      <c r="DC24" s="30" t="s">
        <v>198</v>
      </c>
      <c r="DD24" s="30" t="s">
        <v>199</v>
      </c>
      <c r="DE24" s="30" t="s">
        <v>200</v>
      </c>
      <c r="DF24" s="30" t="s">
        <v>201</v>
      </c>
      <c r="DG24" s="30" t="s">
        <v>202</v>
      </c>
      <c r="DH24" s="30" t="s">
        <v>203</v>
      </c>
      <c r="DI24" s="30" t="s">
        <v>204</v>
      </c>
      <c r="DJ24" s="30" t="s">
        <v>205</v>
      </c>
      <c r="DK24" s="30" t="s">
        <v>206</v>
      </c>
      <c r="DL24" s="30" t="s">
        <v>207</v>
      </c>
      <c r="DM24" s="30" t="s">
        <v>208</v>
      </c>
      <c r="DN24" s="30" t="s">
        <v>209</v>
      </c>
      <c r="DO24" s="30" t="s">
        <v>210</v>
      </c>
      <c r="DP24" s="30" t="s">
        <v>211</v>
      </c>
      <c r="DQ24" s="30" t="s">
        <v>212</v>
      </c>
      <c r="DR24" s="30" t="s">
        <v>213</v>
      </c>
      <c r="DS24" s="30" t="s">
        <v>214</v>
      </c>
      <c r="DT24" s="30" t="s">
        <v>215</v>
      </c>
      <c r="DU24" s="30" t="s">
        <v>216</v>
      </c>
      <c r="DV24" s="30" t="s">
        <v>217</v>
      </c>
      <c r="DW24" s="30" t="s">
        <v>218</v>
      </c>
      <c r="DX24" s="30" t="s">
        <v>219</v>
      </c>
      <c r="DY24" s="30" t="s">
        <v>220</v>
      </c>
      <c r="DZ24" s="30" t="s">
        <v>221</v>
      </c>
      <c r="EA24" s="30" t="s">
        <v>222</v>
      </c>
      <c r="EB24" s="30" t="s">
        <v>223</v>
      </c>
      <c r="EC24" s="30" t="s">
        <v>224</v>
      </c>
      <c r="ED24" s="30" t="s">
        <v>225</v>
      </c>
      <c r="EE24" s="30" t="s">
        <v>226</v>
      </c>
      <c r="EF24" s="30" t="s">
        <v>227</v>
      </c>
      <c r="EG24" s="30" t="s">
        <v>228</v>
      </c>
      <c r="EH24" s="30" t="s">
        <v>229</v>
      </c>
      <c r="EI24" s="30" t="s">
        <v>230</v>
      </c>
      <c r="EJ24" s="30" t="s">
        <v>231</v>
      </c>
      <c r="EK24" s="30" t="s">
        <v>232</v>
      </c>
      <c r="EL24" s="30" t="s">
        <v>233</v>
      </c>
      <c r="EM24" s="30" t="s">
        <v>234</v>
      </c>
      <c r="EN24" s="30" t="s">
        <v>235</v>
      </c>
      <c r="EO24" s="30" t="s">
        <v>236</v>
      </c>
      <c r="EP24" s="30" t="s">
        <v>237</v>
      </c>
      <c r="EQ24" s="30" t="s">
        <v>238</v>
      </c>
      <c r="ER24" s="30" t="s">
        <v>239</v>
      </c>
      <c r="ES24" s="30" t="s">
        <v>240</v>
      </c>
      <c r="ET24" s="30" t="s">
        <v>241</v>
      </c>
      <c r="EU24" s="30" t="s">
        <v>242</v>
      </c>
      <c r="EV24" s="30" t="s">
        <v>243</v>
      </c>
      <c r="EW24" s="30" t="s">
        <v>244</v>
      </c>
      <c r="EX24" s="30" t="s">
        <v>245</v>
      </c>
      <c r="EY24" s="30" t="s">
        <v>246</v>
      </c>
      <c r="EZ24" s="30" t="s">
        <v>247</v>
      </c>
      <c r="FA24" s="30" t="s">
        <v>248</v>
      </c>
      <c r="FB24" s="30" t="s">
        <v>249</v>
      </c>
      <c r="FC24" s="30" t="s">
        <v>250</v>
      </c>
      <c r="FD24" s="30" t="s">
        <v>251</v>
      </c>
      <c r="FE24" s="30" t="s">
        <v>252</v>
      </c>
      <c r="FF24" s="30" t="s">
        <v>253</v>
      </c>
      <c r="FG24" s="30" t="s">
        <v>254</v>
      </c>
      <c r="FH24" s="30" t="s">
        <v>255</v>
      </c>
      <c r="FI24" s="30" t="s">
        <v>256</v>
      </c>
      <c r="FJ24" s="30" t="s">
        <v>257</v>
      </c>
      <c r="FK24" s="30" t="s">
        <v>258</v>
      </c>
      <c r="FL24" s="30" t="s">
        <v>259</v>
      </c>
      <c r="FM24" s="30" t="s">
        <v>260</v>
      </c>
      <c r="FN24" s="30" t="s">
        <v>261</v>
      </c>
      <c r="FO24" s="30" t="s">
        <v>262</v>
      </c>
      <c r="FP24" s="30" t="s">
        <v>263</v>
      </c>
      <c r="FQ24" s="30" t="s">
        <v>264</v>
      </c>
      <c r="FR24" s="30" t="s">
        <v>265</v>
      </c>
      <c r="FS24" s="30" t="s">
        <v>266</v>
      </c>
      <c r="FT24" s="30" t="s">
        <v>267</v>
      </c>
      <c r="FU24" s="30" t="s">
        <v>268</v>
      </c>
      <c r="FV24" s="30" t="s">
        <v>269</v>
      </c>
      <c r="FW24" s="30" t="s">
        <v>270</v>
      </c>
      <c r="FX24" s="30" t="s">
        <v>271</v>
      </c>
      <c r="FY24" s="30" t="s">
        <v>272</v>
      </c>
      <c r="FZ24" s="30" t="s">
        <v>273</v>
      </c>
      <c r="GA24" s="30" t="s">
        <v>274</v>
      </c>
      <c r="GB24" s="30" t="s">
        <v>275</v>
      </c>
      <c r="GC24" s="30" t="s">
        <v>276</v>
      </c>
      <c r="GD24" s="30" t="s">
        <v>277</v>
      </c>
      <c r="GE24" s="30" t="s">
        <v>278</v>
      </c>
      <c r="GF24" s="30" t="s">
        <v>279</v>
      </c>
      <c r="GG24" s="30" t="s">
        <v>280</v>
      </c>
      <c r="GH24" s="30" t="s">
        <v>281</v>
      </c>
      <c r="GI24" s="30" t="s">
        <v>282</v>
      </c>
      <c r="GJ24" s="30" t="s">
        <v>283</v>
      </c>
      <c r="GK24" s="30" t="s">
        <v>284</v>
      </c>
      <c r="GL24" s="30" t="s">
        <v>285</v>
      </c>
      <c r="GM24" s="30" t="s">
        <v>286</v>
      </c>
      <c r="GN24" s="30" t="s">
        <v>287</v>
      </c>
      <c r="GO24" s="30" t="s">
        <v>288</v>
      </c>
      <c r="GP24" s="30" t="s">
        <v>289</v>
      </c>
      <c r="GQ24" s="30" t="s">
        <v>290</v>
      </c>
      <c r="GR24" s="30" t="s">
        <v>291</v>
      </c>
      <c r="GS24" s="30" t="s">
        <v>292</v>
      </c>
      <c r="GT24" s="30" t="s">
        <v>293</v>
      </c>
      <c r="GU24" s="30" t="s">
        <v>294</v>
      </c>
      <c r="GV24" s="30" t="s">
        <v>295</v>
      </c>
      <c r="GW24" s="30" t="s">
        <v>296</v>
      </c>
      <c r="GX24" s="30" t="s">
        <v>297</v>
      </c>
      <c r="GY24" s="30" t="s">
        <v>298</v>
      </c>
      <c r="GZ24" s="30" t="s">
        <v>299</v>
      </c>
      <c r="HA24" s="30" t="s">
        <v>300</v>
      </c>
      <c r="HB24" s="30" t="s">
        <v>301</v>
      </c>
      <c r="HC24" s="30" t="s">
        <v>302</v>
      </c>
      <c r="HD24" s="30" t="s">
        <v>303</v>
      </c>
      <c r="HE24" s="30" t="s">
        <v>304</v>
      </c>
      <c r="HF24" s="30" t="s">
        <v>305</v>
      </c>
      <c r="HG24" s="30" t="s">
        <v>306</v>
      </c>
      <c r="HH24" s="30" t="s">
        <v>307</v>
      </c>
      <c r="HI24" s="30" t="s">
        <v>308</v>
      </c>
      <c r="HJ24" s="30" t="s">
        <v>309</v>
      </c>
      <c r="HK24" s="30" t="s">
        <v>310</v>
      </c>
      <c r="HL24" s="30" t="s">
        <v>311</v>
      </c>
      <c r="HM24" s="30" t="s">
        <v>312</v>
      </c>
      <c r="HN24" s="30" t="s">
        <v>313</v>
      </c>
      <c r="HO24" s="30" t="s">
        <v>314</v>
      </c>
      <c r="HP24" s="30" t="s">
        <v>315</v>
      </c>
      <c r="HQ24" s="30" t="s">
        <v>316</v>
      </c>
      <c r="HR24" s="30" t="s">
        <v>317</v>
      </c>
      <c r="HS24" s="30" t="s">
        <v>318</v>
      </c>
      <c r="HT24" s="30" t="s">
        <v>319</v>
      </c>
      <c r="HU24" s="30" t="s">
        <v>320</v>
      </c>
      <c r="HV24" s="30" t="s">
        <v>321</v>
      </c>
      <c r="HW24" s="30" t="s">
        <v>322</v>
      </c>
      <c r="HX24" s="30" t="s">
        <v>323</v>
      </c>
      <c r="HY24" s="30" t="s">
        <v>324</v>
      </c>
      <c r="HZ24" s="30" t="s">
        <v>325</v>
      </c>
      <c r="IA24" s="30" t="s">
        <v>326</v>
      </c>
      <c r="IB24" s="30" t="s">
        <v>327</v>
      </c>
      <c r="IC24" s="30" t="s">
        <v>328</v>
      </c>
      <c r="ID24" s="30" t="s">
        <v>329</v>
      </c>
      <c r="IE24" s="30" t="s">
        <v>330</v>
      </c>
      <c r="IF24" s="30" t="s">
        <v>331</v>
      </c>
      <c r="IG24" s="30" t="s">
        <v>332</v>
      </c>
      <c r="IH24" s="30" t="s">
        <v>333</v>
      </c>
      <c r="II24" s="30" t="s">
        <v>334</v>
      </c>
      <c r="IJ24" s="30" t="s">
        <v>335</v>
      </c>
      <c r="IK24" s="30" t="s">
        <v>336</v>
      </c>
      <c r="IL24" s="30" t="s">
        <v>337</v>
      </c>
      <c r="IM24" s="30" t="s">
        <v>338</v>
      </c>
      <c r="IN24" s="30" t="s">
        <v>339</v>
      </c>
      <c r="IO24" s="30" t="s">
        <v>340</v>
      </c>
      <c r="IP24" s="30" t="s">
        <v>341</v>
      </c>
      <c r="IQ24" s="30" t="s">
        <v>342</v>
      </c>
      <c r="IR24" s="30" t="s">
        <v>343</v>
      </c>
      <c r="IS24" s="30" t="s">
        <v>344</v>
      </c>
      <c r="IT24" s="30" t="s">
        <v>345</v>
      </c>
      <c r="IU24" s="30" t="s">
        <v>346</v>
      </c>
      <c r="IV24" s="30" t="s">
        <v>347</v>
      </c>
      <c r="IW24" s="30" t="s">
        <v>348</v>
      </c>
      <c r="IX24" s="30" t="s">
        <v>349</v>
      </c>
      <c r="IY24" s="30" t="s">
        <v>350</v>
      </c>
      <c r="IZ24" s="30" t="s">
        <v>351</v>
      </c>
      <c r="JA24" s="30" t="s">
        <v>352</v>
      </c>
      <c r="JB24" s="27"/>
    </row>
    <row r="25" spans="1:262" x14ac:dyDescent="0.35">
      <c r="A25" s="31" t="s">
        <v>353</v>
      </c>
      <c r="B25" s="32">
        <v>82.3</v>
      </c>
      <c r="C25" s="32">
        <v>80.790000000000006</v>
      </c>
      <c r="D25" s="32">
        <v>77.92</v>
      </c>
      <c r="E25" s="32">
        <v>79.62</v>
      </c>
      <c r="F25" s="32">
        <v>79.69</v>
      </c>
      <c r="G25" s="32">
        <v>80.12</v>
      </c>
      <c r="H25" s="32">
        <v>80.05</v>
      </c>
      <c r="I25" s="32">
        <v>78.95</v>
      </c>
      <c r="J25" s="32">
        <v>77.89</v>
      </c>
      <c r="K25" s="32">
        <v>78.709999999999994</v>
      </c>
      <c r="L25" s="32">
        <v>79.11</v>
      </c>
      <c r="M25" s="32">
        <v>80.84</v>
      </c>
      <c r="N25" s="32">
        <v>79.52</v>
      </c>
      <c r="O25" s="32">
        <v>79.94</v>
      </c>
      <c r="P25" s="32">
        <v>79.58</v>
      </c>
      <c r="Q25" s="32">
        <v>80.900000000000006</v>
      </c>
      <c r="R25" s="32">
        <v>80.489999999999995</v>
      </c>
      <c r="S25" s="32">
        <v>81.38</v>
      </c>
      <c r="T25" s="32">
        <v>81.23</v>
      </c>
      <c r="U25" s="32">
        <v>82.54</v>
      </c>
      <c r="V25" s="32">
        <v>81.22</v>
      </c>
      <c r="W25" s="32">
        <v>83.52</v>
      </c>
      <c r="X25" s="32">
        <v>83.77</v>
      </c>
      <c r="Y25" s="32">
        <v>84.01</v>
      </c>
      <c r="Z25" s="32">
        <v>83.89</v>
      </c>
      <c r="AA25" s="32">
        <v>84.72</v>
      </c>
      <c r="AB25" s="32">
        <v>84.81</v>
      </c>
      <c r="AC25" s="32">
        <v>84.07</v>
      </c>
      <c r="AD25" s="32">
        <v>83.18</v>
      </c>
      <c r="AE25" s="32">
        <v>83.21</v>
      </c>
      <c r="AF25" s="32">
        <v>83.89</v>
      </c>
      <c r="AG25" s="32">
        <v>84.75</v>
      </c>
      <c r="AH25" s="32">
        <v>85.52</v>
      </c>
      <c r="AI25" s="32">
        <v>86.46</v>
      </c>
      <c r="AJ25" s="32">
        <v>86.36</v>
      </c>
      <c r="AK25" s="32">
        <v>86</v>
      </c>
      <c r="AL25" s="33">
        <v>85.76</v>
      </c>
      <c r="AM25" s="33">
        <v>85.48</v>
      </c>
      <c r="AN25" s="33">
        <v>85.99</v>
      </c>
      <c r="AO25" s="33">
        <v>86.62</v>
      </c>
      <c r="AP25" s="33">
        <v>85.73</v>
      </c>
      <c r="AQ25" s="33">
        <v>84.69</v>
      </c>
      <c r="AR25" s="33">
        <v>84.61</v>
      </c>
      <c r="AS25" s="33">
        <v>84.49</v>
      </c>
      <c r="AT25" s="33">
        <v>85.06</v>
      </c>
      <c r="AU25" s="33">
        <v>84.4</v>
      </c>
      <c r="AV25" s="33">
        <v>83.98</v>
      </c>
      <c r="AW25" s="33">
        <v>83.12</v>
      </c>
      <c r="AX25" s="33">
        <v>81.83</v>
      </c>
      <c r="AY25" s="33">
        <v>81.83</v>
      </c>
      <c r="AZ25" s="33">
        <v>82.32</v>
      </c>
      <c r="BA25" s="33">
        <v>82.64</v>
      </c>
      <c r="BB25" s="33">
        <v>82.59</v>
      </c>
      <c r="BC25" s="33">
        <v>82.65</v>
      </c>
      <c r="BD25" s="33">
        <v>81.99</v>
      </c>
      <c r="BE25" s="33">
        <v>82.12</v>
      </c>
      <c r="BF25" s="33">
        <v>82</v>
      </c>
      <c r="BG25" s="33">
        <v>81.12</v>
      </c>
      <c r="BH25" s="33">
        <v>80.959999999999994</v>
      </c>
      <c r="BI25" s="33">
        <v>79.88</v>
      </c>
      <c r="BJ25" s="33">
        <v>79.59</v>
      </c>
      <c r="BK25" s="33">
        <v>79.62</v>
      </c>
      <c r="BL25" s="33">
        <v>78.55</v>
      </c>
      <c r="BM25" s="33">
        <v>78.900000000000006</v>
      </c>
      <c r="BN25" s="33">
        <v>78.63</v>
      </c>
      <c r="BO25" s="33">
        <v>78.569999999999993</v>
      </c>
      <c r="BP25" s="33">
        <v>78.239999999999995</v>
      </c>
      <c r="BQ25" s="33">
        <v>78.09</v>
      </c>
      <c r="BR25" s="33">
        <v>76.27</v>
      </c>
      <c r="BS25" s="33">
        <v>75.19</v>
      </c>
      <c r="BT25" s="33">
        <v>76.540000000000006</v>
      </c>
      <c r="BU25" s="33">
        <v>76.17</v>
      </c>
      <c r="BV25" s="33">
        <v>74.98</v>
      </c>
      <c r="BW25" s="33">
        <v>72.900000000000006</v>
      </c>
      <c r="BX25" s="33">
        <v>72.75</v>
      </c>
      <c r="BY25" s="34">
        <v>72.959999999999994</v>
      </c>
      <c r="BZ25" s="34">
        <v>71.39</v>
      </c>
      <c r="CA25" s="34">
        <v>73.37</v>
      </c>
      <c r="CB25" s="34">
        <v>73.34</v>
      </c>
      <c r="CC25" s="34">
        <v>72.569999999999993</v>
      </c>
      <c r="CD25" s="34">
        <v>72.77</v>
      </c>
      <c r="CE25" s="34">
        <v>74.010000000000005</v>
      </c>
      <c r="CF25" s="34">
        <v>73.62</v>
      </c>
      <c r="CG25" s="34">
        <v>72.31</v>
      </c>
      <c r="CH25" s="34">
        <v>71.62</v>
      </c>
      <c r="CI25" s="34">
        <v>72.06</v>
      </c>
      <c r="CJ25" s="34">
        <v>72.38</v>
      </c>
      <c r="CK25" s="34">
        <v>71.3</v>
      </c>
      <c r="CL25" s="34">
        <v>70.84</v>
      </c>
      <c r="CM25" s="34">
        <v>70.8</v>
      </c>
      <c r="CN25" s="34">
        <v>70.290000000000006</v>
      </c>
      <c r="CO25" s="34">
        <v>69.31</v>
      </c>
      <c r="CP25" s="34">
        <v>69.7</v>
      </c>
      <c r="CQ25" s="34">
        <v>68.349999999999994</v>
      </c>
      <c r="CR25" s="34">
        <v>67.540000000000006</v>
      </c>
      <c r="CS25" s="34">
        <v>68.260000000000005</v>
      </c>
      <c r="CT25" s="34">
        <v>66.989999999999995</v>
      </c>
      <c r="CU25" s="34">
        <v>69.319999999999993</v>
      </c>
      <c r="CV25" s="34">
        <v>67.98</v>
      </c>
      <c r="CW25" s="34">
        <v>69.819999999999993</v>
      </c>
      <c r="CX25" s="34">
        <v>69.3</v>
      </c>
      <c r="CY25" s="34">
        <v>67.97</v>
      </c>
      <c r="CZ25" s="34">
        <v>68.25</v>
      </c>
      <c r="DA25" s="34">
        <v>70.48</v>
      </c>
      <c r="DB25" s="34">
        <v>71.989999999999995</v>
      </c>
      <c r="DC25" s="34">
        <v>75</v>
      </c>
      <c r="DD25" s="34">
        <v>79.19</v>
      </c>
      <c r="DE25" s="34">
        <v>80.91</v>
      </c>
      <c r="DF25" s="34">
        <v>79.69</v>
      </c>
      <c r="DG25" s="34">
        <v>78.52</v>
      </c>
      <c r="DH25" s="34">
        <v>79.42</v>
      </c>
      <c r="DI25" s="34">
        <v>78.84</v>
      </c>
      <c r="DJ25" s="34">
        <v>42.38</v>
      </c>
      <c r="DK25" s="34">
        <v>41.12</v>
      </c>
      <c r="DL25" s="35">
        <v>41.48</v>
      </c>
      <c r="DM25" s="35">
        <v>40.86</v>
      </c>
      <c r="DN25" s="35">
        <v>40.909999999999997</v>
      </c>
      <c r="DO25" s="35">
        <v>40.53</v>
      </c>
      <c r="DP25" s="35">
        <v>40.31</v>
      </c>
      <c r="DQ25" s="35">
        <v>40.83</v>
      </c>
      <c r="DR25" s="35">
        <v>40.29</v>
      </c>
      <c r="DS25" s="35">
        <v>41.07</v>
      </c>
      <c r="DT25" s="35">
        <v>41.83</v>
      </c>
      <c r="DU25" s="35">
        <v>41.48</v>
      </c>
      <c r="DV25" s="35">
        <v>42.18</v>
      </c>
      <c r="DW25" s="35">
        <v>43.31</v>
      </c>
      <c r="DX25" s="35">
        <v>42.09</v>
      </c>
      <c r="DY25" s="35">
        <v>41.52</v>
      </c>
      <c r="DZ25" s="35">
        <v>41.16</v>
      </c>
      <c r="EA25" s="35">
        <v>41.04</v>
      </c>
      <c r="EB25" s="35">
        <v>41.06</v>
      </c>
      <c r="EC25" s="35">
        <v>41.6</v>
      </c>
      <c r="ED25" s="35">
        <v>41.8</v>
      </c>
      <c r="EE25" s="35">
        <v>41.93</v>
      </c>
      <c r="EF25" s="35">
        <v>42.03</v>
      </c>
      <c r="EG25" s="35">
        <v>42.26</v>
      </c>
      <c r="EH25" s="35">
        <v>41.77</v>
      </c>
      <c r="EI25" s="35">
        <v>44.5</v>
      </c>
      <c r="EJ25" s="35">
        <v>42.26</v>
      </c>
      <c r="EK25" s="35">
        <v>42.04</v>
      </c>
      <c r="EL25" s="35">
        <v>42.86</v>
      </c>
      <c r="EM25" s="35">
        <v>43.96</v>
      </c>
      <c r="EN25" s="35">
        <v>43.9</v>
      </c>
      <c r="EO25" s="35">
        <v>44.91</v>
      </c>
      <c r="EP25" s="35">
        <v>45</v>
      </c>
      <c r="EQ25" s="35">
        <v>44.46</v>
      </c>
      <c r="ER25" s="35">
        <v>44.16</v>
      </c>
      <c r="ES25" s="35">
        <v>45.24</v>
      </c>
      <c r="ET25" s="35">
        <v>45.49</v>
      </c>
      <c r="EU25" s="35">
        <v>46.99</v>
      </c>
      <c r="EV25" s="35">
        <v>46.08</v>
      </c>
      <c r="EW25" s="35">
        <v>46.61</v>
      </c>
      <c r="EX25" s="35">
        <v>46.78</v>
      </c>
      <c r="EY25" s="36">
        <v>46.6</v>
      </c>
      <c r="EZ25" s="36">
        <v>45.91</v>
      </c>
      <c r="FA25" s="36">
        <v>45.67</v>
      </c>
      <c r="FB25" s="36">
        <v>45.02</v>
      </c>
      <c r="FC25" s="36">
        <v>45.2</v>
      </c>
      <c r="FD25" s="36">
        <v>45.69</v>
      </c>
      <c r="FE25" s="36">
        <v>46.5</v>
      </c>
      <c r="FF25" s="36">
        <v>46.12</v>
      </c>
      <c r="FG25" s="36">
        <v>47.29</v>
      </c>
      <c r="FH25" s="36">
        <v>47.79</v>
      </c>
      <c r="FI25" s="36">
        <v>47.94</v>
      </c>
      <c r="FJ25" s="36">
        <v>47.6</v>
      </c>
      <c r="FK25" s="36">
        <v>46.76</v>
      </c>
      <c r="FL25" s="36">
        <v>47</v>
      </c>
      <c r="FM25" s="36">
        <v>47.41</v>
      </c>
      <c r="FN25" s="36">
        <v>47.78</v>
      </c>
      <c r="FO25" s="36">
        <v>48.08</v>
      </c>
      <c r="FP25" s="36">
        <v>48.12</v>
      </c>
      <c r="FQ25" s="36">
        <v>48.17</v>
      </c>
      <c r="FR25" s="36">
        <v>48.1</v>
      </c>
      <c r="FS25" s="36">
        <v>48.3</v>
      </c>
      <c r="FT25" s="36">
        <v>48.01</v>
      </c>
      <c r="FU25" s="36">
        <v>47.96</v>
      </c>
      <c r="FV25" s="36">
        <v>48.71</v>
      </c>
      <c r="FW25" s="36">
        <v>49.58</v>
      </c>
      <c r="FX25" s="36">
        <v>50.31</v>
      </c>
      <c r="FY25" s="36">
        <v>50.57</v>
      </c>
      <c r="FZ25" s="36">
        <v>51.41</v>
      </c>
      <c r="GA25" s="36">
        <v>50.59</v>
      </c>
      <c r="GB25" s="36">
        <v>50.74</v>
      </c>
      <c r="GC25" s="36">
        <v>50.66</v>
      </c>
      <c r="GD25" s="36">
        <v>49.77</v>
      </c>
      <c r="GE25" s="36">
        <v>50.47</v>
      </c>
      <c r="GF25" s="36">
        <v>50.42</v>
      </c>
      <c r="GG25" s="36">
        <v>51.17</v>
      </c>
      <c r="GH25" s="36">
        <v>51.77</v>
      </c>
      <c r="GI25" s="36">
        <v>52.32</v>
      </c>
      <c r="GJ25" s="36">
        <v>52.01</v>
      </c>
      <c r="GK25" s="36">
        <v>52.57</v>
      </c>
      <c r="GL25" s="36">
        <v>52.44</v>
      </c>
      <c r="GM25" s="37">
        <v>52.408573640318203</v>
      </c>
      <c r="GN25" s="37">
        <v>52.476862231405399</v>
      </c>
      <c r="GO25" s="37">
        <v>52.523758764132801</v>
      </c>
      <c r="GP25" s="37">
        <v>51.738376392699699</v>
      </c>
      <c r="GQ25" s="37">
        <v>52.5273548785812</v>
      </c>
      <c r="GR25" s="37">
        <v>52.4838765266596</v>
      </c>
      <c r="GS25" s="37">
        <v>52.256689513782298</v>
      </c>
      <c r="GT25" s="37">
        <v>52.092363551846098</v>
      </c>
      <c r="GU25" s="37">
        <v>51.7143869893223</v>
      </c>
      <c r="GV25" s="37">
        <v>51.672310369743798</v>
      </c>
      <c r="GW25" s="37">
        <v>53.043339684072002</v>
      </c>
      <c r="GX25" s="37">
        <v>52.807805991927999</v>
      </c>
      <c r="GY25" s="37">
        <v>52.3367046027643</v>
      </c>
      <c r="GZ25" s="37">
        <v>52.807290819205598</v>
      </c>
      <c r="HA25" s="37">
        <v>52.226813165093802</v>
      </c>
      <c r="HB25" s="37">
        <v>51.944808861811197</v>
      </c>
      <c r="HC25" s="37">
        <v>51.5798709021619</v>
      </c>
      <c r="HD25" s="37">
        <v>51.458425418131398</v>
      </c>
      <c r="HE25" s="37">
        <v>50.972439248019597</v>
      </c>
      <c r="HF25" s="37">
        <v>50.9801894191502</v>
      </c>
      <c r="HG25" s="37">
        <v>50.894559437538398</v>
      </c>
      <c r="HH25" s="37">
        <v>50.838686018133799</v>
      </c>
      <c r="HI25" s="37">
        <v>51.249971635556101</v>
      </c>
      <c r="HJ25" s="37">
        <v>50.976564343277403</v>
      </c>
      <c r="HK25" s="37">
        <v>50.984698742553498</v>
      </c>
      <c r="HL25" s="37">
        <v>51.288376200101098</v>
      </c>
      <c r="HM25" s="37">
        <v>50.831582223817797</v>
      </c>
      <c r="HN25" s="37">
        <v>50.610488223980497</v>
      </c>
      <c r="HO25" s="37">
        <v>51.804355041442498</v>
      </c>
      <c r="HP25" s="37">
        <v>52.293440903978798</v>
      </c>
      <c r="HQ25" s="37">
        <v>52.557114505373498</v>
      </c>
      <c r="HR25" s="37">
        <v>54.625985275186999</v>
      </c>
      <c r="HS25" s="37">
        <v>54.800167982476097</v>
      </c>
      <c r="HT25" s="37">
        <v>54.8708528053725</v>
      </c>
      <c r="HU25" s="37">
        <v>55.1970304147492</v>
      </c>
      <c r="HV25" s="37">
        <v>54.0457753393461</v>
      </c>
      <c r="HW25" s="37">
        <v>53.799792647784002</v>
      </c>
      <c r="HX25" s="37">
        <v>53.849685226574998</v>
      </c>
      <c r="HY25" s="37">
        <v>54.196826389217598</v>
      </c>
      <c r="HZ25" s="37">
        <v>54.538251556907703</v>
      </c>
      <c r="IA25" s="37">
        <v>54.146100111703497</v>
      </c>
      <c r="IB25" s="37">
        <v>54.179377117696603</v>
      </c>
      <c r="IC25" s="37">
        <v>54.969947337741203</v>
      </c>
      <c r="ID25" s="37">
        <v>54.982089831479101</v>
      </c>
      <c r="IE25" s="37">
        <v>54.742880482362501</v>
      </c>
      <c r="IF25" s="37">
        <v>54.605906797682501</v>
      </c>
      <c r="IG25" s="37">
        <v>55.277899849487099</v>
      </c>
      <c r="IH25" s="37">
        <v>54.985589789771097</v>
      </c>
      <c r="II25" s="37">
        <v>55.500557879640802</v>
      </c>
      <c r="IJ25" s="37">
        <v>55.315327268538603</v>
      </c>
      <c r="IK25" s="37">
        <v>55.966473701202403</v>
      </c>
      <c r="IL25" s="37">
        <v>56.933508673519697</v>
      </c>
      <c r="IM25" s="37">
        <v>57.380094503082098</v>
      </c>
      <c r="IN25" s="37">
        <v>56.615536882393201</v>
      </c>
      <c r="IO25" s="37">
        <v>57.117717384607801</v>
      </c>
      <c r="IP25" s="37">
        <v>57.746792055014197</v>
      </c>
      <c r="IQ25" s="37">
        <v>57.153367252429497</v>
      </c>
      <c r="IR25" s="37">
        <v>57.316833567450601</v>
      </c>
      <c r="IS25" s="37">
        <v>56.6139250723716</v>
      </c>
      <c r="IT25" s="37">
        <v>56.454680076570803</v>
      </c>
      <c r="IU25" s="37">
        <v>56.221017215678302</v>
      </c>
      <c r="IV25" s="37">
        <v>56.312931409994903</v>
      </c>
      <c r="IW25" s="37">
        <v>56.971284046446598</v>
      </c>
      <c r="IX25" s="37">
        <v>56.587279211207502</v>
      </c>
      <c r="IY25" s="38">
        <v>55.885423911242199</v>
      </c>
      <c r="IZ25" s="38">
        <v>56.904132646521802</v>
      </c>
      <c r="JA25" s="38">
        <v>57.830487439553799</v>
      </c>
      <c r="JB25" s="39" t="str">
        <f>RIGHT(A25,LEN(A25)-4)</f>
        <v>United States</v>
      </c>
    </row>
    <row r="26" spans="1:262" x14ac:dyDescent="0.35">
      <c r="A26" s="31" t="s">
        <v>354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  <c r="CL26" s="34">
        <v>0</v>
      </c>
      <c r="CM26" s="34">
        <v>0</v>
      </c>
      <c r="CN26" s="34">
        <v>0</v>
      </c>
      <c r="CO26" s="34">
        <v>0</v>
      </c>
      <c r="CP26" s="34">
        <v>0</v>
      </c>
      <c r="CQ26" s="34">
        <v>0</v>
      </c>
      <c r="CR26" s="34">
        <v>0</v>
      </c>
      <c r="CS26" s="34">
        <v>0</v>
      </c>
      <c r="CT26" s="34">
        <v>0</v>
      </c>
      <c r="CU26" s="34">
        <v>0</v>
      </c>
      <c r="CV26" s="34">
        <v>0</v>
      </c>
      <c r="CW26" s="34">
        <v>0</v>
      </c>
      <c r="CX26" s="34">
        <v>0</v>
      </c>
      <c r="CY26" s="34">
        <v>0</v>
      </c>
      <c r="CZ26" s="34">
        <v>0</v>
      </c>
      <c r="DA26" s="34">
        <v>0</v>
      </c>
      <c r="DB26" s="34">
        <v>0</v>
      </c>
      <c r="DC26" s="34">
        <v>0</v>
      </c>
      <c r="DD26" s="34">
        <v>0</v>
      </c>
      <c r="DE26" s="34">
        <v>0</v>
      </c>
      <c r="DF26" s="34">
        <v>0</v>
      </c>
      <c r="DG26" s="34">
        <v>0</v>
      </c>
      <c r="DH26" s="34">
        <v>0</v>
      </c>
      <c r="DI26" s="34">
        <v>0</v>
      </c>
      <c r="DJ26" s="34">
        <v>10.039999999999999</v>
      </c>
      <c r="DK26" s="34">
        <v>10.19</v>
      </c>
      <c r="DL26" s="35">
        <v>10.44</v>
      </c>
      <c r="DM26" s="35">
        <v>9.66</v>
      </c>
      <c r="DN26" s="35">
        <v>9.68</v>
      </c>
      <c r="DO26" s="35">
        <v>9.01</v>
      </c>
      <c r="DP26" s="35">
        <v>8.94</v>
      </c>
      <c r="DQ26" s="35">
        <v>8.4700000000000006</v>
      </c>
      <c r="DR26" s="35">
        <v>8.4700000000000006</v>
      </c>
      <c r="DS26" s="35">
        <v>9.1300000000000008</v>
      </c>
      <c r="DT26" s="35">
        <v>9.14</v>
      </c>
      <c r="DU26" s="35">
        <v>8.85</v>
      </c>
      <c r="DV26" s="35">
        <v>8.94</v>
      </c>
      <c r="DW26" s="35">
        <v>9.0500000000000007</v>
      </c>
      <c r="DX26" s="35">
        <v>9.23</v>
      </c>
      <c r="DY26" s="35">
        <v>8.9700000000000006</v>
      </c>
      <c r="DZ26" s="35">
        <v>9.09</v>
      </c>
      <c r="EA26" s="35">
        <v>8.67</v>
      </c>
      <c r="EB26" s="35">
        <v>8.5</v>
      </c>
      <c r="EC26" s="35">
        <v>8.82</v>
      </c>
      <c r="ED26" s="35">
        <v>8.8000000000000007</v>
      </c>
      <c r="EE26" s="35">
        <v>8.66</v>
      </c>
      <c r="EF26" s="35">
        <v>8.89</v>
      </c>
      <c r="EG26" s="35">
        <v>7.94</v>
      </c>
      <c r="EH26" s="35">
        <v>7.77</v>
      </c>
      <c r="EI26" s="35">
        <v>7.53</v>
      </c>
      <c r="EJ26" s="35">
        <v>8</v>
      </c>
      <c r="EK26" s="35">
        <v>8.2799999999999994</v>
      </c>
      <c r="EL26" s="35">
        <v>8.18</v>
      </c>
      <c r="EM26" s="35">
        <v>8.86</v>
      </c>
      <c r="EN26" s="35">
        <v>8.01</v>
      </c>
      <c r="EO26" s="35">
        <v>7.98</v>
      </c>
      <c r="EP26" s="35">
        <v>8.1</v>
      </c>
      <c r="EQ26" s="35">
        <v>8.02</v>
      </c>
      <c r="ER26" s="35">
        <v>8.09</v>
      </c>
      <c r="ES26" s="35">
        <v>8.02</v>
      </c>
      <c r="ET26" s="35">
        <v>7.87</v>
      </c>
      <c r="EU26" s="35">
        <v>7.78</v>
      </c>
      <c r="EV26" s="35">
        <v>7.76</v>
      </c>
      <c r="EW26" s="35">
        <v>7.53</v>
      </c>
      <c r="EX26" s="35">
        <v>7.34</v>
      </c>
      <c r="EY26" s="36">
        <v>7.13</v>
      </c>
      <c r="EZ26" s="36">
        <v>7.21</v>
      </c>
      <c r="FA26" s="36">
        <v>7.34</v>
      </c>
      <c r="FB26" s="36">
        <v>7.29</v>
      </c>
      <c r="FC26" s="36">
        <v>7.27</v>
      </c>
      <c r="FD26" s="36">
        <v>7.46</v>
      </c>
      <c r="FE26" s="36">
        <v>7.74</v>
      </c>
      <c r="FF26" s="36">
        <v>8.2200000000000006</v>
      </c>
      <c r="FG26" s="36">
        <v>7.79</v>
      </c>
      <c r="FH26" s="36">
        <v>8.1</v>
      </c>
      <c r="FI26" s="36">
        <v>7.84</v>
      </c>
      <c r="FJ26" s="36">
        <v>7.83</v>
      </c>
      <c r="FK26" s="36">
        <v>8.06</v>
      </c>
      <c r="FL26" s="36">
        <v>7.74</v>
      </c>
      <c r="FM26" s="36">
        <v>7.89</v>
      </c>
      <c r="FN26" s="36">
        <v>7.74</v>
      </c>
      <c r="FO26" s="36">
        <v>7.79</v>
      </c>
      <c r="FP26" s="36">
        <v>7.4</v>
      </c>
      <c r="FQ26" s="36">
        <v>7.26</v>
      </c>
      <c r="FR26" s="36">
        <v>7</v>
      </c>
      <c r="FS26" s="36">
        <v>7.11</v>
      </c>
      <c r="FT26" s="36">
        <v>7.36</v>
      </c>
      <c r="FU26" s="36">
        <v>7.52</v>
      </c>
      <c r="FV26" s="36">
        <v>7.18</v>
      </c>
      <c r="FW26" s="36">
        <v>7.3</v>
      </c>
      <c r="FX26" s="36">
        <v>7.18</v>
      </c>
      <c r="FY26" s="36">
        <v>7.19</v>
      </c>
      <c r="FZ26" s="36">
        <v>7.24</v>
      </c>
      <c r="GA26" s="36">
        <v>7.54</v>
      </c>
      <c r="GB26" s="36">
        <v>7.58</v>
      </c>
      <c r="GC26" s="36">
        <v>7.76</v>
      </c>
      <c r="GD26" s="36">
        <v>7.85</v>
      </c>
      <c r="GE26" s="36">
        <v>7.97</v>
      </c>
      <c r="GF26" s="36">
        <v>7.98</v>
      </c>
      <c r="GG26" s="36">
        <v>7.91</v>
      </c>
      <c r="GH26" s="36">
        <v>7.99</v>
      </c>
      <c r="GI26" s="36">
        <v>7.66</v>
      </c>
      <c r="GJ26" s="36">
        <v>7.93</v>
      </c>
      <c r="GK26" s="36">
        <v>7.92</v>
      </c>
      <c r="GL26" s="36">
        <v>8.08</v>
      </c>
      <c r="GM26" s="37">
        <v>7.8498088035768303</v>
      </c>
      <c r="GN26" s="37">
        <v>7.7183801479337202</v>
      </c>
      <c r="GO26" s="37">
        <v>7.3744554450499997</v>
      </c>
      <c r="GP26" s="37">
        <v>7.7552732260633297</v>
      </c>
      <c r="GQ26" s="37">
        <v>7.69102053128944</v>
      </c>
      <c r="GR26" s="37">
        <v>7.6063322848633996</v>
      </c>
      <c r="GS26" s="37">
        <v>7.7668232295605604</v>
      </c>
      <c r="GT26" s="37">
        <v>7.8859077022580797</v>
      </c>
      <c r="GU26" s="37">
        <v>7.8567043685974802</v>
      </c>
      <c r="GV26" s="37">
        <v>8.1046254902226895</v>
      </c>
      <c r="GW26" s="37">
        <v>7.9235570322709501</v>
      </c>
      <c r="GX26" s="37">
        <v>7.8288231410844196</v>
      </c>
      <c r="GY26" s="37">
        <v>7.9275960257212903</v>
      </c>
      <c r="GZ26" s="37">
        <v>7.7636293370401104</v>
      </c>
      <c r="HA26" s="37">
        <v>7.5993596700413404</v>
      </c>
      <c r="HB26" s="37">
        <v>7.5538323483674201</v>
      </c>
      <c r="HC26" s="37">
        <v>7.6048984292024597</v>
      </c>
      <c r="HD26" s="37">
        <v>7.8038238952872003</v>
      </c>
      <c r="HE26" s="37">
        <v>7.7011533001619004</v>
      </c>
      <c r="HF26" s="37">
        <v>7.6606245232832597</v>
      </c>
      <c r="HG26" s="37">
        <v>7.5884620817729296</v>
      </c>
      <c r="HH26" s="37">
        <v>7.9014062395181099</v>
      </c>
      <c r="HI26" s="37">
        <v>7.95896888241999</v>
      </c>
      <c r="HJ26" s="37">
        <v>7.8930657937680504</v>
      </c>
      <c r="HK26" s="37">
        <v>7.8126094963160098</v>
      </c>
      <c r="HL26" s="37">
        <v>8.0548606793323607</v>
      </c>
      <c r="HM26" s="37">
        <v>7.9323819405682299</v>
      </c>
      <c r="HN26" s="37">
        <v>7.9579944065323902</v>
      </c>
      <c r="HO26" s="37">
        <v>7.8873456099197403</v>
      </c>
      <c r="HP26" s="37">
        <v>7.5871112292228098</v>
      </c>
      <c r="HQ26" s="37">
        <v>7.4358373510050004</v>
      </c>
      <c r="HR26" s="37">
        <v>7.3868843520757199</v>
      </c>
      <c r="HS26" s="37">
        <v>7.5486566175784997</v>
      </c>
      <c r="HT26" s="37">
        <v>7.5386951556428397</v>
      </c>
      <c r="HU26" s="37">
        <v>7.4336367845639799</v>
      </c>
      <c r="HV26" s="37">
        <v>7.4279395422623704</v>
      </c>
      <c r="HW26" s="37">
        <v>7.5622935788409098</v>
      </c>
      <c r="HX26" s="37">
        <v>7.34175516269549</v>
      </c>
      <c r="HY26" s="37">
        <v>7.2146634824547897</v>
      </c>
      <c r="HZ26" s="37">
        <v>7.0450171989286003</v>
      </c>
      <c r="IA26" s="37">
        <v>7.2738712462896702</v>
      </c>
      <c r="IB26" s="37">
        <v>7.0532607342953497</v>
      </c>
      <c r="IC26" s="37">
        <v>7.0701846644601503</v>
      </c>
      <c r="ID26" s="37">
        <v>7.1198988637189604</v>
      </c>
      <c r="IE26" s="37">
        <v>7.2437477737454801</v>
      </c>
      <c r="IF26" s="37">
        <v>7.4160561154651097</v>
      </c>
      <c r="IG26" s="37">
        <v>7.2416538397453998</v>
      </c>
      <c r="IH26" s="37">
        <v>7.1536603771107004</v>
      </c>
      <c r="II26" s="37">
        <v>7.1449082724971396</v>
      </c>
      <c r="IJ26" s="37">
        <v>7.05072127493459</v>
      </c>
      <c r="IK26" s="37">
        <v>7.4052433557681496</v>
      </c>
      <c r="IL26" s="37">
        <v>7.2215988486489904</v>
      </c>
      <c r="IM26" s="37">
        <v>7.2030732108525903</v>
      </c>
      <c r="IN26" s="37">
        <v>7.0198048344149404</v>
      </c>
      <c r="IO26" s="37">
        <v>6.5036064211296898</v>
      </c>
      <c r="IP26" s="37">
        <v>6.5830577495946896</v>
      </c>
      <c r="IQ26" s="37">
        <v>7.3431075233416303</v>
      </c>
      <c r="IR26" s="37">
        <v>6.9212736528276597</v>
      </c>
      <c r="IS26" s="37">
        <v>6.8038255849038203</v>
      </c>
      <c r="IT26" s="37">
        <v>6.8003238794242202</v>
      </c>
      <c r="IU26" s="37">
        <v>6.7332035075340197</v>
      </c>
      <c r="IV26" s="37">
        <v>6.6194423098608901</v>
      </c>
      <c r="IW26" s="37">
        <v>6.4919313574863802</v>
      </c>
      <c r="IX26" s="37">
        <v>6.1250639344712603</v>
      </c>
      <c r="IY26" s="38">
        <v>6.0147692736266496</v>
      </c>
      <c r="IZ26" s="38">
        <v>5.8926115416374296</v>
      </c>
      <c r="JA26" s="38">
        <v>5.7818849787954996</v>
      </c>
      <c r="JB26" s="39" t="str">
        <f t="shared" ref="JB26:JB83" si="14">RIGHT(A26,LEN(A26)-4)</f>
        <v>Japan</v>
      </c>
    </row>
    <row r="27" spans="1:262" x14ac:dyDescent="0.35">
      <c r="A27" s="31" t="s">
        <v>355</v>
      </c>
      <c r="B27" s="32">
        <v>0.01</v>
      </c>
      <c r="C27" s="32">
        <v>0.02</v>
      </c>
      <c r="D27" s="32">
        <v>0.02</v>
      </c>
      <c r="E27" s="32">
        <v>0.02</v>
      </c>
      <c r="F27" s="32">
        <v>0.02</v>
      </c>
      <c r="G27" s="32">
        <v>0.02</v>
      </c>
      <c r="H27" s="32">
        <v>0.02</v>
      </c>
      <c r="I27" s="32">
        <v>0.02</v>
      </c>
      <c r="J27" s="32">
        <v>0.02</v>
      </c>
      <c r="K27" s="32">
        <v>0.02</v>
      </c>
      <c r="L27" s="32">
        <v>0.02</v>
      </c>
      <c r="M27" s="32">
        <v>0.02</v>
      </c>
      <c r="N27" s="32">
        <v>0.02</v>
      </c>
      <c r="O27" s="32">
        <v>0.02</v>
      </c>
      <c r="P27" s="32">
        <v>0.02</v>
      </c>
      <c r="Q27" s="32">
        <v>0.02</v>
      </c>
      <c r="R27" s="32">
        <v>0.02</v>
      </c>
      <c r="S27" s="32">
        <v>0.02</v>
      </c>
      <c r="T27" s="32">
        <v>0.02</v>
      </c>
      <c r="U27" s="32">
        <v>0.02</v>
      </c>
      <c r="V27" s="32">
        <v>0.02</v>
      </c>
      <c r="W27" s="32">
        <v>0.02</v>
      </c>
      <c r="X27" s="32">
        <v>0.02</v>
      </c>
      <c r="Y27" s="32">
        <v>0.02</v>
      </c>
      <c r="Z27" s="32">
        <v>0.02</v>
      </c>
      <c r="AA27" s="32">
        <v>0.02</v>
      </c>
      <c r="AB27" s="32">
        <v>0.02</v>
      </c>
      <c r="AC27" s="32">
        <v>0.02</v>
      </c>
      <c r="AD27" s="32">
        <v>0.02</v>
      </c>
      <c r="AE27" s="32">
        <v>0.02</v>
      </c>
      <c r="AF27" s="32">
        <v>0.02</v>
      </c>
      <c r="AG27" s="32">
        <v>0.02</v>
      </c>
      <c r="AH27" s="32">
        <v>0.02</v>
      </c>
      <c r="AI27" s="32">
        <v>0.02</v>
      </c>
      <c r="AJ27" s="32">
        <v>0.02</v>
      </c>
      <c r="AK27" s="32">
        <v>0.02</v>
      </c>
      <c r="AL27" s="33">
        <v>0.02</v>
      </c>
      <c r="AM27" s="33">
        <v>0.03</v>
      </c>
      <c r="AN27" s="33">
        <v>0.03</v>
      </c>
      <c r="AO27" s="33">
        <v>0.03</v>
      </c>
      <c r="AP27" s="33">
        <v>0.02</v>
      </c>
      <c r="AQ27" s="33">
        <v>0.03</v>
      </c>
      <c r="AR27" s="33">
        <v>0.03</v>
      </c>
      <c r="AS27" s="33">
        <v>0.03</v>
      </c>
      <c r="AT27" s="33">
        <v>0.03</v>
      </c>
      <c r="AU27" s="33">
        <v>0.03</v>
      </c>
      <c r="AV27" s="33">
        <v>0.03</v>
      </c>
      <c r="AW27" s="33">
        <v>0.03</v>
      </c>
      <c r="AX27" s="33">
        <v>0.04</v>
      </c>
      <c r="AY27" s="33">
        <v>0.04</v>
      </c>
      <c r="AZ27" s="33">
        <v>0.04</v>
      </c>
      <c r="BA27" s="33">
        <v>0.04</v>
      </c>
      <c r="BB27" s="33">
        <v>0.03</v>
      </c>
      <c r="BC27" s="33">
        <v>0.04</v>
      </c>
      <c r="BD27" s="33">
        <v>0.04</v>
      </c>
      <c r="BE27" s="33">
        <v>0.04</v>
      </c>
      <c r="BF27" s="33">
        <v>0.04</v>
      </c>
      <c r="BG27" s="33">
        <v>0.04</v>
      </c>
      <c r="BH27" s="33">
        <v>0.04</v>
      </c>
      <c r="BI27" s="33">
        <v>0.04</v>
      </c>
      <c r="BJ27" s="33">
        <v>0.04</v>
      </c>
      <c r="BK27" s="33">
        <v>0.04</v>
      </c>
      <c r="BL27" s="33">
        <v>0.04</v>
      </c>
      <c r="BM27" s="33">
        <v>0.04</v>
      </c>
      <c r="BN27" s="33">
        <v>0.04</v>
      </c>
      <c r="BO27" s="33">
        <v>0.04</v>
      </c>
      <c r="BP27" s="33">
        <v>0.05</v>
      </c>
      <c r="BQ27" s="33">
        <v>0.05</v>
      </c>
      <c r="BR27" s="33">
        <v>0.05</v>
      </c>
      <c r="BS27" s="33">
        <v>0.05</v>
      </c>
      <c r="BT27" s="33">
        <v>0.06</v>
      </c>
      <c r="BU27" s="33">
        <v>0.06</v>
      </c>
      <c r="BV27" s="33">
        <v>7.0000000000000007E-2</v>
      </c>
      <c r="BW27" s="33">
        <v>0.08</v>
      </c>
      <c r="BX27" s="33">
        <v>0.08</v>
      </c>
      <c r="BY27" s="34">
        <v>0.08</v>
      </c>
      <c r="BZ27" s="34">
        <v>0.09</v>
      </c>
      <c r="CA27" s="34">
        <v>0.1</v>
      </c>
      <c r="CB27" s="34">
        <v>0.11</v>
      </c>
      <c r="CC27" s="34">
        <v>0.11</v>
      </c>
      <c r="CD27" s="34">
        <v>0.11</v>
      </c>
      <c r="CE27" s="34">
        <v>0.11</v>
      </c>
      <c r="CF27" s="34">
        <v>0.12</v>
      </c>
      <c r="CG27" s="34">
        <v>0.14000000000000001</v>
      </c>
      <c r="CH27" s="34">
        <v>0.17</v>
      </c>
      <c r="CI27" s="34">
        <v>0.16</v>
      </c>
      <c r="CJ27" s="34">
        <v>0.16</v>
      </c>
      <c r="CK27" s="34">
        <v>0.17</v>
      </c>
      <c r="CL27" s="34">
        <v>0.18</v>
      </c>
      <c r="CM27" s="34">
        <v>0.2</v>
      </c>
      <c r="CN27" s="34">
        <v>0.21</v>
      </c>
      <c r="CO27" s="34">
        <v>0.26</v>
      </c>
      <c r="CP27" s="34">
        <v>0.28999999999999998</v>
      </c>
      <c r="CQ27" s="34">
        <v>0.31</v>
      </c>
      <c r="CR27" s="34">
        <v>0.35</v>
      </c>
      <c r="CS27" s="34">
        <v>0.3</v>
      </c>
      <c r="CT27" s="34">
        <v>0.28999999999999998</v>
      </c>
      <c r="CU27" s="34">
        <v>0.24</v>
      </c>
      <c r="CV27" s="34">
        <v>0.26</v>
      </c>
      <c r="CW27" s="34">
        <v>0.22</v>
      </c>
      <c r="CX27" s="34">
        <v>0.24</v>
      </c>
      <c r="CY27" s="34">
        <v>0.22</v>
      </c>
      <c r="CZ27" s="34">
        <v>0.2</v>
      </c>
      <c r="DA27" s="34">
        <v>0.21</v>
      </c>
      <c r="DB27" s="34">
        <v>0.2</v>
      </c>
      <c r="DC27" s="34">
        <v>0.17</v>
      </c>
      <c r="DD27" s="34">
        <v>0.15</v>
      </c>
      <c r="DE27" s="34">
        <v>0.17</v>
      </c>
      <c r="DF27" s="34">
        <v>0.17</v>
      </c>
      <c r="DG27" s="34">
        <v>0.19</v>
      </c>
      <c r="DH27" s="34">
        <v>0.2</v>
      </c>
      <c r="DI27" s="34">
        <v>0.21</v>
      </c>
      <c r="DJ27" s="34">
        <v>1.57</v>
      </c>
      <c r="DK27" s="34">
        <v>1.62</v>
      </c>
      <c r="DL27" s="35">
        <v>1.64</v>
      </c>
      <c r="DM27" s="35">
        <v>1.69</v>
      </c>
      <c r="DN27" s="35">
        <v>1.53</v>
      </c>
      <c r="DO27" s="35">
        <v>1.51</v>
      </c>
      <c r="DP27" s="35">
        <v>1.68</v>
      </c>
      <c r="DQ27" s="35">
        <v>1.64</v>
      </c>
      <c r="DR27" s="35">
        <v>1.65</v>
      </c>
      <c r="DS27" s="35">
        <v>1.58</v>
      </c>
      <c r="DT27" s="35">
        <v>1.57</v>
      </c>
      <c r="DU27" s="35">
        <v>1.57</v>
      </c>
      <c r="DV27" s="35">
        <v>1.57</v>
      </c>
      <c r="DW27" s="35">
        <v>1.6</v>
      </c>
      <c r="DX27" s="35">
        <v>1.83</v>
      </c>
      <c r="DY27" s="35">
        <v>1.74</v>
      </c>
      <c r="DZ27" s="35">
        <v>1.77</v>
      </c>
      <c r="EA27" s="35">
        <v>1.74</v>
      </c>
      <c r="EB27" s="35">
        <v>1.8</v>
      </c>
      <c r="EC27" s="35">
        <v>1.78</v>
      </c>
      <c r="ED27" s="35">
        <v>1.75</v>
      </c>
      <c r="EE27" s="35">
        <v>1.71</v>
      </c>
      <c r="EF27" s="35">
        <v>1.64</v>
      </c>
      <c r="EG27" s="35">
        <v>1.76</v>
      </c>
      <c r="EH27" s="35">
        <v>1.7</v>
      </c>
      <c r="EI27" s="35">
        <v>1.68</v>
      </c>
      <c r="EJ27" s="35">
        <v>1.71</v>
      </c>
      <c r="EK27" s="35">
        <v>1.82</v>
      </c>
      <c r="EL27" s="35">
        <v>1.73</v>
      </c>
      <c r="EM27" s="35">
        <v>1.55</v>
      </c>
      <c r="EN27" s="35">
        <v>1.65</v>
      </c>
      <c r="EO27" s="35">
        <v>1.55</v>
      </c>
      <c r="EP27" s="35">
        <v>1.58</v>
      </c>
      <c r="EQ27" s="35">
        <v>1.7</v>
      </c>
      <c r="ER27" s="35">
        <v>1.75</v>
      </c>
      <c r="ES27" s="35">
        <v>1.58</v>
      </c>
      <c r="ET27" s="35">
        <v>1.65</v>
      </c>
      <c r="EU27" s="35">
        <v>1.58</v>
      </c>
      <c r="EV27" s="35">
        <v>1.52</v>
      </c>
      <c r="EW27" s="35">
        <v>1.53</v>
      </c>
      <c r="EX27" s="35">
        <v>1.44</v>
      </c>
      <c r="EY27" s="36">
        <v>1.48</v>
      </c>
      <c r="EZ27" s="36">
        <v>1.6</v>
      </c>
      <c r="FA27" s="36">
        <v>1.61</v>
      </c>
      <c r="FB27" s="36">
        <v>1.7</v>
      </c>
      <c r="FC27" s="36">
        <v>1.68</v>
      </c>
      <c r="FD27" s="36">
        <v>1.59</v>
      </c>
      <c r="FE27" s="36">
        <v>1.49</v>
      </c>
      <c r="FF27" s="36">
        <v>1.45</v>
      </c>
      <c r="FG27" s="36">
        <v>1.41</v>
      </c>
      <c r="FH27" s="36">
        <v>1.3</v>
      </c>
      <c r="FI27" s="36">
        <v>1.27</v>
      </c>
      <c r="FJ27" s="36">
        <v>1.34</v>
      </c>
      <c r="FK27" s="36">
        <v>1.34</v>
      </c>
      <c r="FL27" s="36">
        <v>1.31</v>
      </c>
      <c r="FM27" s="36">
        <v>1.34</v>
      </c>
      <c r="FN27" s="36">
        <v>1.27</v>
      </c>
      <c r="FO27" s="36">
        <v>1.19</v>
      </c>
      <c r="FP27" s="36">
        <v>1.21</v>
      </c>
      <c r="FQ27" s="36">
        <v>1.22</v>
      </c>
      <c r="FR27" s="36">
        <v>1.18</v>
      </c>
      <c r="FS27" s="36">
        <v>1.43</v>
      </c>
      <c r="FT27" s="36">
        <v>1.41</v>
      </c>
      <c r="FU27" s="36">
        <v>1.52</v>
      </c>
      <c r="FV27" s="36">
        <v>1.47</v>
      </c>
      <c r="FW27" s="36">
        <v>1.41</v>
      </c>
      <c r="FX27" s="36">
        <v>1.46</v>
      </c>
      <c r="FY27" s="36">
        <v>1.54</v>
      </c>
      <c r="FZ27" s="36">
        <v>1.64</v>
      </c>
      <c r="GA27" s="36">
        <v>1.7</v>
      </c>
      <c r="GB27" s="36">
        <v>1.67</v>
      </c>
      <c r="GC27" s="36">
        <v>1.75</v>
      </c>
      <c r="GD27" s="36">
        <v>2.04</v>
      </c>
      <c r="GE27" s="36">
        <v>1.98</v>
      </c>
      <c r="GF27" s="36">
        <v>1.97</v>
      </c>
      <c r="GG27" s="36">
        <v>1.73</v>
      </c>
      <c r="GH27" s="36">
        <v>1.65</v>
      </c>
      <c r="GI27" s="36">
        <v>1.66</v>
      </c>
      <c r="GJ27" s="36">
        <v>1.72</v>
      </c>
      <c r="GK27" s="36">
        <v>1.69</v>
      </c>
      <c r="GL27" s="36">
        <v>1.98</v>
      </c>
      <c r="GM27" s="37">
        <v>1.8445937284892799</v>
      </c>
      <c r="GN27" s="37">
        <v>1.8038964692767201</v>
      </c>
      <c r="GO27" s="37">
        <v>1.87582254737821</v>
      </c>
      <c r="GP27" s="37">
        <v>1.85529153468838</v>
      </c>
      <c r="GQ27" s="37">
        <v>1.85626694060593</v>
      </c>
      <c r="GR27" s="37">
        <v>2.1308315632808199</v>
      </c>
      <c r="GS27" s="37">
        <v>2.0854487709696201</v>
      </c>
      <c r="GT27" s="37">
        <v>2.24504721210333</v>
      </c>
      <c r="GU27" s="37">
        <v>2.35199505062088</v>
      </c>
      <c r="GV27" s="37">
        <v>2.3579969729128298</v>
      </c>
      <c r="GW27" s="37">
        <v>2.3567371200173999</v>
      </c>
      <c r="GX27" s="37">
        <v>2.22943435843922</v>
      </c>
      <c r="GY27" s="37">
        <v>2.3209460566662599</v>
      </c>
      <c r="GZ27" s="37">
        <v>2.3510498745473698</v>
      </c>
      <c r="HA27" s="37">
        <v>2.37719420554766</v>
      </c>
      <c r="HB27" s="37">
        <v>2.42768574484273</v>
      </c>
      <c r="HC27" s="37">
        <v>2.55053553154396</v>
      </c>
      <c r="HD27" s="37">
        <v>2.5700332637207701</v>
      </c>
      <c r="HE27" s="37">
        <v>2.7183506191912001</v>
      </c>
      <c r="HF27" s="37">
        <v>2.8456466749828699</v>
      </c>
      <c r="HG27" s="37">
        <v>2.8278735968227902</v>
      </c>
      <c r="HH27" s="37">
        <v>2.8986959214565999</v>
      </c>
      <c r="HI27" s="37">
        <v>2.8589549268766801</v>
      </c>
      <c r="HJ27" s="37">
        <v>2.89847133372183</v>
      </c>
      <c r="HK27" s="37">
        <v>3.1119317947417899</v>
      </c>
      <c r="HL27" s="37">
        <v>3.0224407148770398</v>
      </c>
      <c r="HM27" s="37">
        <v>3.0140938278827298</v>
      </c>
      <c r="HN27" s="37">
        <v>2.9837131272397301</v>
      </c>
      <c r="HO27" s="37">
        <v>3.01315345349518</v>
      </c>
      <c r="HP27" s="37">
        <v>3.1592983832286001</v>
      </c>
      <c r="HQ27" s="37">
        <v>2.94371658309568</v>
      </c>
      <c r="HR27" s="37">
        <v>2.89993399445469</v>
      </c>
      <c r="HS27" s="37">
        <v>2.8204726368935802</v>
      </c>
      <c r="HT27" s="37">
        <v>2.71646243764047</v>
      </c>
      <c r="HU27" s="37">
        <v>2.9673724513486599</v>
      </c>
      <c r="HV27" s="37">
        <v>2.9753390091268201</v>
      </c>
      <c r="HW27" s="37">
        <v>3.10904695563022</v>
      </c>
      <c r="HX27" s="37">
        <v>3.1643045243493901</v>
      </c>
      <c r="HY27" s="37">
        <v>3.2099744078230898</v>
      </c>
      <c r="HZ27" s="37">
        <v>3.2031621849435901</v>
      </c>
      <c r="IA27" s="37">
        <v>3.07467236570188</v>
      </c>
      <c r="IB27" s="37">
        <v>3.12155707168652</v>
      </c>
      <c r="IC27" s="37">
        <v>3.1192745822321002</v>
      </c>
      <c r="ID27" s="37">
        <v>3.19776337855853</v>
      </c>
      <c r="IE27" s="37">
        <v>3.1161689123772902</v>
      </c>
      <c r="IF27" s="37">
        <v>3.1821837051316999</v>
      </c>
      <c r="IG27" s="37">
        <v>3.5282379680586402</v>
      </c>
      <c r="IH27" s="37">
        <v>3.68731686802486</v>
      </c>
      <c r="II27" s="37">
        <v>3.5786238087486</v>
      </c>
      <c r="IJ27" s="37">
        <v>3.99816682644961</v>
      </c>
      <c r="IK27" s="37">
        <v>4.3595750547116197</v>
      </c>
      <c r="IL27" s="37">
        <v>4.2893931375342902</v>
      </c>
      <c r="IM27" s="37">
        <v>4.2719020396443099</v>
      </c>
      <c r="IN27" s="37">
        <v>4.5324261140047204</v>
      </c>
      <c r="IO27" s="37">
        <v>4.6936900423587202</v>
      </c>
      <c r="IP27" s="37">
        <v>4.76121226465155</v>
      </c>
      <c r="IQ27" s="37">
        <v>4.7852094599412904</v>
      </c>
      <c r="IR27" s="37">
        <v>5.2319877940891502</v>
      </c>
      <c r="IS27" s="37">
        <v>4.8593565992463601</v>
      </c>
      <c r="IT27" s="37">
        <v>4.8247067052733996</v>
      </c>
      <c r="IU27" s="37">
        <v>5.1662083529315996</v>
      </c>
      <c r="IV27" s="37">
        <v>5.04330350656815</v>
      </c>
      <c r="IW27" s="37">
        <v>4.5897774934940498</v>
      </c>
      <c r="IX27" s="37">
        <v>4.47201381274499</v>
      </c>
      <c r="IY27" s="38">
        <v>4.6288234947187004</v>
      </c>
      <c r="IZ27" s="38">
        <v>4.5543933742234302</v>
      </c>
      <c r="JA27" s="38">
        <v>3.8632094897214801</v>
      </c>
      <c r="JB27" s="39" t="str">
        <f t="shared" si="14"/>
        <v>China</v>
      </c>
    </row>
    <row r="28" spans="1:262" x14ac:dyDescent="0.35">
      <c r="A28" s="31" t="s">
        <v>356</v>
      </c>
      <c r="B28" s="32">
        <v>1.6</v>
      </c>
      <c r="C28" s="32">
        <v>1.68</v>
      </c>
      <c r="D28" s="32">
        <v>1.66</v>
      </c>
      <c r="E28" s="32">
        <v>1.6</v>
      </c>
      <c r="F28" s="32">
        <v>1.57</v>
      </c>
      <c r="G28" s="32">
        <v>1.6</v>
      </c>
      <c r="H28" s="32">
        <v>1.47</v>
      </c>
      <c r="I28" s="32">
        <v>1.52</v>
      </c>
      <c r="J28" s="32">
        <v>1.64</v>
      </c>
      <c r="K28" s="32">
        <v>1.72</v>
      </c>
      <c r="L28" s="32">
        <v>1.86</v>
      </c>
      <c r="M28" s="32">
        <v>1.7</v>
      </c>
      <c r="N28" s="32">
        <v>1.84</v>
      </c>
      <c r="O28" s="32">
        <v>1.74</v>
      </c>
      <c r="P28" s="32">
        <v>1.77</v>
      </c>
      <c r="Q28" s="32">
        <v>1.82</v>
      </c>
      <c r="R28" s="32">
        <v>1.83</v>
      </c>
      <c r="S28" s="32">
        <v>1.76</v>
      </c>
      <c r="T28" s="32">
        <v>1.78</v>
      </c>
      <c r="U28" s="32">
        <v>1.69</v>
      </c>
      <c r="V28" s="32">
        <v>1.89</v>
      </c>
      <c r="W28" s="32">
        <v>1.83</v>
      </c>
      <c r="X28" s="32">
        <v>1.86</v>
      </c>
      <c r="Y28" s="32">
        <v>1.76</v>
      </c>
      <c r="Z28" s="32">
        <v>1.79</v>
      </c>
      <c r="AA28" s="32">
        <v>1.72</v>
      </c>
      <c r="AB28" s="32">
        <v>1.63</v>
      </c>
      <c r="AC28" s="32">
        <v>1.69</v>
      </c>
      <c r="AD28" s="32">
        <v>1.93</v>
      </c>
      <c r="AE28" s="32">
        <v>1.93</v>
      </c>
      <c r="AF28" s="32">
        <v>1.89</v>
      </c>
      <c r="AG28" s="32">
        <v>2.0099999999999998</v>
      </c>
      <c r="AH28" s="32">
        <v>1.83</v>
      </c>
      <c r="AI28" s="32">
        <v>1.74</v>
      </c>
      <c r="AJ28" s="32">
        <v>1.84</v>
      </c>
      <c r="AK28" s="32">
        <v>1.88</v>
      </c>
      <c r="AL28" s="33">
        <v>1.88</v>
      </c>
      <c r="AM28" s="33">
        <v>1.8</v>
      </c>
      <c r="AN28" s="33">
        <v>1.79</v>
      </c>
      <c r="AO28" s="33">
        <v>1.68</v>
      </c>
      <c r="AP28" s="33">
        <v>1.78</v>
      </c>
      <c r="AQ28" s="33">
        <v>1.88</v>
      </c>
      <c r="AR28" s="33">
        <v>1.86</v>
      </c>
      <c r="AS28" s="33">
        <v>1.85</v>
      </c>
      <c r="AT28" s="33">
        <v>1.67</v>
      </c>
      <c r="AU28" s="33">
        <v>1.79</v>
      </c>
      <c r="AV28" s="33">
        <v>1.93</v>
      </c>
      <c r="AW28" s="33">
        <v>2.0499999999999998</v>
      </c>
      <c r="AX28" s="33">
        <v>2.16</v>
      </c>
      <c r="AY28" s="33">
        <v>2.16</v>
      </c>
      <c r="AZ28" s="33">
        <v>2.15</v>
      </c>
      <c r="BA28" s="33">
        <v>2.0699999999999998</v>
      </c>
      <c r="BB28" s="33">
        <v>2.09</v>
      </c>
      <c r="BC28" s="33">
        <v>2.14</v>
      </c>
      <c r="BD28" s="33">
        <v>2.13</v>
      </c>
      <c r="BE28" s="33">
        <v>2.11</v>
      </c>
      <c r="BF28" s="33">
        <v>2.13</v>
      </c>
      <c r="BG28" s="33">
        <v>2.15</v>
      </c>
      <c r="BH28" s="33">
        <v>2.17</v>
      </c>
      <c r="BI28" s="33">
        <v>2.2999999999999998</v>
      </c>
      <c r="BJ28" s="33">
        <v>2.36</v>
      </c>
      <c r="BK28" s="33">
        <v>2.37</v>
      </c>
      <c r="BL28" s="33">
        <v>2.4300000000000002</v>
      </c>
      <c r="BM28" s="33">
        <v>2.39</v>
      </c>
      <c r="BN28" s="33">
        <v>2.4</v>
      </c>
      <c r="BO28" s="33">
        <v>2.33</v>
      </c>
      <c r="BP28" s="33">
        <v>2.34</v>
      </c>
      <c r="BQ28" s="33">
        <v>2.2799999999999998</v>
      </c>
      <c r="BR28" s="33">
        <v>2.39</v>
      </c>
      <c r="BS28" s="33">
        <v>2.33</v>
      </c>
      <c r="BT28" s="33">
        <v>2.23</v>
      </c>
      <c r="BU28" s="33">
        <v>2.17</v>
      </c>
      <c r="BV28" s="33">
        <v>2.29</v>
      </c>
      <c r="BW28" s="33">
        <v>2.33</v>
      </c>
      <c r="BX28" s="33">
        <v>2.42</v>
      </c>
      <c r="BY28" s="34">
        <v>2.37</v>
      </c>
      <c r="BZ28" s="34">
        <v>2.44</v>
      </c>
      <c r="CA28" s="34">
        <v>2.38</v>
      </c>
      <c r="CB28" s="34">
        <v>2.4</v>
      </c>
      <c r="CC28" s="34">
        <v>2.4500000000000002</v>
      </c>
      <c r="CD28" s="34">
        <v>2.48</v>
      </c>
      <c r="CE28" s="34">
        <v>2.4</v>
      </c>
      <c r="CF28" s="34">
        <v>2.4700000000000002</v>
      </c>
      <c r="CG28" s="34">
        <v>2.54</v>
      </c>
      <c r="CH28" s="34">
        <v>2.61</v>
      </c>
      <c r="CI28" s="34">
        <v>2.63</v>
      </c>
      <c r="CJ28" s="34">
        <v>2.64</v>
      </c>
      <c r="CK28" s="34">
        <v>2.65</v>
      </c>
      <c r="CL28" s="34">
        <v>2.61</v>
      </c>
      <c r="CM28" s="34">
        <v>2.57</v>
      </c>
      <c r="CN28" s="34">
        <v>2.54</v>
      </c>
      <c r="CO28" s="34">
        <v>2.54</v>
      </c>
      <c r="CP28" s="34">
        <v>2.44</v>
      </c>
      <c r="CQ28" s="34">
        <v>2.35</v>
      </c>
      <c r="CR28" s="34">
        <v>2.34</v>
      </c>
      <c r="CS28" s="34">
        <v>2.19</v>
      </c>
      <c r="CT28" s="34">
        <v>2.06</v>
      </c>
      <c r="CU28" s="34">
        <v>1.94</v>
      </c>
      <c r="CV28" s="34">
        <v>1.96</v>
      </c>
      <c r="CW28" s="34">
        <v>1.85</v>
      </c>
      <c r="CX28" s="34">
        <v>1.78</v>
      </c>
      <c r="CY28" s="34">
        <v>1.6</v>
      </c>
      <c r="CZ28" s="34">
        <v>1.51</v>
      </c>
      <c r="DA28" s="34">
        <v>1.49</v>
      </c>
      <c r="DB28" s="34">
        <v>1.44</v>
      </c>
      <c r="DC28" s="34">
        <v>1.3</v>
      </c>
      <c r="DD28" s="34">
        <v>1.1100000000000001</v>
      </c>
      <c r="DE28" s="34">
        <v>1.02</v>
      </c>
      <c r="DF28" s="34">
        <v>0.97</v>
      </c>
      <c r="DG28" s="34">
        <v>0.97</v>
      </c>
      <c r="DH28" s="34">
        <v>0.89</v>
      </c>
      <c r="DI28" s="34">
        <v>0.86</v>
      </c>
      <c r="DJ28" s="34">
        <v>7.56</v>
      </c>
      <c r="DK28" s="34">
        <v>7.86</v>
      </c>
      <c r="DL28" s="35">
        <v>7.77</v>
      </c>
      <c r="DM28" s="35">
        <v>7.84</v>
      </c>
      <c r="DN28" s="35">
        <v>8</v>
      </c>
      <c r="DO28" s="35">
        <v>7.83</v>
      </c>
      <c r="DP28" s="35">
        <v>8.08</v>
      </c>
      <c r="DQ28" s="35">
        <v>7.97</v>
      </c>
      <c r="DR28" s="35">
        <v>7.98</v>
      </c>
      <c r="DS28" s="35">
        <v>8.0500000000000007</v>
      </c>
      <c r="DT28" s="35">
        <v>7.72</v>
      </c>
      <c r="DU28" s="35">
        <v>7.63</v>
      </c>
      <c r="DV28" s="35">
        <v>7.48</v>
      </c>
      <c r="DW28" s="35">
        <v>7.22</v>
      </c>
      <c r="DX28" s="35">
        <v>7.36</v>
      </c>
      <c r="DY28" s="35">
        <v>7.67</v>
      </c>
      <c r="DZ28" s="35">
        <v>7.79</v>
      </c>
      <c r="EA28" s="35">
        <v>7.52</v>
      </c>
      <c r="EB28" s="35">
        <v>7.48</v>
      </c>
      <c r="EC28" s="35">
        <v>7.18</v>
      </c>
      <c r="ED28" s="35">
        <v>7.19</v>
      </c>
      <c r="EE28" s="35">
        <v>7.17</v>
      </c>
      <c r="EF28" s="35">
        <v>7.26</v>
      </c>
      <c r="EG28" s="35">
        <v>7.08</v>
      </c>
      <c r="EH28" s="35">
        <v>7.27</v>
      </c>
      <c r="EI28" s="35">
        <v>6.97</v>
      </c>
      <c r="EJ28" s="35">
        <v>7.24</v>
      </c>
      <c r="EK28" s="35">
        <v>7.21</v>
      </c>
      <c r="EL28" s="35">
        <v>7.19</v>
      </c>
      <c r="EM28" s="35">
        <v>7.28</v>
      </c>
      <c r="EN28" s="35">
        <v>7.32</v>
      </c>
      <c r="EO28" s="35">
        <v>7.25</v>
      </c>
      <c r="EP28" s="35">
        <v>7.27</v>
      </c>
      <c r="EQ28" s="35">
        <v>7.12</v>
      </c>
      <c r="ER28" s="35">
        <v>7.11</v>
      </c>
      <c r="ES28" s="35">
        <v>7.05</v>
      </c>
      <c r="ET28" s="35">
        <v>7.17</v>
      </c>
      <c r="EU28" s="35">
        <v>7.02</v>
      </c>
      <c r="EV28" s="35">
        <v>7.11</v>
      </c>
      <c r="EW28" s="35">
        <v>7.17</v>
      </c>
      <c r="EX28" s="35">
        <v>7.2</v>
      </c>
      <c r="EY28" s="36">
        <v>7.14</v>
      </c>
      <c r="EZ28" s="36">
        <v>7.24</v>
      </c>
      <c r="FA28" s="36">
        <v>7.28</v>
      </c>
      <c r="FB28" s="36">
        <v>7.31</v>
      </c>
      <c r="FC28" s="36">
        <v>7.25</v>
      </c>
      <c r="FD28" s="36">
        <v>7.12</v>
      </c>
      <c r="FE28" s="36">
        <v>7.17</v>
      </c>
      <c r="FF28" s="36">
        <v>7.2</v>
      </c>
      <c r="FG28" s="36">
        <v>7.19</v>
      </c>
      <c r="FH28" s="36">
        <v>7.14</v>
      </c>
      <c r="FI28" s="36">
        <v>7.32</v>
      </c>
      <c r="FJ28" s="36">
        <v>7.38</v>
      </c>
      <c r="FK28" s="36">
        <v>7.45</v>
      </c>
      <c r="FL28" s="36">
        <v>7.43</v>
      </c>
      <c r="FM28" s="36">
        <v>7.5</v>
      </c>
      <c r="FN28" s="36">
        <v>7.52</v>
      </c>
      <c r="FO28" s="36">
        <v>7.44</v>
      </c>
      <c r="FP28" s="36">
        <v>7.31</v>
      </c>
      <c r="FQ28" s="36">
        <v>7.09</v>
      </c>
      <c r="FR28" s="36">
        <v>7.25</v>
      </c>
      <c r="FS28" s="36">
        <v>7.23</v>
      </c>
      <c r="FT28" s="36">
        <v>7.08</v>
      </c>
      <c r="FU28" s="36">
        <v>7.01</v>
      </c>
      <c r="FV28" s="36">
        <v>6.94</v>
      </c>
      <c r="FW28" s="36">
        <v>6.84</v>
      </c>
      <c r="FX28" s="36">
        <v>6.69</v>
      </c>
      <c r="FY28" s="36">
        <v>6.67</v>
      </c>
      <c r="FZ28" s="36">
        <v>6.62</v>
      </c>
      <c r="GA28" s="36">
        <v>6.73</v>
      </c>
      <c r="GB28" s="36">
        <v>6.69</v>
      </c>
      <c r="GC28" s="36">
        <v>6.42</v>
      </c>
      <c r="GD28" s="36">
        <v>6.59</v>
      </c>
      <c r="GE28" s="36">
        <v>6.62</v>
      </c>
      <c r="GF28" s="36">
        <v>6.54</v>
      </c>
      <c r="GG28" s="36">
        <v>6.62</v>
      </c>
      <c r="GH28" s="36">
        <v>6.55</v>
      </c>
      <c r="GI28" s="36">
        <v>6.44</v>
      </c>
      <c r="GJ28" s="36">
        <v>6.56</v>
      </c>
      <c r="GK28" s="36">
        <v>6.5</v>
      </c>
      <c r="GL28" s="36">
        <v>6.25</v>
      </c>
      <c r="GM28" s="37">
        <v>6.4710160224384197</v>
      </c>
      <c r="GN28" s="37">
        <v>6.2429857527542998</v>
      </c>
      <c r="GO28" s="37">
        <v>5.8886207710303999</v>
      </c>
      <c r="GP28" s="37">
        <v>6.1453083888038398</v>
      </c>
      <c r="GQ28" s="37">
        <v>6.1882064289821397</v>
      </c>
      <c r="GR28" s="37">
        <v>6.0475620333821398</v>
      </c>
      <c r="GS28" s="37">
        <v>5.94994899018495</v>
      </c>
      <c r="GT28" s="37">
        <v>5.9242401495649499</v>
      </c>
      <c r="GU28" s="37">
        <v>5.8585994806029804</v>
      </c>
      <c r="GV28" s="37">
        <v>5.4770679010313801</v>
      </c>
      <c r="GW28" s="37">
        <v>5.3931160574275898</v>
      </c>
      <c r="GX28" s="37">
        <v>5.4828606692674802</v>
      </c>
      <c r="GY28" s="37">
        <v>5.4125058075538997</v>
      </c>
      <c r="GZ28" s="37">
        <v>5.4169368107388296</v>
      </c>
      <c r="HA28" s="37">
        <v>5.4395439002251704</v>
      </c>
      <c r="HB28" s="37">
        <v>5.4820534521176096</v>
      </c>
      <c r="HC28" s="37">
        <v>5.6347953163596802</v>
      </c>
      <c r="HD28" s="37">
        <v>5.5569986609057596</v>
      </c>
      <c r="HE28" s="37">
        <v>5.5792494946836397</v>
      </c>
      <c r="HF28" s="37">
        <v>5.5137738692082596</v>
      </c>
      <c r="HG28" s="37">
        <v>5.59343212745374</v>
      </c>
      <c r="HH28" s="37">
        <v>5.4875461521570896</v>
      </c>
      <c r="HI28" s="37">
        <v>5.3116581085257897</v>
      </c>
      <c r="HJ28" s="37">
        <v>5.4101550496945201</v>
      </c>
      <c r="HK28" s="37">
        <v>5.2582351249979</v>
      </c>
      <c r="HL28" s="37">
        <v>5.0811749468354099</v>
      </c>
      <c r="HM28" s="37">
        <v>5.1240779357791899</v>
      </c>
      <c r="HN28" s="37">
        <v>5.2700168926338202</v>
      </c>
      <c r="HO28" s="37">
        <v>5.1364214013899296</v>
      </c>
      <c r="HP28" s="37">
        <v>5.0741364135583504</v>
      </c>
      <c r="HQ28" s="37">
        <v>5.0373166896437196</v>
      </c>
      <c r="HR28" s="37">
        <v>4.7671378244490601</v>
      </c>
      <c r="HS28" s="37">
        <v>4.7888321627107802</v>
      </c>
      <c r="HT28" s="37">
        <v>4.9149696819333997</v>
      </c>
      <c r="HU28" s="37">
        <v>4.7550866767889897</v>
      </c>
      <c r="HV28" s="37">
        <v>4.9242117091069799</v>
      </c>
      <c r="HW28" s="37">
        <v>4.8493658665464698</v>
      </c>
      <c r="HX28" s="37">
        <v>4.8806661911523301</v>
      </c>
      <c r="HY28" s="37">
        <v>4.8739477841016798</v>
      </c>
      <c r="HZ28" s="37">
        <v>4.8283041293311904</v>
      </c>
      <c r="IA28" s="37">
        <v>4.8434671391301203</v>
      </c>
      <c r="IB28" s="37">
        <v>5.2220906577622603</v>
      </c>
      <c r="IC28" s="37">
        <v>4.7509575188757802</v>
      </c>
      <c r="ID28" s="37">
        <v>4.6915767990504396</v>
      </c>
      <c r="IE28" s="37">
        <v>5.0865655579748799</v>
      </c>
      <c r="IF28" s="37">
        <v>4.7627802599873803</v>
      </c>
      <c r="IG28" s="37">
        <v>4.6935731633776596</v>
      </c>
      <c r="IH28" s="37">
        <v>4.66331859169133</v>
      </c>
      <c r="II28" s="37">
        <v>4.6757008322440097</v>
      </c>
      <c r="IJ28" s="37">
        <v>4.5172147133426899</v>
      </c>
      <c r="IK28" s="37">
        <v>4.3229931791550298</v>
      </c>
      <c r="IL28" s="37">
        <v>4.1650280799555297</v>
      </c>
      <c r="IM28" s="37">
        <v>3.99244987955014</v>
      </c>
      <c r="IN28" s="37">
        <v>3.9490068634180902</v>
      </c>
      <c r="IO28" s="37">
        <v>3.8611448359118898</v>
      </c>
      <c r="IP28" s="37">
        <v>3.7338122063041101</v>
      </c>
      <c r="IQ28" s="37">
        <v>3.6935419813648398</v>
      </c>
      <c r="IR28" s="37">
        <v>3.58937358089314</v>
      </c>
      <c r="IS28" s="37">
        <v>3.67225807296898</v>
      </c>
      <c r="IT28" s="37">
        <v>3.6953513313802002</v>
      </c>
      <c r="IU28" s="37">
        <v>3.6639668023464802</v>
      </c>
      <c r="IV28" s="37">
        <v>3.6454329589414098</v>
      </c>
      <c r="IW28" s="37">
        <v>3.6860335766732999</v>
      </c>
      <c r="IX28" s="37">
        <v>3.6901750188468698</v>
      </c>
      <c r="IY28" s="38">
        <v>3.7810437490200699</v>
      </c>
      <c r="IZ28" s="38">
        <v>3.62043021157025</v>
      </c>
      <c r="JA28" s="38">
        <v>3.6519523130220302</v>
      </c>
      <c r="JB28" s="39" t="str">
        <f t="shared" si="14"/>
        <v>United Kingdom</v>
      </c>
    </row>
    <row r="29" spans="1:262" x14ac:dyDescent="0.35">
      <c r="A29" s="31" t="s">
        <v>357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3">
        <v>0.04</v>
      </c>
      <c r="AM29" s="33">
        <v>0.04</v>
      </c>
      <c r="AN29" s="33">
        <v>0.04</v>
      </c>
      <c r="AO29" s="33">
        <v>0.04</v>
      </c>
      <c r="AP29" s="33">
        <v>0.03</v>
      </c>
      <c r="AQ29" s="33">
        <v>0.04</v>
      </c>
      <c r="AR29" s="33">
        <v>0.04</v>
      </c>
      <c r="AS29" s="33">
        <v>0.04</v>
      </c>
      <c r="AT29" s="33">
        <v>0.04</v>
      </c>
      <c r="AU29" s="33">
        <v>0.04</v>
      </c>
      <c r="AV29" s="33">
        <v>0.04</v>
      </c>
      <c r="AW29" s="33">
        <v>0.04</v>
      </c>
      <c r="AX29" s="33">
        <v>0.05</v>
      </c>
      <c r="AY29" s="33">
        <v>0.05</v>
      </c>
      <c r="AZ29" s="33">
        <v>0.04</v>
      </c>
      <c r="BA29" s="33">
        <v>0.05</v>
      </c>
      <c r="BB29" s="33">
        <v>0.04</v>
      </c>
      <c r="BC29" s="33">
        <v>0.04</v>
      </c>
      <c r="BD29" s="33">
        <v>0.05</v>
      </c>
      <c r="BE29" s="33">
        <v>0.05</v>
      </c>
      <c r="BF29" s="33">
        <v>0.05</v>
      </c>
      <c r="BG29" s="33">
        <v>0.05</v>
      </c>
      <c r="BH29" s="33">
        <v>0.05</v>
      </c>
      <c r="BI29" s="33">
        <v>0.06</v>
      </c>
      <c r="BJ29" s="33">
        <v>0.06</v>
      </c>
      <c r="BK29" s="33">
        <v>0.06</v>
      </c>
      <c r="BL29" s="33">
        <v>0.06</v>
      </c>
      <c r="BM29" s="33">
        <v>0.06</v>
      </c>
      <c r="BN29" s="33">
        <v>0.06</v>
      </c>
      <c r="BO29" s="33">
        <v>0.06</v>
      </c>
      <c r="BP29" s="33">
        <v>7.0000000000000007E-2</v>
      </c>
      <c r="BQ29" s="33">
        <v>7.0000000000000007E-2</v>
      </c>
      <c r="BR29" s="33">
        <v>0.08</v>
      </c>
      <c r="BS29" s="33">
        <v>0.08</v>
      </c>
      <c r="BT29" s="33">
        <v>0.08</v>
      </c>
      <c r="BU29" s="33">
        <v>0.08</v>
      </c>
      <c r="BV29" s="33">
        <v>0.09</v>
      </c>
      <c r="BW29" s="33">
        <v>0.1</v>
      </c>
      <c r="BX29" s="33">
        <v>0.09</v>
      </c>
      <c r="BY29" s="34">
        <v>0.09</v>
      </c>
      <c r="BZ29" s="34">
        <v>0.1</v>
      </c>
      <c r="CA29" s="34">
        <v>0.09</v>
      </c>
      <c r="CB29" s="34">
        <v>0.09</v>
      </c>
      <c r="CC29" s="34">
        <v>0.09</v>
      </c>
      <c r="CD29" s="34">
        <v>0.1</v>
      </c>
      <c r="CE29" s="34">
        <v>0.09</v>
      </c>
      <c r="CF29" s="34">
        <v>0.09</v>
      </c>
      <c r="CG29" s="34">
        <v>0.09</v>
      </c>
      <c r="CH29" s="34">
        <v>0.09</v>
      </c>
      <c r="CI29" s="34">
        <v>0.09</v>
      </c>
      <c r="CJ29" s="34">
        <v>0.09</v>
      </c>
      <c r="CK29" s="34">
        <v>0.1</v>
      </c>
      <c r="CL29" s="34">
        <v>0.1</v>
      </c>
      <c r="CM29" s="34">
        <v>0.1</v>
      </c>
      <c r="CN29" s="34">
        <v>0.1</v>
      </c>
      <c r="CO29" s="34">
        <v>0.11</v>
      </c>
      <c r="CP29" s="34">
        <v>0.11</v>
      </c>
      <c r="CQ29" s="34">
        <v>0.11</v>
      </c>
      <c r="CR29" s="34">
        <v>0.12</v>
      </c>
      <c r="CS29" s="34">
        <v>0.11</v>
      </c>
      <c r="CT29" s="34">
        <v>0.11</v>
      </c>
      <c r="CU29" s="34">
        <v>0.11</v>
      </c>
      <c r="CV29" s="34">
        <v>0.12</v>
      </c>
      <c r="CW29" s="34">
        <v>0.11</v>
      </c>
      <c r="CX29" s="34">
        <v>0.11</v>
      </c>
      <c r="CY29" s="34">
        <v>0.12</v>
      </c>
      <c r="CZ29" s="34">
        <v>0.12</v>
      </c>
      <c r="DA29" s="34">
        <v>0.1</v>
      </c>
      <c r="DB29" s="34">
        <v>0.11</v>
      </c>
      <c r="DC29" s="34">
        <v>0.1</v>
      </c>
      <c r="DD29" s="34">
        <v>0.08</v>
      </c>
      <c r="DE29" s="34">
        <v>0.08</v>
      </c>
      <c r="DF29" s="34">
        <v>0.09</v>
      </c>
      <c r="DG29" s="34">
        <v>0.09</v>
      </c>
      <c r="DH29" s="34">
        <v>0.09</v>
      </c>
      <c r="DI29" s="34">
        <v>0.09</v>
      </c>
      <c r="DJ29" s="34">
        <v>3.58</v>
      </c>
      <c r="DK29" s="34">
        <v>3.98</v>
      </c>
      <c r="DL29" s="35">
        <v>3.78</v>
      </c>
      <c r="DM29" s="35">
        <v>3.97</v>
      </c>
      <c r="DN29" s="35">
        <v>3.52</v>
      </c>
      <c r="DO29" s="35">
        <v>3.86</v>
      </c>
      <c r="DP29" s="35">
        <v>3.76</v>
      </c>
      <c r="DQ29" s="35">
        <v>3.92</v>
      </c>
      <c r="DR29" s="35">
        <v>3.94</v>
      </c>
      <c r="DS29" s="35">
        <v>3.79</v>
      </c>
      <c r="DT29" s="35">
        <v>3.98</v>
      </c>
      <c r="DU29" s="35">
        <v>4.0599999999999996</v>
      </c>
      <c r="DV29" s="35">
        <v>4.3600000000000003</v>
      </c>
      <c r="DW29" s="35">
        <v>4.4400000000000004</v>
      </c>
      <c r="DX29" s="35">
        <v>4.32</v>
      </c>
      <c r="DY29" s="35">
        <v>4.29</v>
      </c>
      <c r="DZ29" s="35">
        <v>4.38</v>
      </c>
      <c r="EA29" s="35">
        <v>4.3499999999999996</v>
      </c>
      <c r="EB29" s="35">
        <v>4.33</v>
      </c>
      <c r="EC29" s="35">
        <v>4.42</v>
      </c>
      <c r="ED29" s="35">
        <v>4.38</v>
      </c>
      <c r="EE29" s="35">
        <v>4.78</v>
      </c>
      <c r="EF29" s="35">
        <v>4.6100000000000003</v>
      </c>
      <c r="EG29" s="35">
        <v>4.58</v>
      </c>
      <c r="EH29" s="35">
        <v>4.43</v>
      </c>
      <c r="EI29" s="35">
        <v>4.1399999999999997</v>
      </c>
      <c r="EJ29" s="35">
        <v>4.3099999999999996</v>
      </c>
      <c r="EK29" s="35">
        <v>4.34</v>
      </c>
      <c r="EL29" s="35">
        <v>4.51</v>
      </c>
      <c r="EM29" s="35">
        <v>4.26</v>
      </c>
      <c r="EN29" s="35">
        <v>4.38</v>
      </c>
      <c r="EO29" s="35">
        <v>4.38</v>
      </c>
      <c r="EP29" s="35">
        <v>4.25</v>
      </c>
      <c r="EQ29" s="35">
        <v>4.26</v>
      </c>
      <c r="ER29" s="35">
        <v>4.17</v>
      </c>
      <c r="ES29" s="35">
        <v>3.98</v>
      </c>
      <c r="ET29" s="35">
        <v>4.09</v>
      </c>
      <c r="EU29" s="35">
        <v>4.05</v>
      </c>
      <c r="EV29" s="35">
        <v>3.92</v>
      </c>
      <c r="EW29" s="35">
        <v>4.01</v>
      </c>
      <c r="EX29" s="35">
        <v>4.0999999999999996</v>
      </c>
      <c r="EY29" s="36">
        <v>4.12</v>
      </c>
      <c r="EZ29" s="36">
        <v>4.12</v>
      </c>
      <c r="FA29" s="36">
        <v>4.05</v>
      </c>
      <c r="FB29" s="36">
        <v>3.99</v>
      </c>
      <c r="FC29" s="36">
        <v>3.88</v>
      </c>
      <c r="FD29" s="36">
        <v>3.95</v>
      </c>
      <c r="FE29" s="36">
        <v>3.79</v>
      </c>
      <c r="FF29" s="36">
        <v>3.61</v>
      </c>
      <c r="FG29" s="36">
        <v>3.58</v>
      </c>
      <c r="FH29" s="36">
        <v>3.49</v>
      </c>
      <c r="FI29" s="36">
        <v>3.52</v>
      </c>
      <c r="FJ29" s="36">
        <v>3.56</v>
      </c>
      <c r="FK29" s="36">
        <v>3.52</v>
      </c>
      <c r="FL29" s="36">
        <v>3.49</v>
      </c>
      <c r="FM29" s="36">
        <v>3.4</v>
      </c>
      <c r="FN29" s="36">
        <v>3.41</v>
      </c>
      <c r="FO29" s="36">
        <v>3.4</v>
      </c>
      <c r="FP29" s="36">
        <v>3.38</v>
      </c>
      <c r="FQ29" s="36">
        <v>3.5</v>
      </c>
      <c r="FR29" s="36">
        <v>3.57</v>
      </c>
      <c r="FS29" s="36">
        <v>3.53</v>
      </c>
      <c r="FT29" s="36">
        <v>3.66</v>
      </c>
      <c r="FU29" s="36">
        <v>3.79</v>
      </c>
      <c r="FV29" s="36">
        <v>3.8</v>
      </c>
      <c r="FW29" s="36">
        <v>3.58</v>
      </c>
      <c r="FX29" s="36">
        <v>3.44</v>
      </c>
      <c r="FY29" s="36">
        <v>3.45</v>
      </c>
      <c r="FZ29" s="36">
        <v>3.41</v>
      </c>
      <c r="GA29" s="36">
        <v>3.16</v>
      </c>
      <c r="GB29" s="36">
        <v>3.12</v>
      </c>
      <c r="GC29" s="36">
        <v>3.09</v>
      </c>
      <c r="GD29" s="36">
        <v>3.2</v>
      </c>
      <c r="GE29" s="36">
        <v>3.04</v>
      </c>
      <c r="GF29" s="36">
        <v>2.97</v>
      </c>
      <c r="GG29" s="36">
        <v>2.83</v>
      </c>
      <c r="GH29" s="36">
        <v>2.88</v>
      </c>
      <c r="GI29" s="36">
        <v>2.9</v>
      </c>
      <c r="GJ29" s="36">
        <v>2.88</v>
      </c>
      <c r="GK29" s="36">
        <v>2.84</v>
      </c>
      <c r="GL29" s="36">
        <v>2.68</v>
      </c>
      <c r="GM29" s="37">
        <v>2.75968667291502</v>
      </c>
      <c r="GN29" s="37">
        <v>2.9167434958743801</v>
      </c>
      <c r="GO29" s="37">
        <v>3.0160286762811901</v>
      </c>
      <c r="GP29" s="37">
        <v>3.16432811754754</v>
      </c>
      <c r="GQ29" s="37">
        <v>3.0645405102660201</v>
      </c>
      <c r="GR29" s="37">
        <v>3.1090729746773502</v>
      </c>
      <c r="GS29" s="37">
        <v>3.1013041314676499</v>
      </c>
      <c r="GT29" s="37">
        <v>3.0875208328596</v>
      </c>
      <c r="GU29" s="37">
        <v>3.1052942846295699</v>
      </c>
      <c r="GV29" s="37">
        <v>3.1546354437490698</v>
      </c>
      <c r="GW29" s="37">
        <v>3.1952074411638902</v>
      </c>
      <c r="GX29" s="37">
        <v>3.19036217145787</v>
      </c>
      <c r="GY29" s="37">
        <v>3.23595104355705</v>
      </c>
      <c r="GZ29" s="37">
        <v>3.1898168949714498</v>
      </c>
      <c r="HA29" s="37">
        <v>3.15598611906614</v>
      </c>
      <c r="HB29" s="37">
        <v>3.04877634897161</v>
      </c>
      <c r="HC29" s="37">
        <v>2.9730664246871301</v>
      </c>
      <c r="HD29" s="37">
        <v>3.0520678689046199</v>
      </c>
      <c r="HE29" s="37">
        <v>3.0799087414340498</v>
      </c>
      <c r="HF29" s="37">
        <v>3.09237224811858</v>
      </c>
      <c r="HG29" s="37">
        <v>3.14963776219702</v>
      </c>
      <c r="HH29" s="37">
        <v>3.0802247749177498</v>
      </c>
      <c r="HI29" s="37">
        <v>3.0249007488000701</v>
      </c>
      <c r="HJ29" s="37">
        <v>3.11751182763838</v>
      </c>
      <c r="HK29" s="37">
        <v>2.9758580445730298</v>
      </c>
      <c r="HL29" s="37">
        <v>2.8795150545320101</v>
      </c>
      <c r="HM29" s="37">
        <v>2.9167644151449301</v>
      </c>
      <c r="HN29" s="37">
        <v>2.9619444862300202</v>
      </c>
      <c r="HO29" s="37">
        <v>3.0167232634751699</v>
      </c>
      <c r="HP29" s="37">
        <v>3.03849609119949</v>
      </c>
      <c r="HQ29" s="37">
        <v>3.0169067258451099</v>
      </c>
      <c r="HR29" s="37">
        <v>2.9834530294723201</v>
      </c>
      <c r="HS29" s="37">
        <v>2.9661398166025599</v>
      </c>
      <c r="HT29" s="37">
        <v>2.9460460852642401</v>
      </c>
      <c r="HU29" s="37">
        <v>3.0036816977452299</v>
      </c>
      <c r="HV29" s="37">
        <v>2.9782316781892302</v>
      </c>
      <c r="HW29" s="37">
        <v>3.1229384658003601</v>
      </c>
      <c r="HX29" s="37">
        <v>3.0753122467779601</v>
      </c>
      <c r="HY29" s="37">
        <v>3.0492930804659002</v>
      </c>
      <c r="HZ29" s="37">
        <v>3.0339266425981202</v>
      </c>
      <c r="IA29" s="37">
        <v>3.0829249775634402</v>
      </c>
      <c r="IB29" s="37">
        <v>3.0272619584955902</v>
      </c>
      <c r="IC29" s="37">
        <v>3.00642286483891</v>
      </c>
      <c r="ID29" s="37">
        <v>3.03377470505376</v>
      </c>
      <c r="IE29" s="37">
        <v>3.0257003855423799</v>
      </c>
      <c r="IF29" s="37">
        <v>2.9402819465455101</v>
      </c>
      <c r="IG29" s="37">
        <v>2.9877069630970499</v>
      </c>
      <c r="IH29" s="37">
        <v>2.9817988568142901</v>
      </c>
      <c r="II29" s="37">
        <v>3.0136991056161402</v>
      </c>
      <c r="IJ29" s="37">
        <v>3.0354947994631298</v>
      </c>
      <c r="IK29" s="37">
        <v>2.7870764001247301</v>
      </c>
      <c r="IL29" s="37">
        <v>2.8094944858593398</v>
      </c>
      <c r="IM29" s="37">
        <v>2.8031699314007499</v>
      </c>
      <c r="IN29" s="37">
        <v>2.8155198010195202</v>
      </c>
      <c r="IO29" s="37">
        <v>2.8256519486859402</v>
      </c>
      <c r="IP29" s="37">
        <v>2.8283599463409699</v>
      </c>
      <c r="IQ29" s="37">
        <v>2.7647860559248199</v>
      </c>
      <c r="IR29" s="37">
        <v>2.7495943433274999</v>
      </c>
      <c r="IS29" s="37">
        <v>2.7931060511863999</v>
      </c>
      <c r="IT29" s="37">
        <v>2.7478911482669899</v>
      </c>
      <c r="IU29" s="37">
        <v>2.72229099455947</v>
      </c>
      <c r="IV29" s="37">
        <v>2.81778817571365</v>
      </c>
      <c r="IW29" s="37">
        <v>2.8771062801774598</v>
      </c>
      <c r="IX29" s="37">
        <v>2.8817291213358698</v>
      </c>
      <c r="IY29" s="38">
        <v>2.9896514679764401</v>
      </c>
      <c r="IZ29" s="38">
        <v>2.9589647325922299</v>
      </c>
      <c r="JA29" s="38">
        <v>2.9378326938810102</v>
      </c>
      <c r="JB29" s="39" t="str">
        <f t="shared" si="14"/>
        <v>Canada</v>
      </c>
    </row>
    <row r="30" spans="1:262" x14ac:dyDescent="0.35">
      <c r="A30" s="31" t="s">
        <v>358</v>
      </c>
      <c r="B30" s="32">
        <v>1.48</v>
      </c>
      <c r="C30" s="32">
        <v>1.56</v>
      </c>
      <c r="D30" s="32">
        <v>1.7</v>
      </c>
      <c r="E30" s="32">
        <v>1.57</v>
      </c>
      <c r="F30" s="32">
        <v>1.54</v>
      </c>
      <c r="G30" s="32">
        <v>1.58</v>
      </c>
      <c r="H30" s="32">
        <v>1.53</v>
      </c>
      <c r="I30" s="32">
        <v>1.56</v>
      </c>
      <c r="J30" s="32">
        <v>1.62</v>
      </c>
      <c r="K30" s="32">
        <v>1.6</v>
      </c>
      <c r="L30" s="32">
        <v>1.6</v>
      </c>
      <c r="M30" s="32">
        <v>1.55</v>
      </c>
      <c r="N30" s="32">
        <v>1.64</v>
      </c>
      <c r="O30" s="32">
        <v>1.55</v>
      </c>
      <c r="P30" s="32">
        <v>1.6</v>
      </c>
      <c r="Q30" s="32">
        <v>1.51</v>
      </c>
      <c r="R30" s="32">
        <v>1.58</v>
      </c>
      <c r="S30" s="32">
        <v>1.49</v>
      </c>
      <c r="T30" s="32">
        <v>1.47</v>
      </c>
      <c r="U30" s="32">
        <v>1.41</v>
      </c>
      <c r="V30" s="32">
        <v>1.52</v>
      </c>
      <c r="W30" s="32">
        <v>1.34</v>
      </c>
      <c r="X30" s="32">
        <v>1.37</v>
      </c>
      <c r="Y30" s="32">
        <v>1.32</v>
      </c>
      <c r="Z30" s="32">
        <v>1.32</v>
      </c>
      <c r="AA30" s="32">
        <v>1.22</v>
      </c>
      <c r="AB30" s="32">
        <v>1.22</v>
      </c>
      <c r="AC30" s="32">
        <v>1.26</v>
      </c>
      <c r="AD30" s="32">
        <v>1.32</v>
      </c>
      <c r="AE30" s="32">
        <v>1.34</v>
      </c>
      <c r="AF30" s="32">
        <v>1.36</v>
      </c>
      <c r="AG30" s="32">
        <v>1.29</v>
      </c>
      <c r="AH30" s="32">
        <v>1.23</v>
      </c>
      <c r="AI30" s="32">
        <v>1.18</v>
      </c>
      <c r="AJ30" s="32">
        <v>1.21</v>
      </c>
      <c r="AK30" s="32">
        <v>1.19</v>
      </c>
      <c r="AL30" s="33">
        <v>1.26</v>
      </c>
      <c r="AM30" s="33">
        <v>1.23</v>
      </c>
      <c r="AN30" s="33">
        <v>1.2</v>
      </c>
      <c r="AO30" s="33">
        <v>1.1100000000000001</v>
      </c>
      <c r="AP30" s="33">
        <v>1.1599999999999999</v>
      </c>
      <c r="AQ30" s="33">
        <v>1.25</v>
      </c>
      <c r="AR30" s="33">
        <v>1.23</v>
      </c>
      <c r="AS30" s="33">
        <v>1.21</v>
      </c>
      <c r="AT30" s="33">
        <v>1.2</v>
      </c>
      <c r="AU30" s="33">
        <v>1.24</v>
      </c>
      <c r="AV30" s="33">
        <v>1.26</v>
      </c>
      <c r="AW30" s="33">
        <v>1.33</v>
      </c>
      <c r="AX30" s="33">
        <v>1.42</v>
      </c>
      <c r="AY30" s="33">
        <v>1.39</v>
      </c>
      <c r="AZ30" s="33">
        <v>1.35</v>
      </c>
      <c r="BA30" s="33">
        <v>1.3</v>
      </c>
      <c r="BB30" s="33">
        <v>1.32</v>
      </c>
      <c r="BC30" s="33">
        <v>1.36</v>
      </c>
      <c r="BD30" s="33">
        <v>1.4</v>
      </c>
      <c r="BE30" s="33">
        <v>1.38</v>
      </c>
      <c r="BF30" s="33">
        <v>1.38</v>
      </c>
      <c r="BG30" s="33">
        <v>1.39</v>
      </c>
      <c r="BH30" s="33">
        <v>1.4</v>
      </c>
      <c r="BI30" s="33">
        <v>1.48</v>
      </c>
      <c r="BJ30" s="33">
        <v>1.49</v>
      </c>
      <c r="BK30" s="33">
        <v>1.5</v>
      </c>
      <c r="BL30" s="33">
        <v>1.58</v>
      </c>
      <c r="BM30" s="33">
        <v>1.62</v>
      </c>
      <c r="BN30" s="33">
        <v>1.6</v>
      </c>
      <c r="BO30" s="33">
        <v>1.59</v>
      </c>
      <c r="BP30" s="33">
        <v>1.59</v>
      </c>
      <c r="BQ30" s="33">
        <v>1.66</v>
      </c>
      <c r="BR30" s="33">
        <v>1.72</v>
      </c>
      <c r="BS30" s="33">
        <v>1.75</v>
      </c>
      <c r="BT30" s="33">
        <v>1.66</v>
      </c>
      <c r="BU30" s="33">
        <v>1.63</v>
      </c>
      <c r="BV30" s="33">
        <v>1.72</v>
      </c>
      <c r="BW30" s="33">
        <v>1.8</v>
      </c>
      <c r="BX30" s="33">
        <v>1.78</v>
      </c>
      <c r="BY30" s="34">
        <v>1.84</v>
      </c>
      <c r="BZ30" s="34">
        <v>1.93</v>
      </c>
      <c r="CA30" s="34">
        <v>1.86</v>
      </c>
      <c r="CB30" s="34">
        <v>1.86</v>
      </c>
      <c r="CC30" s="34">
        <v>1.93</v>
      </c>
      <c r="CD30" s="34">
        <v>1.93</v>
      </c>
      <c r="CE30" s="34">
        <v>1.85</v>
      </c>
      <c r="CF30" s="34">
        <v>1.8</v>
      </c>
      <c r="CG30" s="34">
        <v>1.89</v>
      </c>
      <c r="CH30" s="34">
        <v>1.9</v>
      </c>
      <c r="CI30" s="34">
        <v>1.87</v>
      </c>
      <c r="CJ30" s="34">
        <v>1.93</v>
      </c>
      <c r="CK30" s="34">
        <v>2.0099999999999998</v>
      </c>
      <c r="CL30" s="34">
        <v>2.0699999999999998</v>
      </c>
      <c r="CM30" s="34">
        <v>2.04</v>
      </c>
      <c r="CN30" s="34">
        <v>2.0299999999999998</v>
      </c>
      <c r="CO30" s="34">
        <v>2.0299999999999998</v>
      </c>
      <c r="CP30" s="34">
        <v>2.02</v>
      </c>
      <c r="CQ30" s="34">
        <v>2.0299999999999998</v>
      </c>
      <c r="CR30" s="34">
        <v>2</v>
      </c>
      <c r="CS30" s="34">
        <v>2.0099999999999998</v>
      </c>
      <c r="CT30" s="34">
        <v>1.96</v>
      </c>
      <c r="CU30" s="34">
        <v>1.77</v>
      </c>
      <c r="CV30" s="34">
        <v>1.8</v>
      </c>
      <c r="CW30" s="34">
        <v>1.84</v>
      </c>
      <c r="CX30" s="34">
        <v>1.76</v>
      </c>
      <c r="CY30" s="34">
        <v>1.74</v>
      </c>
      <c r="CZ30" s="34">
        <v>1.65</v>
      </c>
      <c r="DA30" s="34">
        <v>1.62</v>
      </c>
      <c r="DB30" s="34">
        <v>1.58</v>
      </c>
      <c r="DC30" s="34">
        <v>1.46</v>
      </c>
      <c r="DD30" s="34">
        <v>1.38</v>
      </c>
      <c r="DE30" s="34">
        <v>1.38</v>
      </c>
      <c r="DF30" s="34">
        <v>1.51</v>
      </c>
      <c r="DG30" s="34">
        <v>1.46</v>
      </c>
      <c r="DH30" s="34">
        <v>1.36</v>
      </c>
      <c r="DI30" s="34">
        <v>1.38</v>
      </c>
      <c r="DJ30" s="34">
        <v>4.03</v>
      </c>
      <c r="DK30" s="34">
        <v>4.04</v>
      </c>
      <c r="DL30" s="35">
        <v>3.86</v>
      </c>
      <c r="DM30" s="35">
        <v>4.05</v>
      </c>
      <c r="DN30" s="35">
        <v>4.26</v>
      </c>
      <c r="DO30" s="35">
        <v>4.33</v>
      </c>
      <c r="DP30" s="35">
        <v>4.22</v>
      </c>
      <c r="DQ30" s="35">
        <v>4.21</v>
      </c>
      <c r="DR30" s="35">
        <v>4.2</v>
      </c>
      <c r="DS30" s="35">
        <v>4.13</v>
      </c>
      <c r="DT30" s="35">
        <v>3.98</v>
      </c>
      <c r="DU30" s="35">
        <v>3.97</v>
      </c>
      <c r="DV30" s="35">
        <v>3.81</v>
      </c>
      <c r="DW30" s="35">
        <v>3.63</v>
      </c>
      <c r="DX30" s="35">
        <v>3.64</v>
      </c>
      <c r="DY30" s="35">
        <v>3.75</v>
      </c>
      <c r="DZ30" s="35">
        <v>3.65</v>
      </c>
      <c r="EA30" s="35">
        <v>3.84</v>
      </c>
      <c r="EB30" s="35">
        <v>3.88</v>
      </c>
      <c r="EC30" s="35">
        <v>3.51</v>
      </c>
      <c r="ED30" s="35">
        <v>3.56</v>
      </c>
      <c r="EE30" s="35">
        <v>3.71</v>
      </c>
      <c r="EF30" s="35">
        <v>3.77</v>
      </c>
      <c r="EG30" s="35">
        <v>3.83</v>
      </c>
      <c r="EH30" s="35">
        <v>3.98</v>
      </c>
      <c r="EI30" s="35">
        <v>3.74</v>
      </c>
      <c r="EJ30" s="35">
        <v>3.93</v>
      </c>
      <c r="EK30" s="35">
        <v>3.66</v>
      </c>
      <c r="EL30" s="35">
        <v>3.53</v>
      </c>
      <c r="EM30" s="35">
        <v>3.22</v>
      </c>
      <c r="EN30" s="35">
        <v>3.35</v>
      </c>
      <c r="EO30" s="35">
        <v>3.24</v>
      </c>
      <c r="EP30" s="35">
        <v>3.12</v>
      </c>
      <c r="EQ30" s="35">
        <v>3.15</v>
      </c>
      <c r="ER30" s="35">
        <v>3.23</v>
      </c>
      <c r="ES30" s="35">
        <v>3.18</v>
      </c>
      <c r="ET30" s="35">
        <v>3.02</v>
      </c>
      <c r="EU30" s="35">
        <v>2.9</v>
      </c>
      <c r="EV30" s="35">
        <v>3.02</v>
      </c>
      <c r="EW30" s="35">
        <v>3.01</v>
      </c>
      <c r="EX30" s="35">
        <v>3.12</v>
      </c>
      <c r="EY30" s="36">
        <v>3.06</v>
      </c>
      <c r="EZ30" s="36">
        <v>3.16</v>
      </c>
      <c r="FA30" s="36">
        <v>3.26</v>
      </c>
      <c r="FB30" s="36">
        <v>3.32</v>
      </c>
      <c r="FC30" s="36">
        <v>3.35</v>
      </c>
      <c r="FD30" s="36">
        <v>3.15</v>
      </c>
      <c r="FE30" s="36">
        <v>3.14</v>
      </c>
      <c r="FF30" s="36">
        <v>3.25</v>
      </c>
      <c r="FG30" s="36">
        <v>3.29</v>
      </c>
      <c r="FH30" s="36">
        <v>3.26</v>
      </c>
      <c r="FI30" s="36">
        <v>3.38</v>
      </c>
      <c r="FJ30" s="36">
        <v>3.38</v>
      </c>
      <c r="FK30" s="36">
        <v>3.48</v>
      </c>
      <c r="FL30" s="36">
        <v>3.49</v>
      </c>
      <c r="FM30" s="36">
        <v>3.54</v>
      </c>
      <c r="FN30" s="36">
        <v>3.55</v>
      </c>
      <c r="FO30" s="36">
        <v>3.52</v>
      </c>
      <c r="FP30" s="36">
        <v>3.65</v>
      </c>
      <c r="FQ30" s="36">
        <v>3.64</v>
      </c>
      <c r="FR30" s="36">
        <v>3.72</v>
      </c>
      <c r="FS30" s="36">
        <v>3.63</v>
      </c>
      <c r="FT30" s="36">
        <v>3.52</v>
      </c>
      <c r="FU30" s="36">
        <v>3.36</v>
      </c>
      <c r="FV30" s="36">
        <v>3.33</v>
      </c>
      <c r="FW30" s="36">
        <v>3.32</v>
      </c>
      <c r="FX30" s="36">
        <v>3.15</v>
      </c>
      <c r="FY30" s="36">
        <v>3.25</v>
      </c>
      <c r="FZ30" s="36">
        <v>3.16</v>
      </c>
      <c r="GA30" s="36">
        <v>3.24</v>
      </c>
      <c r="GB30" s="36">
        <v>3.27</v>
      </c>
      <c r="GC30" s="36">
        <v>3.25</v>
      </c>
      <c r="GD30" s="36">
        <v>3.31</v>
      </c>
      <c r="GE30" s="36">
        <v>3.22</v>
      </c>
      <c r="GF30" s="36">
        <v>3.25</v>
      </c>
      <c r="GG30" s="36">
        <v>3.37</v>
      </c>
      <c r="GH30" s="36">
        <v>3.36</v>
      </c>
      <c r="GI30" s="36">
        <v>3.34</v>
      </c>
      <c r="GJ30" s="36">
        <v>3.36</v>
      </c>
      <c r="GK30" s="36">
        <v>3.29</v>
      </c>
      <c r="GL30" s="36">
        <v>3.22</v>
      </c>
      <c r="GM30" s="37">
        <v>3.2735711463524302</v>
      </c>
      <c r="GN30" s="37">
        <v>3.3039863754238601</v>
      </c>
      <c r="GO30" s="37">
        <v>3.23884679182515</v>
      </c>
      <c r="GP30" s="37">
        <v>3.2372147221862999</v>
      </c>
      <c r="GQ30" s="37">
        <v>3.21893119696843</v>
      </c>
      <c r="GR30" s="37">
        <v>3.0812037579615601</v>
      </c>
      <c r="GS30" s="37">
        <v>3.09311451536575</v>
      </c>
      <c r="GT30" s="37">
        <v>3.07204554684707</v>
      </c>
      <c r="GU30" s="37">
        <v>3.0968438497350599</v>
      </c>
      <c r="GV30" s="37">
        <v>3.1146485658898899</v>
      </c>
      <c r="GW30" s="37">
        <v>3.02714411599066</v>
      </c>
      <c r="GX30" s="37">
        <v>3.17301807725784</v>
      </c>
      <c r="GY30" s="37">
        <v>3.1138999052946299</v>
      </c>
      <c r="GZ30" s="37">
        <v>3.0314711788073301</v>
      </c>
      <c r="HA30" s="37">
        <v>3.2008874010344401</v>
      </c>
      <c r="HB30" s="37">
        <v>3.3251841795490602</v>
      </c>
      <c r="HC30" s="37">
        <v>3.37610413050044</v>
      </c>
      <c r="HD30" s="37">
        <v>3.3151827632108901</v>
      </c>
      <c r="HE30" s="37">
        <v>3.2896503907524699</v>
      </c>
      <c r="HF30" s="37">
        <v>3.3253958933328698</v>
      </c>
      <c r="HG30" s="37">
        <v>3.4210845304336499</v>
      </c>
      <c r="HH30" s="37">
        <v>3.3972969422116401</v>
      </c>
      <c r="HI30" s="37">
        <v>3.3779878994570298</v>
      </c>
      <c r="HJ30" s="37">
        <v>3.3463507654798001</v>
      </c>
      <c r="HK30" s="37">
        <v>3.3850092377183501</v>
      </c>
      <c r="HL30" s="37">
        <v>3.3355640991266999</v>
      </c>
      <c r="HM30" s="37">
        <v>3.3908259249645001</v>
      </c>
      <c r="HN30" s="37">
        <v>3.5190441597021</v>
      </c>
      <c r="HO30" s="37">
        <v>3.2908456862206199</v>
      </c>
      <c r="HP30" s="37">
        <v>3.2917972010426602</v>
      </c>
      <c r="HQ30" s="37">
        <v>3.2954685203721001</v>
      </c>
      <c r="HR30" s="37">
        <v>3.24322814785201</v>
      </c>
      <c r="HS30" s="37">
        <v>3.2753084160368502</v>
      </c>
      <c r="HT30" s="37">
        <v>3.2185125387784601</v>
      </c>
      <c r="HU30" s="37">
        <v>3.1285445010899702</v>
      </c>
      <c r="HV30" s="37">
        <v>3.2308171491284599</v>
      </c>
      <c r="HW30" s="37">
        <v>3.18689486620125</v>
      </c>
      <c r="HX30" s="37">
        <v>3.2185365013267999</v>
      </c>
      <c r="HY30" s="37">
        <v>3.2328399092422702</v>
      </c>
      <c r="HZ30" s="37">
        <v>3.2595403101746201</v>
      </c>
      <c r="IA30" s="37">
        <v>3.2044770158953599</v>
      </c>
      <c r="IB30" s="37">
        <v>3.2567299198361499</v>
      </c>
      <c r="IC30" s="37">
        <v>3.1801598263655602</v>
      </c>
      <c r="ID30" s="37">
        <v>3.2061447198383202</v>
      </c>
      <c r="IE30" s="37">
        <v>3.2020776277150098</v>
      </c>
      <c r="IF30" s="37">
        <v>3.2417751456146302</v>
      </c>
      <c r="IG30" s="37">
        <v>3.24184640150014</v>
      </c>
      <c r="IH30" s="37">
        <v>3.2334785011296101</v>
      </c>
      <c r="II30" s="37">
        <v>3.1415888557756402</v>
      </c>
      <c r="IJ30" s="37">
        <v>3.1139026827185199</v>
      </c>
      <c r="IK30" s="37">
        <v>2.9949042782126898</v>
      </c>
      <c r="IL30" s="37">
        <v>2.8066542554262601</v>
      </c>
      <c r="IM30" s="37">
        <v>2.8195052908551101</v>
      </c>
      <c r="IN30" s="37">
        <v>2.9058877657156801</v>
      </c>
      <c r="IO30" s="37">
        <v>2.8314430376069799</v>
      </c>
      <c r="IP30" s="37">
        <v>2.79798880559854</v>
      </c>
      <c r="IQ30" s="37">
        <v>2.7429403685927398</v>
      </c>
      <c r="IR30" s="37">
        <v>2.68724648080401</v>
      </c>
      <c r="IS30" s="37">
        <v>2.8963955687286398</v>
      </c>
      <c r="IT30" s="37">
        <v>2.85893324784562</v>
      </c>
      <c r="IU30" s="37">
        <v>2.7484121525715102</v>
      </c>
      <c r="IV30" s="37">
        <v>2.8263609328243802</v>
      </c>
      <c r="IW30" s="37">
        <v>2.8281655564679502</v>
      </c>
      <c r="IX30" s="37">
        <v>2.8805734283389999</v>
      </c>
      <c r="IY30" s="38">
        <v>2.93482804010976</v>
      </c>
      <c r="IZ30" s="38">
        <v>2.83232540066088</v>
      </c>
      <c r="JA30" s="38">
        <v>2.8533069388490602</v>
      </c>
      <c r="JB30" s="39" t="str">
        <f t="shared" si="14"/>
        <v>France</v>
      </c>
    </row>
    <row r="31" spans="1:262" x14ac:dyDescent="0.35">
      <c r="A31" s="31" t="s">
        <v>359</v>
      </c>
      <c r="B31" s="32">
        <v>2.68</v>
      </c>
      <c r="C31" s="32">
        <v>2.59</v>
      </c>
      <c r="D31" s="32">
        <v>2.67</v>
      </c>
      <c r="E31" s="32">
        <v>2.68</v>
      </c>
      <c r="F31" s="32">
        <v>2.62</v>
      </c>
      <c r="G31" s="32">
        <v>2.86</v>
      </c>
      <c r="H31" s="32">
        <v>2.89</v>
      </c>
      <c r="I31" s="32">
        <v>3.03</v>
      </c>
      <c r="J31" s="32">
        <v>3.13</v>
      </c>
      <c r="K31" s="32">
        <v>3.09</v>
      </c>
      <c r="L31" s="32">
        <v>3.18</v>
      </c>
      <c r="M31" s="32">
        <v>3.33</v>
      </c>
      <c r="N31" s="32">
        <v>3.62</v>
      </c>
      <c r="O31" s="32">
        <v>3.37</v>
      </c>
      <c r="P31" s="32">
        <v>3.48</v>
      </c>
      <c r="Q31" s="32">
        <v>3.19</v>
      </c>
      <c r="R31" s="32">
        <v>3.09</v>
      </c>
      <c r="S31" s="32">
        <v>3.02</v>
      </c>
      <c r="T31" s="32">
        <v>3.15</v>
      </c>
      <c r="U31" s="32">
        <v>2.92</v>
      </c>
      <c r="V31" s="32">
        <v>3.19</v>
      </c>
      <c r="W31" s="32">
        <v>3.16</v>
      </c>
      <c r="X31" s="32">
        <v>3.09</v>
      </c>
      <c r="Y31" s="32">
        <v>2.89</v>
      </c>
      <c r="Z31" s="32">
        <v>2.84</v>
      </c>
      <c r="AA31" s="32">
        <v>2.63</v>
      </c>
      <c r="AB31" s="32">
        <v>2.72</v>
      </c>
      <c r="AC31" s="32">
        <v>2.85</v>
      </c>
      <c r="AD31" s="32">
        <v>3.17</v>
      </c>
      <c r="AE31" s="32">
        <v>3.31</v>
      </c>
      <c r="AF31" s="32">
        <v>3.31</v>
      </c>
      <c r="AG31" s="32">
        <v>3.16</v>
      </c>
      <c r="AH31" s="32">
        <v>2.97</v>
      </c>
      <c r="AI31" s="32">
        <v>3.1</v>
      </c>
      <c r="AJ31" s="32">
        <v>2.87</v>
      </c>
      <c r="AK31" s="32">
        <v>2.87</v>
      </c>
      <c r="AL31" s="33">
        <v>2.95</v>
      </c>
      <c r="AM31" s="33">
        <v>3.01</v>
      </c>
      <c r="AN31" s="33">
        <v>2.94</v>
      </c>
      <c r="AO31" s="33">
        <v>2.78</v>
      </c>
      <c r="AP31" s="33">
        <v>2.83</v>
      </c>
      <c r="AQ31" s="33">
        <v>2.97</v>
      </c>
      <c r="AR31" s="33">
        <v>2.9</v>
      </c>
      <c r="AS31" s="33">
        <v>2.88</v>
      </c>
      <c r="AT31" s="33">
        <v>2.73</v>
      </c>
      <c r="AU31" s="33">
        <v>2.93</v>
      </c>
      <c r="AV31" s="33">
        <v>2.79</v>
      </c>
      <c r="AW31" s="33">
        <v>3.04</v>
      </c>
      <c r="AX31" s="33">
        <v>3.24</v>
      </c>
      <c r="AY31" s="33">
        <v>3.27</v>
      </c>
      <c r="AZ31" s="33">
        <v>3.12</v>
      </c>
      <c r="BA31" s="33">
        <v>3.05</v>
      </c>
      <c r="BB31" s="33">
        <v>3.18</v>
      </c>
      <c r="BC31" s="33">
        <v>3.21</v>
      </c>
      <c r="BD31" s="33">
        <v>3.27</v>
      </c>
      <c r="BE31" s="33">
        <v>3.23</v>
      </c>
      <c r="BF31" s="33">
        <v>3.25</v>
      </c>
      <c r="BG31" s="33">
        <v>3.26</v>
      </c>
      <c r="BH31" s="33">
        <v>3.28</v>
      </c>
      <c r="BI31" s="33">
        <v>3.45</v>
      </c>
      <c r="BJ31" s="33">
        <v>3.53</v>
      </c>
      <c r="BK31" s="33">
        <v>3.47</v>
      </c>
      <c r="BL31" s="33">
        <v>3.64</v>
      </c>
      <c r="BM31" s="33">
        <v>3.55</v>
      </c>
      <c r="BN31" s="33">
        <v>3.66</v>
      </c>
      <c r="BO31" s="33">
        <v>3.59</v>
      </c>
      <c r="BP31" s="33">
        <v>3.52</v>
      </c>
      <c r="BQ31" s="33">
        <v>3.56</v>
      </c>
      <c r="BR31" s="33">
        <v>3.7</v>
      </c>
      <c r="BS31" s="33">
        <v>3.83</v>
      </c>
      <c r="BT31" s="33">
        <v>3.84</v>
      </c>
      <c r="BU31" s="33">
        <v>3.83</v>
      </c>
      <c r="BV31" s="33">
        <v>3.96</v>
      </c>
      <c r="BW31" s="33">
        <v>4.07</v>
      </c>
      <c r="BX31" s="33">
        <v>4.0199999999999996</v>
      </c>
      <c r="BY31" s="34">
        <v>4.0199999999999996</v>
      </c>
      <c r="BZ31" s="34">
        <v>4.24</v>
      </c>
      <c r="CA31" s="34">
        <v>4.05</v>
      </c>
      <c r="CB31" s="34">
        <v>3.99</v>
      </c>
      <c r="CC31" s="34">
        <v>4.21</v>
      </c>
      <c r="CD31" s="34">
        <v>4.22</v>
      </c>
      <c r="CE31" s="34">
        <v>4.1500000000000004</v>
      </c>
      <c r="CF31" s="34">
        <v>4.16</v>
      </c>
      <c r="CG31" s="34">
        <v>4.24</v>
      </c>
      <c r="CH31" s="34">
        <v>4.2</v>
      </c>
      <c r="CI31" s="34">
        <v>4.17</v>
      </c>
      <c r="CJ31" s="34">
        <v>4.18</v>
      </c>
      <c r="CK31" s="34">
        <v>4.29</v>
      </c>
      <c r="CL31" s="34">
        <v>4.3</v>
      </c>
      <c r="CM31" s="34">
        <v>4.18</v>
      </c>
      <c r="CN31" s="34">
        <v>4.09</v>
      </c>
      <c r="CO31" s="34">
        <v>4.26</v>
      </c>
      <c r="CP31" s="34">
        <v>4.29</v>
      </c>
      <c r="CQ31" s="34">
        <v>4.28</v>
      </c>
      <c r="CR31" s="34">
        <v>4.09</v>
      </c>
      <c r="CS31" s="34">
        <v>4.12</v>
      </c>
      <c r="CT31" s="34">
        <v>3.91</v>
      </c>
      <c r="CU31" s="34">
        <v>3.78</v>
      </c>
      <c r="CV31" s="34">
        <v>3.84</v>
      </c>
      <c r="CW31" s="34">
        <v>3.86</v>
      </c>
      <c r="CX31" s="34">
        <v>3.61</v>
      </c>
      <c r="CY31" s="34">
        <v>3.49</v>
      </c>
      <c r="CZ31" s="34">
        <v>3.53</v>
      </c>
      <c r="DA31" s="34">
        <v>3.62</v>
      </c>
      <c r="DB31" s="34">
        <v>3.52</v>
      </c>
      <c r="DC31" s="34">
        <v>3.47</v>
      </c>
      <c r="DD31" s="34">
        <v>3.58</v>
      </c>
      <c r="DE31" s="34">
        <v>3.37</v>
      </c>
      <c r="DF31" s="34">
        <v>3.55</v>
      </c>
      <c r="DG31" s="34">
        <v>3.44</v>
      </c>
      <c r="DH31" s="34">
        <v>3.04</v>
      </c>
      <c r="DI31" s="34">
        <v>3.02</v>
      </c>
      <c r="DJ31" s="34">
        <v>3.43</v>
      </c>
      <c r="DK31" s="34">
        <v>3.49</v>
      </c>
      <c r="DL31" s="35">
        <v>3.41</v>
      </c>
      <c r="DM31" s="35">
        <v>3.27</v>
      </c>
      <c r="DN31" s="35">
        <v>3.38</v>
      </c>
      <c r="DO31" s="35">
        <v>3.35</v>
      </c>
      <c r="DP31" s="35">
        <v>3.33</v>
      </c>
      <c r="DQ31" s="35">
        <v>3.3</v>
      </c>
      <c r="DR31" s="35">
        <v>3.29</v>
      </c>
      <c r="DS31" s="35">
        <v>3.21</v>
      </c>
      <c r="DT31" s="35">
        <v>3.22</v>
      </c>
      <c r="DU31" s="35">
        <v>3.19</v>
      </c>
      <c r="DV31" s="35">
        <v>2.95</v>
      </c>
      <c r="DW31" s="35">
        <v>2.99</v>
      </c>
      <c r="DX31" s="35">
        <v>3.2</v>
      </c>
      <c r="DY31" s="35">
        <v>3.11</v>
      </c>
      <c r="DZ31" s="35">
        <v>3.27</v>
      </c>
      <c r="EA31" s="35">
        <v>3.19</v>
      </c>
      <c r="EB31" s="35">
        <v>3.24</v>
      </c>
      <c r="EC31" s="35">
        <v>3.17</v>
      </c>
      <c r="ED31" s="35">
        <v>3.32</v>
      </c>
      <c r="EE31" s="35">
        <v>3.22</v>
      </c>
      <c r="EF31" s="35">
        <v>3.23</v>
      </c>
      <c r="EG31" s="35">
        <v>3.21</v>
      </c>
      <c r="EH31" s="35">
        <v>3.35</v>
      </c>
      <c r="EI31" s="35">
        <v>3.39</v>
      </c>
      <c r="EJ31" s="35">
        <v>3.41</v>
      </c>
      <c r="EK31" s="35">
        <v>3.49</v>
      </c>
      <c r="EL31" s="35">
        <v>3.48</v>
      </c>
      <c r="EM31" s="35">
        <v>3.39</v>
      </c>
      <c r="EN31" s="35">
        <v>3.35</v>
      </c>
      <c r="EO31" s="35">
        <v>3.27</v>
      </c>
      <c r="EP31" s="35">
        <v>3.34</v>
      </c>
      <c r="EQ31" s="35">
        <v>3.24</v>
      </c>
      <c r="ER31" s="35">
        <v>3.27</v>
      </c>
      <c r="ES31" s="35">
        <v>3.28</v>
      </c>
      <c r="ET31" s="35">
        <v>3.26</v>
      </c>
      <c r="EU31" s="35">
        <v>3.23</v>
      </c>
      <c r="EV31" s="35">
        <v>3.26</v>
      </c>
      <c r="EW31" s="35">
        <v>3.46</v>
      </c>
      <c r="EX31" s="35">
        <v>3.49</v>
      </c>
      <c r="EY31" s="36">
        <v>3.51</v>
      </c>
      <c r="EZ31" s="36">
        <v>3.62</v>
      </c>
      <c r="FA31" s="36">
        <v>3.73</v>
      </c>
      <c r="FB31" s="36">
        <v>3.65</v>
      </c>
      <c r="FC31" s="36">
        <v>3.76</v>
      </c>
      <c r="FD31" s="36">
        <v>3.77</v>
      </c>
      <c r="FE31" s="36">
        <v>3.74</v>
      </c>
      <c r="FF31" s="36">
        <v>3.75</v>
      </c>
      <c r="FG31" s="36">
        <v>3.67</v>
      </c>
      <c r="FH31" s="36">
        <v>3.74</v>
      </c>
      <c r="FI31" s="36">
        <v>3.79</v>
      </c>
      <c r="FJ31" s="36">
        <v>3.84</v>
      </c>
      <c r="FK31" s="36">
        <v>3.92</v>
      </c>
      <c r="FL31" s="36">
        <v>3.9</v>
      </c>
      <c r="FM31" s="36">
        <v>3.77</v>
      </c>
      <c r="FN31" s="36">
        <v>3.78</v>
      </c>
      <c r="FO31" s="36">
        <v>3.86</v>
      </c>
      <c r="FP31" s="36">
        <v>3.92</v>
      </c>
      <c r="FQ31" s="36">
        <v>3.88</v>
      </c>
      <c r="FR31" s="36">
        <v>3.87</v>
      </c>
      <c r="FS31" s="36">
        <v>3.82</v>
      </c>
      <c r="FT31" s="36">
        <v>3.76</v>
      </c>
      <c r="FU31" s="36">
        <v>3.68</v>
      </c>
      <c r="FV31" s="36">
        <v>3.68</v>
      </c>
      <c r="FW31" s="36">
        <v>3.68</v>
      </c>
      <c r="FX31" s="36">
        <v>3.64</v>
      </c>
      <c r="FY31" s="36">
        <v>3.7</v>
      </c>
      <c r="FZ31" s="36">
        <v>3.63</v>
      </c>
      <c r="GA31" s="36">
        <v>3.68</v>
      </c>
      <c r="GB31" s="36">
        <v>3.67</v>
      </c>
      <c r="GC31" s="36">
        <v>3.71</v>
      </c>
      <c r="GD31" s="36">
        <v>3.71</v>
      </c>
      <c r="GE31" s="36">
        <v>3.75</v>
      </c>
      <c r="GF31" s="36">
        <v>3.61</v>
      </c>
      <c r="GG31" s="36">
        <v>3.76</v>
      </c>
      <c r="GH31" s="36">
        <v>3.75</v>
      </c>
      <c r="GI31" s="36">
        <v>3.72</v>
      </c>
      <c r="GJ31" s="36">
        <v>3.62</v>
      </c>
      <c r="GK31" s="36">
        <v>3.55</v>
      </c>
      <c r="GL31" s="36">
        <v>3.62</v>
      </c>
      <c r="GM31" s="37">
        <v>3.6111802881750399</v>
      </c>
      <c r="GN31" s="37">
        <v>3.58954553783067</v>
      </c>
      <c r="GO31" s="37">
        <v>3.4920521310072501</v>
      </c>
      <c r="GP31" s="37">
        <v>3.4970417674811101</v>
      </c>
      <c r="GQ31" s="37">
        <v>3.48715655683639</v>
      </c>
      <c r="GR31" s="37">
        <v>3.4653228352086902</v>
      </c>
      <c r="GS31" s="37">
        <v>3.4063103870910298</v>
      </c>
      <c r="GT31" s="37">
        <v>3.3830838022803298</v>
      </c>
      <c r="GU31" s="37">
        <v>3.3963938230221902</v>
      </c>
      <c r="GV31" s="37">
        <v>3.2858866942154799</v>
      </c>
      <c r="GW31" s="37">
        <v>3.2363828157624401</v>
      </c>
      <c r="GX31" s="37">
        <v>3.28196806883347</v>
      </c>
      <c r="GY31" s="37">
        <v>3.3396133679959301</v>
      </c>
      <c r="GZ31" s="37">
        <v>3.3043788963490202</v>
      </c>
      <c r="HA31" s="37">
        <v>3.31995818692147</v>
      </c>
      <c r="HB31" s="37">
        <v>3.3705226396455399</v>
      </c>
      <c r="HC31" s="37">
        <v>3.3439170009185202</v>
      </c>
      <c r="HD31" s="37">
        <v>3.3035396502905998</v>
      </c>
      <c r="HE31" s="37">
        <v>3.2533533548431102</v>
      </c>
      <c r="HF31" s="37">
        <v>3.2322335743630499</v>
      </c>
      <c r="HG31" s="37">
        <v>3.24657487059239</v>
      </c>
      <c r="HH31" s="37">
        <v>3.1828898894714199</v>
      </c>
      <c r="HI31" s="37">
        <v>3.2001103285751502</v>
      </c>
      <c r="HJ31" s="37">
        <v>3.2336778779456101</v>
      </c>
      <c r="HK31" s="37">
        <v>3.2071229369288901</v>
      </c>
      <c r="HL31" s="37">
        <v>3.1441437663785599</v>
      </c>
      <c r="HM31" s="37">
        <v>3.1200799643017101</v>
      </c>
      <c r="HN31" s="37">
        <v>3.0312097967747502</v>
      </c>
      <c r="HO31" s="37">
        <v>2.9499631951444298</v>
      </c>
      <c r="HP31" s="37">
        <v>3.0004159949623102</v>
      </c>
      <c r="HQ31" s="37">
        <v>3.0837577984092901</v>
      </c>
      <c r="HR31" s="37">
        <v>3.0695528945411099</v>
      </c>
      <c r="HS31" s="37">
        <v>3.0591322426063901</v>
      </c>
      <c r="HT31" s="37">
        <v>3.13970845751893</v>
      </c>
      <c r="HU31" s="37">
        <v>3.0906006129296899</v>
      </c>
      <c r="HV31" s="37">
        <v>3.1887876407245299</v>
      </c>
      <c r="HW31" s="37">
        <v>3.11564075355346</v>
      </c>
      <c r="HX31" s="37">
        <v>3.0880201807975798</v>
      </c>
      <c r="HY31" s="37">
        <v>3.06136466202789</v>
      </c>
      <c r="HZ31" s="37">
        <v>3.0442841368170201</v>
      </c>
      <c r="IA31" s="37">
        <v>3.1230731612512499</v>
      </c>
      <c r="IB31" s="37">
        <v>3.1378856955138601</v>
      </c>
      <c r="IC31" s="37">
        <v>3.1206525281872999</v>
      </c>
      <c r="ID31" s="37">
        <v>3.17603341072265</v>
      </c>
      <c r="IE31" s="37">
        <v>3.1212982997996201</v>
      </c>
      <c r="IF31" s="37">
        <v>3.0940292300969299</v>
      </c>
      <c r="IG31" s="37">
        <v>3.0521685155053202</v>
      </c>
      <c r="IH31" s="37">
        <v>3.07705472610649</v>
      </c>
      <c r="II31" s="37">
        <v>3.1166467179557098</v>
      </c>
      <c r="IJ31" s="37">
        <v>3.12617261500945</v>
      </c>
      <c r="IK31" s="37">
        <v>3.3606880487150201</v>
      </c>
      <c r="IL31" s="37">
        <v>3.1617050410685099</v>
      </c>
      <c r="IM31" s="37">
        <v>3.1142468484646102</v>
      </c>
      <c r="IN31" s="37">
        <v>3.12901034832089</v>
      </c>
      <c r="IO31" s="37">
        <v>3.0896406391094899</v>
      </c>
      <c r="IP31" s="37">
        <v>2.98379438628095</v>
      </c>
      <c r="IQ31" s="37">
        <v>3.0173487600917701</v>
      </c>
      <c r="IR31" s="37">
        <v>2.9656512690638999</v>
      </c>
      <c r="IS31" s="37">
        <v>2.8894191391758199</v>
      </c>
      <c r="IT31" s="37">
        <v>2.8865119393512302</v>
      </c>
      <c r="IU31" s="37">
        <v>2.8509175511119</v>
      </c>
      <c r="IV31" s="37">
        <v>2.76170692790182</v>
      </c>
      <c r="IW31" s="37">
        <v>2.7317585136116902</v>
      </c>
      <c r="IX31" s="37">
        <v>2.7117160918822001</v>
      </c>
      <c r="IY31" s="38">
        <v>2.7937817695560199</v>
      </c>
      <c r="IZ31" s="38">
        <v>2.79663447499451</v>
      </c>
      <c r="JA31" s="38">
        <v>2.8844577608153901</v>
      </c>
      <c r="JB31" s="39" t="str">
        <f t="shared" si="14"/>
        <v>Switzerland</v>
      </c>
    </row>
    <row r="32" spans="1:262" x14ac:dyDescent="0.35">
      <c r="A32" s="31" t="s">
        <v>360</v>
      </c>
      <c r="B32" s="32">
        <v>4.4800000000000004</v>
      </c>
      <c r="C32" s="32">
        <v>4.7699999999999996</v>
      </c>
      <c r="D32" s="32">
        <v>5.69</v>
      </c>
      <c r="E32" s="32">
        <v>4.93</v>
      </c>
      <c r="F32" s="32">
        <v>4.8899999999999997</v>
      </c>
      <c r="G32" s="32">
        <v>4.7699999999999996</v>
      </c>
      <c r="H32" s="32">
        <v>4.7</v>
      </c>
      <c r="I32" s="32">
        <v>5.13</v>
      </c>
      <c r="J32" s="32">
        <v>5.2</v>
      </c>
      <c r="K32" s="32">
        <v>5.0599999999999996</v>
      </c>
      <c r="L32" s="32">
        <v>4.84</v>
      </c>
      <c r="M32" s="32">
        <v>4.09</v>
      </c>
      <c r="N32" s="32">
        <v>4.53</v>
      </c>
      <c r="O32" s="32">
        <v>4.8499999999999996</v>
      </c>
      <c r="P32" s="32">
        <v>4.8099999999999996</v>
      </c>
      <c r="Q32" s="32">
        <v>4.6500000000000004</v>
      </c>
      <c r="R32" s="32">
        <v>4.88</v>
      </c>
      <c r="S32" s="32">
        <v>4.45</v>
      </c>
      <c r="T32" s="32">
        <v>4.5599999999999996</v>
      </c>
      <c r="U32" s="32">
        <v>4.18</v>
      </c>
      <c r="V32" s="32">
        <v>4.59</v>
      </c>
      <c r="W32" s="32">
        <v>3.59</v>
      </c>
      <c r="X32" s="32">
        <v>3.55</v>
      </c>
      <c r="Y32" s="32">
        <v>3.64</v>
      </c>
      <c r="Z32" s="32">
        <v>3.59</v>
      </c>
      <c r="AA32" s="32">
        <v>3.55</v>
      </c>
      <c r="AB32" s="32">
        <v>3.45</v>
      </c>
      <c r="AC32" s="32">
        <v>3.72</v>
      </c>
      <c r="AD32" s="32">
        <v>3.85</v>
      </c>
      <c r="AE32" s="32">
        <v>3.78</v>
      </c>
      <c r="AF32" s="32">
        <v>3.62</v>
      </c>
      <c r="AG32" s="32">
        <v>3.18</v>
      </c>
      <c r="AH32" s="32">
        <v>3.12</v>
      </c>
      <c r="AI32" s="32">
        <v>2.4</v>
      </c>
      <c r="AJ32" s="32">
        <v>2.56</v>
      </c>
      <c r="AK32" s="32">
        <v>2.83</v>
      </c>
      <c r="AL32" s="33">
        <v>2.7</v>
      </c>
      <c r="AM32" s="33">
        <v>2.85</v>
      </c>
      <c r="AN32" s="33">
        <v>2.63</v>
      </c>
      <c r="AO32" s="33">
        <v>2.5</v>
      </c>
      <c r="AP32" s="33">
        <v>2.99</v>
      </c>
      <c r="AQ32" s="33">
        <v>3.34</v>
      </c>
      <c r="AR32" s="33">
        <v>3.59</v>
      </c>
      <c r="AS32" s="33">
        <v>3.62</v>
      </c>
      <c r="AT32" s="33">
        <v>3.39</v>
      </c>
      <c r="AU32" s="33">
        <v>3.57</v>
      </c>
      <c r="AV32" s="33">
        <v>4.0199999999999996</v>
      </c>
      <c r="AW32" s="33">
        <v>4.2699999999999996</v>
      </c>
      <c r="AX32" s="33">
        <v>4.6100000000000003</v>
      </c>
      <c r="AY32" s="33">
        <v>4.4800000000000004</v>
      </c>
      <c r="AZ32" s="33">
        <v>4.32</v>
      </c>
      <c r="BA32" s="33">
        <v>4.13</v>
      </c>
      <c r="BB32" s="33">
        <v>4.2</v>
      </c>
      <c r="BC32" s="33">
        <v>4.22</v>
      </c>
      <c r="BD32" s="33">
        <v>4.4400000000000004</v>
      </c>
      <c r="BE32" s="33">
        <v>4.3099999999999996</v>
      </c>
      <c r="BF32" s="33">
        <v>4.1500000000000004</v>
      </c>
      <c r="BG32" s="33">
        <v>4.41</v>
      </c>
      <c r="BH32" s="33">
        <v>4.5199999999999996</v>
      </c>
      <c r="BI32" s="33">
        <v>4.8600000000000003</v>
      </c>
      <c r="BJ32" s="33">
        <v>4.88</v>
      </c>
      <c r="BK32" s="33">
        <v>4.79</v>
      </c>
      <c r="BL32" s="33">
        <v>4.92</v>
      </c>
      <c r="BM32" s="33">
        <v>4.95</v>
      </c>
      <c r="BN32" s="33">
        <v>4.97</v>
      </c>
      <c r="BO32" s="33">
        <v>4.9400000000000004</v>
      </c>
      <c r="BP32" s="33">
        <v>5</v>
      </c>
      <c r="BQ32" s="33">
        <v>5.04</v>
      </c>
      <c r="BR32" s="33">
        <v>5.45</v>
      </c>
      <c r="BS32" s="33">
        <v>5.65</v>
      </c>
      <c r="BT32" s="33">
        <v>5.4</v>
      </c>
      <c r="BU32" s="33">
        <v>5.65</v>
      </c>
      <c r="BV32" s="33">
        <v>5.9</v>
      </c>
      <c r="BW32" s="33">
        <v>6.36</v>
      </c>
      <c r="BX32" s="33">
        <v>6.57</v>
      </c>
      <c r="BY32" s="34">
        <v>6.83</v>
      </c>
      <c r="BZ32" s="34">
        <v>7.14</v>
      </c>
      <c r="CA32" s="34">
        <v>6.64</v>
      </c>
      <c r="CB32" s="34">
        <v>6.53</v>
      </c>
      <c r="CC32" s="34">
        <v>6.44</v>
      </c>
      <c r="CD32" s="34">
        <v>6.43</v>
      </c>
      <c r="CE32" s="34">
        <v>6.19</v>
      </c>
      <c r="CF32" s="34">
        <v>6.25</v>
      </c>
      <c r="CG32" s="34">
        <v>6.56</v>
      </c>
      <c r="CH32" s="34">
        <v>6.69</v>
      </c>
      <c r="CI32" s="34">
        <v>6.74</v>
      </c>
      <c r="CJ32" s="34">
        <v>6.66</v>
      </c>
      <c r="CK32" s="34">
        <v>6.88</v>
      </c>
      <c r="CL32" s="34">
        <v>7.38</v>
      </c>
      <c r="CM32" s="34">
        <v>7.29</v>
      </c>
      <c r="CN32" s="34">
        <v>7.26</v>
      </c>
      <c r="CO32" s="34">
        <v>7.07</v>
      </c>
      <c r="CP32" s="34">
        <v>6.93</v>
      </c>
      <c r="CQ32" s="34">
        <v>6.96</v>
      </c>
      <c r="CR32" s="34">
        <v>6.77</v>
      </c>
      <c r="CS32" s="34">
        <v>6.66</v>
      </c>
      <c r="CT32" s="34">
        <v>6.52</v>
      </c>
      <c r="CU32" s="34">
        <v>5.71</v>
      </c>
      <c r="CV32" s="34">
        <v>5.86</v>
      </c>
      <c r="CW32" s="34">
        <v>5.82</v>
      </c>
      <c r="CX32" s="34">
        <v>5.84</v>
      </c>
      <c r="CY32" s="34">
        <v>5.74</v>
      </c>
      <c r="CZ32" s="34">
        <v>5.4</v>
      </c>
      <c r="DA32" s="34">
        <v>5.74</v>
      </c>
      <c r="DB32" s="34">
        <v>5.33</v>
      </c>
      <c r="DC32" s="34">
        <v>4.3</v>
      </c>
      <c r="DD32" s="34">
        <v>3.47</v>
      </c>
      <c r="DE32" s="34">
        <v>3.38</v>
      </c>
      <c r="DF32" s="34">
        <v>3.55</v>
      </c>
      <c r="DG32" s="34">
        <v>3.22</v>
      </c>
      <c r="DH32" s="34">
        <v>2.88</v>
      </c>
      <c r="DI32" s="34">
        <v>3.16</v>
      </c>
      <c r="DJ32" s="34">
        <v>3.36</v>
      </c>
      <c r="DK32" s="34">
        <v>3.31</v>
      </c>
      <c r="DL32" s="35">
        <v>3.23</v>
      </c>
      <c r="DM32" s="35">
        <v>3.35</v>
      </c>
      <c r="DN32" s="35">
        <v>3.33</v>
      </c>
      <c r="DO32" s="35">
        <v>3.41</v>
      </c>
      <c r="DP32" s="35">
        <v>3.32</v>
      </c>
      <c r="DQ32" s="35">
        <v>3.35</v>
      </c>
      <c r="DR32" s="35">
        <v>3.3</v>
      </c>
      <c r="DS32" s="35">
        <v>3.12</v>
      </c>
      <c r="DT32" s="35">
        <v>3.02</v>
      </c>
      <c r="DU32" s="35">
        <v>3.08</v>
      </c>
      <c r="DV32" s="35">
        <v>3.02</v>
      </c>
      <c r="DW32" s="35">
        <v>2.92</v>
      </c>
      <c r="DX32" s="35">
        <v>3.05</v>
      </c>
      <c r="DY32" s="35">
        <v>3.11</v>
      </c>
      <c r="DZ32" s="35">
        <v>3.05</v>
      </c>
      <c r="EA32" s="35">
        <v>3.16</v>
      </c>
      <c r="EB32" s="35">
        <v>3.32</v>
      </c>
      <c r="EC32" s="35">
        <v>3.2</v>
      </c>
      <c r="ED32" s="35">
        <v>3.25</v>
      </c>
      <c r="EE32" s="35">
        <v>3.3</v>
      </c>
      <c r="EF32" s="35">
        <v>3.35</v>
      </c>
      <c r="EG32" s="35">
        <v>3.36</v>
      </c>
      <c r="EH32" s="35">
        <v>3.58</v>
      </c>
      <c r="EI32" s="35">
        <v>3.27</v>
      </c>
      <c r="EJ32" s="35">
        <v>3.52</v>
      </c>
      <c r="EK32" s="35">
        <v>3.48</v>
      </c>
      <c r="EL32" s="35">
        <v>2.96</v>
      </c>
      <c r="EM32" s="35">
        <v>2.98</v>
      </c>
      <c r="EN32" s="35">
        <v>3.13</v>
      </c>
      <c r="EO32" s="35">
        <v>3.09</v>
      </c>
      <c r="EP32" s="35">
        <v>2.9</v>
      </c>
      <c r="EQ32" s="35">
        <v>3.04</v>
      </c>
      <c r="ER32" s="35">
        <v>3.14</v>
      </c>
      <c r="ES32" s="35">
        <v>3.16</v>
      </c>
      <c r="ET32" s="35">
        <v>3.08</v>
      </c>
      <c r="EU32" s="35">
        <v>2.88</v>
      </c>
      <c r="EV32" s="35">
        <v>2.83</v>
      </c>
      <c r="EW32" s="35">
        <v>2.9</v>
      </c>
      <c r="EX32" s="35">
        <v>2.99</v>
      </c>
      <c r="EY32" s="36">
        <v>3.05</v>
      </c>
      <c r="EZ32" s="36">
        <v>3.13</v>
      </c>
      <c r="FA32" s="36">
        <v>3.2</v>
      </c>
      <c r="FB32" s="36">
        <v>3.28</v>
      </c>
      <c r="FC32" s="36">
        <v>3.29</v>
      </c>
      <c r="FD32" s="36">
        <v>3.16</v>
      </c>
      <c r="FE32" s="36">
        <v>3.09</v>
      </c>
      <c r="FF32" s="36">
        <v>3.11</v>
      </c>
      <c r="FG32" s="36">
        <v>3.21</v>
      </c>
      <c r="FH32" s="36">
        <v>3.24</v>
      </c>
      <c r="FI32" s="36">
        <v>3.28</v>
      </c>
      <c r="FJ32" s="36">
        <v>3.26</v>
      </c>
      <c r="FK32" s="36">
        <v>3.34</v>
      </c>
      <c r="FL32" s="36">
        <v>3.39</v>
      </c>
      <c r="FM32" s="36">
        <v>3.52</v>
      </c>
      <c r="FN32" s="36">
        <v>3.58</v>
      </c>
      <c r="FO32" s="36">
        <v>3.53</v>
      </c>
      <c r="FP32" s="36">
        <v>3.6</v>
      </c>
      <c r="FQ32" s="36">
        <v>3.46</v>
      </c>
      <c r="FR32" s="36">
        <v>3.43</v>
      </c>
      <c r="FS32" s="36">
        <v>3.39</v>
      </c>
      <c r="FT32" s="36">
        <v>3.29</v>
      </c>
      <c r="FU32" s="36">
        <v>3.17</v>
      </c>
      <c r="FV32" s="36">
        <v>3.07</v>
      </c>
      <c r="FW32" s="36">
        <v>3.01</v>
      </c>
      <c r="FX32" s="36">
        <v>2.93</v>
      </c>
      <c r="FY32" s="36">
        <v>3.14</v>
      </c>
      <c r="FZ32" s="36">
        <v>3.09</v>
      </c>
      <c r="GA32" s="36">
        <v>3.18</v>
      </c>
      <c r="GB32" s="36">
        <v>3.2</v>
      </c>
      <c r="GC32" s="36">
        <v>3.28</v>
      </c>
      <c r="GD32" s="36">
        <v>3.17</v>
      </c>
      <c r="GE32" s="36">
        <v>3.07</v>
      </c>
      <c r="GF32" s="36">
        <v>3.08</v>
      </c>
      <c r="GG32" s="36">
        <v>3.15</v>
      </c>
      <c r="GH32" s="36">
        <v>3.14</v>
      </c>
      <c r="GI32" s="36">
        <v>3.08</v>
      </c>
      <c r="GJ32" s="36">
        <v>3.16</v>
      </c>
      <c r="GK32" s="36">
        <v>3.2</v>
      </c>
      <c r="GL32" s="36">
        <v>3.17</v>
      </c>
      <c r="GM32" s="37">
        <v>3.0761775536476699</v>
      </c>
      <c r="GN32" s="37">
        <v>3.03281406126202</v>
      </c>
      <c r="GO32" s="37">
        <v>3.1093051762344501</v>
      </c>
      <c r="GP32" s="37">
        <v>3.0848933518147499</v>
      </c>
      <c r="GQ32" s="37">
        <v>3.03872565954818</v>
      </c>
      <c r="GR32" s="37">
        <v>2.8407013277067001</v>
      </c>
      <c r="GS32" s="37">
        <v>2.9429796725669202</v>
      </c>
      <c r="GT32" s="37">
        <v>3.00279304132633</v>
      </c>
      <c r="GU32" s="37">
        <v>2.99982816563434</v>
      </c>
      <c r="GV32" s="37">
        <v>3.01687463220415</v>
      </c>
      <c r="GW32" s="37">
        <v>2.88508315821421</v>
      </c>
      <c r="GX32" s="37">
        <v>3.0187315063539302</v>
      </c>
      <c r="GY32" s="37">
        <v>3.0283960175367399</v>
      </c>
      <c r="GZ32" s="37">
        <v>2.96060685206194</v>
      </c>
      <c r="HA32" s="37">
        <v>3.05209414917642</v>
      </c>
      <c r="HB32" s="37">
        <v>3.1211229263561302</v>
      </c>
      <c r="HC32" s="37">
        <v>3.1641578985022201</v>
      </c>
      <c r="HD32" s="37">
        <v>3.1394818273260099</v>
      </c>
      <c r="HE32" s="37">
        <v>3.1197081315417501</v>
      </c>
      <c r="HF32" s="37">
        <v>3.12765186022926</v>
      </c>
      <c r="HG32" s="37">
        <v>3.2379168409247301</v>
      </c>
      <c r="HH32" s="37">
        <v>3.2264091903734999</v>
      </c>
      <c r="HI32" s="37">
        <v>3.2509132118994502</v>
      </c>
      <c r="HJ32" s="37">
        <v>3.21132792508299</v>
      </c>
      <c r="HK32" s="37">
        <v>3.22537483001972</v>
      </c>
      <c r="HL32" s="37">
        <v>3.1136645104706702</v>
      </c>
      <c r="HM32" s="37">
        <v>3.1056871243016202</v>
      </c>
      <c r="HN32" s="37">
        <v>3.1461244855266601</v>
      </c>
      <c r="HO32" s="37">
        <v>2.9993068530445801</v>
      </c>
      <c r="HP32" s="37">
        <v>2.9798374796852198</v>
      </c>
      <c r="HQ32" s="37">
        <v>3.0229462855861602</v>
      </c>
      <c r="HR32" s="37">
        <v>2.9063834416079999</v>
      </c>
      <c r="HS32" s="37">
        <v>2.85455886594178</v>
      </c>
      <c r="HT32" s="37">
        <v>2.6942795405470901</v>
      </c>
      <c r="HU32" s="37">
        <v>2.6097244846406502</v>
      </c>
      <c r="HV32" s="37">
        <v>2.6811891109789099</v>
      </c>
      <c r="HW32" s="37">
        <v>2.62230134400646</v>
      </c>
      <c r="HX32" s="37">
        <v>2.5868214059220001</v>
      </c>
      <c r="HY32" s="37">
        <v>2.5167451859069199</v>
      </c>
      <c r="HZ32" s="37">
        <v>2.5945067632154499</v>
      </c>
      <c r="IA32" s="37">
        <v>2.5667123537077101</v>
      </c>
      <c r="IB32" s="37">
        <v>2.5510153169770402</v>
      </c>
      <c r="IC32" s="37">
        <v>2.4649105980245198</v>
      </c>
      <c r="ID32" s="37">
        <v>2.4699853210141498</v>
      </c>
      <c r="IE32" s="37">
        <v>2.4775463762840899</v>
      </c>
      <c r="IF32" s="37">
        <v>2.5593384445362601</v>
      </c>
      <c r="IG32" s="37">
        <v>2.5316003095712398</v>
      </c>
      <c r="IH32" s="37">
        <v>2.4878919722357802</v>
      </c>
      <c r="II32" s="37">
        <v>2.4425853418041998</v>
      </c>
      <c r="IJ32" s="37">
        <v>2.4118530534722602</v>
      </c>
      <c r="IK32" s="37">
        <v>2.3205657028242199</v>
      </c>
      <c r="IL32" s="37">
        <v>2.27840325565277</v>
      </c>
      <c r="IM32" s="37">
        <v>2.4357802032119298</v>
      </c>
      <c r="IN32" s="37">
        <v>2.49975627596318</v>
      </c>
      <c r="IO32" s="37">
        <v>2.4884880995110001</v>
      </c>
      <c r="IP32" s="37">
        <v>2.4986740526853999</v>
      </c>
      <c r="IQ32" s="37">
        <v>2.4858416508692698</v>
      </c>
      <c r="IR32" s="37">
        <v>2.3163834460573902</v>
      </c>
      <c r="IS32" s="37">
        <v>2.4210827498586101</v>
      </c>
      <c r="IT32" s="37">
        <v>2.4642663262051299</v>
      </c>
      <c r="IU32" s="37">
        <v>2.42578469238414</v>
      </c>
      <c r="IV32" s="37">
        <v>2.4206240887253001</v>
      </c>
      <c r="IW32" s="37">
        <v>2.4631118172944602</v>
      </c>
      <c r="IX32" s="37">
        <v>2.4286686911854001</v>
      </c>
      <c r="IY32" s="38">
        <v>2.4228077690048999</v>
      </c>
      <c r="IZ32" s="38">
        <v>2.35917251852287</v>
      </c>
      <c r="JA32" s="38">
        <v>2.3442416666060102</v>
      </c>
      <c r="JB32" s="39" t="str">
        <f t="shared" si="14"/>
        <v>Germany</v>
      </c>
    </row>
    <row r="33" spans="1:262" x14ac:dyDescent="0.35">
      <c r="A33" s="31" t="s">
        <v>361</v>
      </c>
      <c r="B33" s="32">
        <v>0.22</v>
      </c>
      <c r="C33" s="32">
        <v>0.23</v>
      </c>
      <c r="D33" s="32">
        <v>0.22</v>
      </c>
      <c r="E33" s="32">
        <v>0.2</v>
      </c>
      <c r="F33" s="32">
        <v>0.2</v>
      </c>
      <c r="G33" s="32">
        <v>0.2</v>
      </c>
      <c r="H33" s="32">
        <v>0.23</v>
      </c>
      <c r="I33" s="32">
        <v>0.22</v>
      </c>
      <c r="J33" s="32">
        <v>0.24</v>
      </c>
      <c r="K33" s="32">
        <v>0.24</v>
      </c>
      <c r="L33" s="32">
        <v>0.24</v>
      </c>
      <c r="M33" s="32">
        <v>0.25</v>
      </c>
      <c r="N33" s="32">
        <v>0.26</v>
      </c>
      <c r="O33" s="32">
        <v>0.26</v>
      </c>
      <c r="P33" s="32">
        <v>0.27</v>
      </c>
      <c r="Q33" s="32">
        <v>0.27</v>
      </c>
      <c r="R33" s="32">
        <v>0.27</v>
      </c>
      <c r="S33" s="32">
        <v>0.27</v>
      </c>
      <c r="T33" s="32">
        <v>0.31</v>
      </c>
      <c r="U33" s="32">
        <v>0.27</v>
      </c>
      <c r="V33" s="32">
        <v>0.31</v>
      </c>
      <c r="W33" s="32">
        <v>0.26</v>
      </c>
      <c r="X33" s="32">
        <v>0.28000000000000003</v>
      </c>
      <c r="Y33" s="32">
        <v>0.27</v>
      </c>
      <c r="Z33" s="32">
        <v>0.27</v>
      </c>
      <c r="AA33" s="32">
        <v>0.26</v>
      </c>
      <c r="AB33" s="32">
        <v>0.27</v>
      </c>
      <c r="AC33" s="32">
        <v>0.27</v>
      </c>
      <c r="AD33" s="32">
        <v>0.28999999999999998</v>
      </c>
      <c r="AE33" s="32">
        <v>0.32</v>
      </c>
      <c r="AF33" s="32">
        <v>0.32</v>
      </c>
      <c r="AG33" s="32">
        <v>0.33</v>
      </c>
      <c r="AH33" s="32">
        <v>0.33</v>
      </c>
      <c r="AI33" s="32">
        <v>0.35</v>
      </c>
      <c r="AJ33" s="32">
        <v>0.33</v>
      </c>
      <c r="AK33" s="32">
        <v>0.33</v>
      </c>
      <c r="AL33" s="33">
        <v>0.35</v>
      </c>
      <c r="AM33" s="33">
        <v>0.38</v>
      </c>
      <c r="AN33" s="33">
        <v>0.38</v>
      </c>
      <c r="AO33" s="33">
        <v>0.37</v>
      </c>
      <c r="AP33" s="33">
        <v>0.37</v>
      </c>
      <c r="AQ33" s="33">
        <v>0.39</v>
      </c>
      <c r="AR33" s="33">
        <v>0.4</v>
      </c>
      <c r="AS33" s="33">
        <v>0.39</v>
      </c>
      <c r="AT33" s="33">
        <v>0.37</v>
      </c>
      <c r="AU33" s="33">
        <v>0.4</v>
      </c>
      <c r="AV33" s="33">
        <v>0.4</v>
      </c>
      <c r="AW33" s="33">
        <v>0.42</v>
      </c>
      <c r="AX33" s="33">
        <v>0.45</v>
      </c>
      <c r="AY33" s="33">
        <v>0.44</v>
      </c>
      <c r="AZ33" s="33">
        <v>0.44</v>
      </c>
      <c r="BA33" s="33">
        <v>0.44</v>
      </c>
      <c r="BB33" s="33">
        <v>0.43</v>
      </c>
      <c r="BC33" s="33">
        <v>0.45</v>
      </c>
      <c r="BD33" s="33">
        <v>0.45</v>
      </c>
      <c r="BE33" s="33">
        <v>0.46</v>
      </c>
      <c r="BF33" s="33">
        <v>0.46</v>
      </c>
      <c r="BG33" s="33">
        <v>0.49</v>
      </c>
      <c r="BH33" s="33">
        <v>0.53</v>
      </c>
      <c r="BI33" s="33">
        <v>0.56999999999999995</v>
      </c>
      <c r="BJ33" s="33">
        <v>0.57999999999999996</v>
      </c>
      <c r="BK33" s="33">
        <v>0.59</v>
      </c>
      <c r="BL33" s="33">
        <v>0.61</v>
      </c>
      <c r="BM33" s="33">
        <v>0.61</v>
      </c>
      <c r="BN33" s="33">
        <v>0.63</v>
      </c>
      <c r="BO33" s="33">
        <v>0.61</v>
      </c>
      <c r="BP33" s="33">
        <v>0.65</v>
      </c>
      <c r="BQ33" s="33">
        <v>0.64</v>
      </c>
      <c r="BR33" s="33">
        <v>0.68</v>
      </c>
      <c r="BS33" s="33">
        <v>0.73</v>
      </c>
      <c r="BT33" s="33">
        <v>0.66</v>
      </c>
      <c r="BU33" s="33">
        <v>0.66</v>
      </c>
      <c r="BV33" s="33">
        <v>0.69</v>
      </c>
      <c r="BW33" s="33">
        <v>0.71</v>
      </c>
      <c r="BX33" s="33">
        <v>0.69</v>
      </c>
      <c r="BY33" s="34">
        <v>0.67</v>
      </c>
      <c r="BZ33" s="34">
        <v>0.73</v>
      </c>
      <c r="CA33" s="34">
        <v>0.69</v>
      </c>
      <c r="CB33" s="34">
        <v>0.69</v>
      </c>
      <c r="CC33" s="34">
        <v>0.74</v>
      </c>
      <c r="CD33" s="34">
        <v>0.73</v>
      </c>
      <c r="CE33" s="34">
        <v>0.7</v>
      </c>
      <c r="CF33" s="34">
        <v>0.72</v>
      </c>
      <c r="CG33" s="34">
        <v>0.76</v>
      </c>
      <c r="CH33" s="34">
        <v>0.79</v>
      </c>
      <c r="CI33" s="34">
        <v>0.78</v>
      </c>
      <c r="CJ33" s="34">
        <v>0.81</v>
      </c>
      <c r="CK33" s="34">
        <v>0.84</v>
      </c>
      <c r="CL33" s="34">
        <v>0.85</v>
      </c>
      <c r="CM33" s="34">
        <v>0.86</v>
      </c>
      <c r="CN33" s="34">
        <v>0.89</v>
      </c>
      <c r="CO33" s="34">
        <v>0.88</v>
      </c>
      <c r="CP33" s="34">
        <v>0.9</v>
      </c>
      <c r="CQ33" s="34">
        <v>0.98</v>
      </c>
      <c r="CR33" s="34">
        <v>0.97</v>
      </c>
      <c r="CS33" s="34">
        <v>0.92</v>
      </c>
      <c r="CT33" s="34">
        <v>0.89</v>
      </c>
      <c r="CU33" s="34">
        <v>0.82</v>
      </c>
      <c r="CV33" s="34">
        <v>0.81</v>
      </c>
      <c r="CW33" s="34">
        <v>0.79</v>
      </c>
      <c r="CX33" s="34">
        <v>0.83</v>
      </c>
      <c r="CY33" s="34">
        <v>0.86</v>
      </c>
      <c r="CZ33" s="34">
        <v>0.87</v>
      </c>
      <c r="DA33" s="34">
        <v>0.8</v>
      </c>
      <c r="DB33" s="34">
        <v>0.77</v>
      </c>
      <c r="DC33" s="34">
        <v>0.72</v>
      </c>
      <c r="DD33" s="34">
        <v>0.61</v>
      </c>
      <c r="DE33" s="34">
        <v>0.6</v>
      </c>
      <c r="DF33" s="34">
        <v>0.64</v>
      </c>
      <c r="DG33" s="34">
        <v>0.61</v>
      </c>
      <c r="DH33" s="34">
        <v>0.59</v>
      </c>
      <c r="DI33" s="34">
        <v>0.64</v>
      </c>
      <c r="DJ33" s="34">
        <v>2.82</v>
      </c>
      <c r="DK33" s="34">
        <v>2.79</v>
      </c>
      <c r="DL33" s="35">
        <v>3.01</v>
      </c>
      <c r="DM33" s="35">
        <v>3.18</v>
      </c>
      <c r="DN33" s="35">
        <v>3.29</v>
      </c>
      <c r="DO33" s="35">
        <v>3.47</v>
      </c>
      <c r="DP33" s="35">
        <v>3.54</v>
      </c>
      <c r="DQ33" s="35">
        <v>3.54</v>
      </c>
      <c r="DR33" s="35">
        <v>3.47</v>
      </c>
      <c r="DS33" s="35">
        <v>3.41</v>
      </c>
      <c r="DT33" s="35">
        <v>3.47</v>
      </c>
      <c r="DU33" s="35">
        <v>3.56</v>
      </c>
      <c r="DV33" s="35">
        <v>3.48</v>
      </c>
      <c r="DW33" s="35">
        <v>3.31</v>
      </c>
      <c r="DX33" s="35">
        <v>3.37</v>
      </c>
      <c r="DY33" s="35">
        <v>3.48</v>
      </c>
      <c r="DZ33" s="35">
        <v>3.49</v>
      </c>
      <c r="EA33" s="35">
        <v>3.6</v>
      </c>
      <c r="EB33" s="35">
        <v>3.6</v>
      </c>
      <c r="EC33" s="35">
        <v>3.43</v>
      </c>
      <c r="ED33" s="35">
        <v>3.71</v>
      </c>
      <c r="EE33" s="35">
        <v>3.53</v>
      </c>
      <c r="EF33" s="35">
        <v>3.57</v>
      </c>
      <c r="EG33" s="35">
        <v>3.67</v>
      </c>
      <c r="EH33" s="35">
        <v>3.75</v>
      </c>
      <c r="EI33" s="35">
        <v>3.49</v>
      </c>
      <c r="EJ33" s="35">
        <v>3.62</v>
      </c>
      <c r="EK33" s="35">
        <v>3.72</v>
      </c>
      <c r="EL33" s="35">
        <v>3.76</v>
      </c>
      <c r="EM33" s="35">
        <v>3.52</v>
      </c>
      <c r="EN33" s="35">
        <v>3.7</v>
      </c>
      <c r="EO33" s="35">
        <v>3.53</v>
      </c>
      <c r="EP33" s="35">
        <v>3.37</v>
      </c>
      <c r="EQ33" s="35">
        <v>3.48</v>
      </c>
      <c r="ER33" s="35">
        <v>3.37</v>
      </c>
      <c r="ES33" s="35">
        <v>3.24</v>
      </c>
      <c r="ET33" s="35">
        <v>3.33</v>
      </c>
      <c r="EU33" s="35">
        <v>3.14</v>
      </c>
      <c r="EV33" s="35">
        <v>3.18</v>
      </c>
      <c r="EW33" s="35">
        <v>3.39</v>
      </c>
      <c r="EX33" s="35">
        <v>3.3</v>
      </c>
      <c r="EY33" s="36">
        <v>3.28</v>
      </c>
      <c r="EZ33" s="36">
        <v>3.39</v>
      </c>
      <c r="FA33" s="36">
        <v>3.36</v>
      </c>
      <c r="FB33" s="36">
        <v>3.59</v>
      </c>
      <c r="FC33" s="36">
        <v>3.6</v>
      </c>
      <c r="FD33" s="36">
        <v>3.7</v>
      </c>
      <c r="FE33" s="36">
        <v>3.5</v>
      </c>
      <c r="FF33" s="36">
        <v>3.54</v>
      </c>
      <c r="FG33" s="36">
        <v>3.15</v>
      </c>
      <c r="FH33" s="36">
        <v>3.03</v>
      </c>
      <c r="FI33" s="36">
        <v>3.04</v>
      </c>
      <c r="FJ33" s="36">
        <v>3.13</v>
      </c>
      <c r="FK33" s="36">
        <v>3.17</v>
      </c>
      <c r="FL33" s="36">
        <v>3.22</v>
      </c>
      <c r="FM33" s="36">
        <v>3.02</v>
      </c>
      <c r="FN33" s="36">
        <v>2.93</v>
      </c>
      <c r="FO33" s="36">
        <v>2.88</v>
      </c>
      <c r="FP33" s="36">
        <v>2.94</v>
      </c>
      <c r="FQ33" s="36">
        <v>3.01</v>
      </c>
      <c r="FR33" s="36">
        <v>3.04</v>
      </c>
      <c r="FS33" s="36">
        <v>3</v>
      </c>
      <c r="FT33" s="36">
        <v>2.93</v>
      </c>
      <c r="FU33" s="36">
        <v>3.06</v>
      </c>
      <c r="FV33" s="36">
        <v>3</v>
      </c>
      <c r="FW33" s="36">
        <v>2.75</v>
      </c>
      <c r="FX33" s="36">
        <v>2.84</v>
      </c>
      <c r="FY33" s="36">
        <v>2.59</v>
      </c>
      <c r="FZ33" s="36">
        <v>2.59</v>
      </c>
      <c r="GA33" s="36">
        <v>2.57</v>
      </c>
      <c r="GB33" s="36">
        <v>2.62</v>
      </c>
      <c r="GC33" s="36">
        <v>2.58</v>
      </c>
      <c r="GD33" s="36">
        <v>2.5499999999999998</v>
      </c>
      <c r="GE33" s="36">
        <v>2.48</v>
      </c>
      <c r="GF33" s="36">
        <v>2.4300000000000002</v>
      </c>
      <c r="GG33" s="36">
        <v>2.41</v>
      </c>
      <c r="GH33" s="36">
        <v>2.27</v>
      </c>
      <c r="GI33" s="36">
        <v>2.25</v>
      </c>
      <c r="GJ33" s="36">
        <v>2.23</v>
      </c>
      <c r="GK33" s="36">
        <v>2.2400000000000002</v>
      </c>
      <c r="GL33" s="36">
        <v>2.35</v>
      </c>
      <c r="GM33" s="37">
        <v>2.27561685179746</v>
      </c>
      <c r="GN33" s="37">
        <v>2.2444686754837502</v>
      </c>
      <c r="GO33" s="37">
        <v>2.35557126143804</v>
      </c>
      <c r="GP33" s="37">
        <v>2.41703379186856</v>
      </c>
      <c r="GQ33" s="37">
        <v>2.3542398538135498</v>
      </c>
      <c r="GR33" s="37">
        <v>2.3665933113598401</v>
      </c>
      <c r="GS33" s="37">
        <v>2.4590085372131298</v>
      </c>
      <c r="GT33" s="37">
        <v>2.3556921088762501</v>
      </c>
      <c r="GU33" s="37">
        <v>2.41326314762745</v>
      </c>
      <c r="GV33" s="37">
        <v>2.4267675295072002</v>
      </c>
      <c r="GW33" s="37">
        <v>2.4168936229497202</v>
      </c>
      <c r="GX33" s="37">
        <v>2.4242607761848101</v>
      </c>
      <c r="GY33" s="37">
        <v>2.4727815529753099</v>
      </c>
      <c r="GZ33" s="37">
        <v>2.4618658251870702</v>
      </c>
      <c r="HA33" s="37">
        <v>2.4750315906298801</v>
      </c>
      <c r="HB33" s="37">
        <v>2.4331119251270499</v>
      </c>
      <c r="HC33" s="37">
        <v>2.2826103054144902</v>
      </c>
      <c r="HD33" s="37">
        <v>2.3459377235116698</v>
      </c>
      <c r="HE33" s="37">
        <v>2.3834373237346602</v>
      </c>
      <c r="HF33" s="37">
        <v>2.3731912230013301</v>
      </c>
      <c r="HG33" s="37">
        <v>2.2987631157018198</v>
      </c>
      <c r="HH33" s="37">
        <v>2.2800630423230701</v>
      </c>
      <c r="HI33" s="37">
        <v>2.2279968243781898</v>
      </c>
      <c r="HJ33" s="37">
        <v>2.3140076805722698</v>
      </c>
      <c r="HK33" s="37">
        <v>2.2678362669099998</v>
      </c>
      <c r="HL33" s="37">
        <v>2.2655030051278802</v>
      </c>
      <c r="HM33" s="37">
        <v>2.17980463035865</v>
      </c>
      <c r="HN33" s="37">
        <v>2.2145596382213202</v>
      </c>
      <c r="HO33" s="37">
        <v>2.2232719661158802</v>
      </c>
      <c r="HP33" s="37">
        <v>2.2743643922713002</v>
      </c>
      <c r="HQ33" s="37">
        <v>2.2583548973796699</v>
      </c>
      <c r="HR33" s="37">
        <v>2.2153838990125299</v>
      </c>
      <c r="HS33" s="37">
        <v>2.16883306275427</v>
      </c>
      <c r="HT33" s="37">
        <v>2.1649075923901</v>
      </c>
      <c r="HU33" s="37">
        <v>2.1301282386439402</v>
      </c>
      <c r="HV33" s="37">
        <v>2.3055647756169901</v>
      </c>
      <c r="HW33" s="37">
        <v>2.2350316505875298</v>
      </c>
      <c r="HX33" s="37">
        <v>2.1853703753042302</v>
      </c>
      <c r="HY33" s="37">
        <v>2.1565494878737002</v>
      </c>
      <c r="HZ33" s="37">
        <v>2.1389901473085202</v>
      </c>
      <c r="IA33" s="37">
        <v>2.2824018502449199</v>
      </c>
      <c r="IB33" s="37">
        <v>2.2230454139787299</v>
      </c>
      <c r="IC33" s="37">
        <v>2.23230389782481</v>
      </c>
      <c r="ID33" s="37">
        <v>2.16341692105622</v>
      </c>
      <c r="IE33" s="37">
        <v>2.1463314209152999</v>
      </c>
      <c r="IF33" s="37">
        <v>2.1381381306137901</v>
      </c>
      <c r="IG33" s="37">
        <v>2.1014100356732799</v>
      </c>
      <c r="IH33" s="37">
        <v>2.0650394284999698</v>
      </c>
      <c r="II33" s="37">
        <v>2.0794502800586501</v>
      </c>
      <c r="IJ33" s="37">
        <v>2.0187470267040899</v>
      </c>
      <c r="IK33" s="37">
        <v>1.7722791269093801</v>
      </c>
      <c r="IL33" s="37">
        <v>1.8405518595729899</v>
      </c>
      <c r="IM33" s="37">
        <v>1.85423269819133</v>
      </c>
      <c r="IN33" s="37">
        <v>1.9104918158917701</v>
      </c>
      <c r="IO33" s="37">
        <v>1.8941784533955199</v>
      </c>
      <c r="IP33" s="37">
        <v>1.8893383380512001</v>
      </c>
      <c r="IQ33" s="37">
        <v>1.8139400364565199</v>
      </c>
      <c r="IR33" s="37">
        <v>1.8615673582441501</v>
      </c>
      <c r="IS33" s="37">
        <v>1.91158505384795</v>
      </c>
      <c r="IT33" s="37">
        <v>1.93988848158543</v>
      </c>
      <c r="IU33" s="37">
        <v>1.9522627640427099</v>
      </c>
      <c r="IV33" s="37">
        <v>1.97892325834896</v>
      </c>
      <c r="IW33" s="37">
        <v>1.92417337366721</v>
      </c>
      <c r="IX33" s="37">
        <v>1.9260030491884399</v>
      </c>
      <c r="IY33" s="38">
        <v>1.9379492071876601</v>
      </c>
      <c r="IZ33" s="38">
        <v>1.8804621153710599</v>
      </c>
      <c r="JA33" s="38">
        <v>1.8544070784090001</v>
      </c>
      <c r="JB33" s="39" t="str">
        <f t="shared" si="14"/>
        <v>Australia</v>
      </c>
    </row>
    <row r="34" spans="1:262" x14ac:dyDescent="0.35">
      <c r="A34" s="31" t="s">
        <v>362</v>
      </c>
      <c r="B34" s="32">
        <v>0.28999999999999998</v>
      </c>
      <c r="C34" s="32">
        <v>0.39</v>
      </c>
      <c r="D34" s="32">
        <v>0.39</v>
      </c>
      <c r="E34" s="32">
        <v>0.37</v>
      </c>
      <c r="F34" s="32">
        <v>0.34</v>
      </c>
      <c r="G34" s="32">
        <v>0.35</v>
      </c>
      <c r="H34" s="32">
        <v>0.31</v>
      </c>
      <c r="I34" s="32">
        <v>0.3</v>
      </c>
      <c r="J34" s="32">
        <v>0.35</v>
      </c>
      <c r="K34" s="32">
        <v>0.28999999999999998</v>
      </c>
      <c r="L34" s="32">
        <v>0.26</v>
      </c>
      <c r="M34" s="32">
        <v>0.23</v>
      </c>
      <c r="N34" s="32">
        <v>0.2</v>
      </c>
      <c r="O34" s="32">
        <v>0.25</v>
      </c>
      <c r="P34" s="32">
        <v>0.26</v>
      </c>
      <c r="Q34" s="32">
        <v>0.27</v>
      </c>
      <c r="R34" s="32">
        <v>0.25</v>
      </c>
      <c r="S34" s="32">
        <v>0.23</v>
      </c>
      <c r="T34" s="32">
        <v>0.22</v>
      </c>
      <c r="U34" s="32">
        <v>0.2</v>
      </c>
      <c r="V34" s="32">
        <v>0.22</v>
      </c>
      <c r="W34" s="32">
        <v>0.17</v>
      </c>
      <c r="X34" s="32">
        <v>0.19</v>
      </c>
      <c r="Y34" s="32">
        <v>0.22</v>
      </c>
      <c r="Z34" s="32">
        <v>0.28000000000000003</v>
      </c>
      <c r="AA34" s="32">
        <v>0.28999999999999998</v>
      </c>
      <c r="AB34" s="32">
        <v>0.28000000000000003</v>
      </c>
      <c r="AC34" s="32">
        <v>0.3</v>
      </c>
      <c r="AD34" s="32">
        <v>0.32</v>
      </c>
      <c r="AE34" s="32">
        <v>0.31</v>
      </c>
      <c r="AF34" s="32">
        <v>0.28999999999999998</v>
      </c>
      <c r="AG34" s="32">
        <v>0.28000000000000003</v>
      </c>
      <c r="AH34" s="32">
        <v>0.26</v>
      </c>
      <c r="AI34" s="32">
        <v>0.24</v>
      </c>
      <c r="AJ34" s="32">
        <v>0.24</v>
      </c>
      <c r="AK34" s="32">
        <v>0.24</v>
      </c>
      <c r="AL34" s="33">
        <v>0.23</v>
      </c>
      <c r="AM34" s="33">
        <v>0.27</v>
      </c>
      <c r="AN34" s="33">
        <v>0.24</v>
      </c>
      <c r="AO34" s="33">
        <v>0.23</v>
      </c>
      <c r="AP34" s="33">
        <v>0.21</v>
      </c>
      <c r="AQ34" s="33">
        <v>0.24</v>
      </c>
      <c r="AR34" s="33">
        <v>0.24</v>
      </c>
      <c r="AS34" s="33">
        <v>0.27</v>
      </c>
      <c r="AT34" s="33">
        <v>0.28999999999999998</v>
      </c>
      <c r="AU34" s="33">
        <v>0.3</v>
      </c>
      <c r="AV34" s="33">
        <v>0.3</v>
      </c>
      <c r="AW34" s="33">
        <v>0.28000000000000003</v>
      </c>
      <c r="AX34" s="33">
        <v>0.28999999999999998</v>
      </c>
      <c r="AY34" s="33">
        <v>0.31</v>
      </c>
      <c r="AZ34" s="33">
        <v>0.3</v>
      </c>
      <c r="BA34" s="33">
        <v>0.3</v>
      </c>
      <c r="BB34" s="33">
        <v>0.28999999999999998</v>
      </c>
      <c r="BC34" s="33">
        <v>0.28000000000000003</v>
      </c>
      <c r="BD34" s="33">
        <v>0.28000000000000003</v>
      </c>
      <c r="BE34" s="33">
        <v>0.26</v>
      </c>
      <c r="BF34" s="33">
        <v>0.28000000000000003</v>
      </c>
      <c r="BG34" s="33">
        <v>0.27</v>
      </c>
      <c r="BH34" s="33">
        <v>0.27</v>
      </c>
      <c r="BI34" s="33">
        <v>0.28999999999999998</v>
      </c>
      <c r="BJ34" s="33">
        <v>0.3</v>
      </c>
      <c r="BK34" s="33">
        <v>0.3</v>
      </c>
      <c r="BL34" s="33">
        <v>0.31</v>
      </c>
      <c r="BM34" s="33">
        <v>0.3</v>
      </c>
      <c r="BN34" s="33">
        <v>0.3</v>
      </c>
      <c r="BO34" s="33">
        <v>0.32</v>
      </c>
      <c r="BP34" s="33">
        <v>0.32</v>
      </c>
      <c r="BQ34" s="33">
        <v>0.32</v>
      </c>
      <c r="BR34" s="33">
        <v>0.31</v>
      </c>
      <c r="BS34" s="33">
        <v>0.31</v>
      </c>
      <c r="BT34" s="33">
        <v>0.28000000000000003</v>
      </c>
      <c r="BU34" s="33">
        <v>0.3</v>
      </c>
      <c r="BV34" s="33">
        <v>0.33</v>
      </c>
      <c r="BW34" s="33">
        <v>0.33</v>
      </c>
      <c r="BX34" s="33">
        <v>0.33</v>
      </c>
      <c r="BY34" s="34">
        <v>0.33</v>
      </c>
      <c r="BZ34" s="34">
        <v>0.36</v>
      </c>
      <c r="CA34" s="34">
        <v>0.33</v>
      </c>
      <c r="CB34" s="34">
        <v>0.33</v>
      </c>
      <c r="CC34" s="34">
        <v>0.31</v>
      </c>
      <c r="CD34" s="34">
        <v>0.32</v>
      </c>
      <c r="CE34" s="34">
        <v>0.32</v>
      </c>
      <c r="CF34" s="34">
        <v>0.31</v>
      </c>
      <c r="CG34" s="34">
        <v>0.35</v>
      </c>
      <c r="CH34" s="34">
        <v>0.35</v>
      </c>
      <c r="CI34" s="34">
        <v>0.34</v>
      </c>
      <c r="CJ34" s="34">
        <v>0.35</v>
      </c>
      <c r="CK34" s="34">
        <v>0.34</v>
      </c>
      <c r="CL34" s="34">
        <v>0.33</v>
      </c>
      <c r="CM34" s="34">
        <v>0.33</v>
      </c>
      <c r="CN34" s="34">
        <v>0.37</v>
      </c>
      <c r="CO34" s="34">
        <v>0.37</v>
      </c>
      <c r="CP34" s="34">
        <v>0.37</v>
      </c>
      <c r="CQ34" s="34">
        <v>0.37</v>
      </c>
      <c r="CR34" s="34">
        <v>0.36</v>
      </c>
      <c r="CS34" s="34">
        <v>0.32</v>
      </c>
      <c r="CT34" s="34">
        <v>0.32</v>
      </c>
      <c r="CU34" s="34">
        <v>0.28999999999999998</v>
      </c>
      <c r="CV34" s="34">
        <v>0.34</v>
      </c>
      <c r="CW34" s="34">
        <v>0.34</v>
      </c>
      <c r="CX34" s="34">
        <v>0.33</v>
      </c>
      <c r="CY34" s="34">
        <v>0.32</v>
      </c>
      <c r="CZ34" s="34">
        <v>0.3</v>
      </c>
      <c r="DA34" s="34">
        <v>0.27</v>
      </c>
      <c r="DB34" s="34">
        <v>0.27</v>
      </c>
      <c r="DC34" s="34">
        <v>0.23</v>
      </c>
      <c r="DD34" s="34">
        <v>0.23</v>
      </c>
      <c r="DE34" s="34">
        <v>0.21</v>
      </c>
      <c r="DF34" s="34">
        <v>0.21</v>
      </c>
      <c r="DG34" s="34">
        <v>0.22</v>
      </c>
      <c r="DH34" s="34">
        <v>0.23</v>
      </c>
      <c r="DI34" s="34">
        <v>0.25</v>
      </c>
      <c r="DJ34" s="34">
        <v>1.33</v>
      </c>
      <c r="DK34" s="34">
        <v>1.23</v>
      </c>
      <c r="DL34" s="35">
        <v>1.1299999999999999</v>
      </c>
      <c r="DM34" s="35">
        <v>1.27</v>
      </c>
      <c r="DN34" s="35">
        <v>1.22</v>
      </c>
      <c r="DO34" s="35">
        <v>1.25</v>
      </c>
      <c r="DP34" s="35">
        <v>1.1599999999999999</v>
      </c>
      <c r="DQ34" s="35">
        <v>1.18</v>
      </c>
      <c r="DR34" s="35">
        <v>1.34</v>
      </c>
      <c r="DS34" s="35">
        <v>1.28</v>
      </c>
      <c r="DT34" s="35">
        <v>1.21</v>
      </c>
      <c r="DU34" s="35">
        <v>1.31</v>
      </c>
      <c r="DV34" s="35">
        <v>1.32</v>
      </c>
      <c r="DW34" s="35">
        <v>1.32</v>
      </c>
      <c r="DX34" s="35">
        <v>1.33</v>
      </c>
      <c r="DY34" s="35">
        <v>1.31</v>
      </c>
      <c r="DZ34" s="35">
        <v>1.25</v>
      </c>
      <c r="EA34" s="35">
        <v>1.27</v>
      </c>
      <c r="EB34" s="35">
        <v>1.28</v>
      </c>
      <c r="EC34" s="35">
        <v>1.22</v>
      </c>
      <c r="ED34" s="35">
        <v>1.06</v>
      </c>
      <c r="EE34" s="35">
        <v>1.37</v>
      </c>
      <c r="EF34" s="35">
        <v>1.25</v>
      </c>
      <c r="EG34" s="35">
        <v>1.24</v>
      </c>
      <c r="EH34" s="35">
        <v>1.26</v>
      </c>
      <c r="EI34" s="35">
        <v>1.25</v>
      </c>
      <c r="EJ34" s="35">
        <v>1.25</v>
      </c>
      <c r="EK34" s="35">
        <v>1.26</v>
      </c>
      <c r="EL34" s="35">
        <v>1.28</v>
      </c>
      <c r="EM34" s="35">
        <v>1.35</v>
      </c>
      <c r="EN34" s="35">
        <v>1.32</v>
      </c>
      <c r="EO34" s="35">
        <v>1.36</v>
      </c>
      <c r="EP34" s="35">
        <v>1.31</v>
      </c>
      <c r="EQ34" s="35">
        <v>1.37</v>
      </c>
      <c r="ER34" s="35">
        <v>1.33</v>
      </c>
      <c r="ES34" s="35">
        <v>1.33</v>
      </c>
      <c r="ET34" s="35">
        <v>1.25</v>
      </c>
      <c r="EU34" s="35">
        <v>1.35</v>
      </c>
      <c r="EV34" s="35">
        <v>1.26</v>
      </c>
      <c r="EW34" s="35">
        <v>1.27</v>
      </c>
      <c r="EX34" s="35">
        <v>1.29</v>
      </c>
      <c r="EY34" s="36">
        <v>1.32</v>
      </c>
      <c r="EZ34" s="36">
        <v>1.28</v>
      </c>
      <c r="FA34" s="36">
        <v>1.34</v>
      </c>
      <c r="FB34" s="36">
        <v>1.35</v>
      </c>
      <c r="FC34" s="36">
        <v>1.28</v>
      </c>
      <c r="FD34" s="36">
        <v>1.3</v>
      </c>
      <c r="FE34" s="36">
        <v>1.3</v>
      </c>
      <c r="FF34" s="36">
        <v>1.33</v>
      </c>
      <c r="FG34" s="36">
        <v>1.34</v>
      </c>
      <c r="FH34" s="36">
        <v>1.38</v>
      </c>
      <c r="FI34" s="36">
        <v>1.27</v>
      </c>
      <c r="FJ34" s="36">
        <v>1.29</v>
      </c>
      <c r="FK34" s="36">
        <v>1.26</v>
      </c>
      <c r="FL34" s="36">
        <v>1.25</v>
      </c>
      <c r="FM34" s="36">
        <v>1.21</v>
      </c>
      <c r="FN34" s="36">
        <v>1.21</v>
      </c>
      <c r="FO34" s="36">
        <v>1.22</v>
      </c>
      <c r="FP34" s="36">
        <v>1.19</v>
      </c>
      <c r="FQ34" s="36">
        <v>1.22</v>
      </c>
      <c r="FR34" s="36">
        <v>1.23</v>
      </c>
      <c r="FS34" s="36">
        <v>1.26</v>
      </c>
      <c r="FT34" s="36">
        <v>1.32</v>
      </c>
      <c r="FU34" s="36">
        <v>1.29</v>
      </c>
      <c r="FV34" s="36">
        <v>1.31</v>
      </c>
      <c r="FW34" s="36">
        <v>1.27</v>
      </c>
      <c r="FX34" s="36">
        <v>1.3</v>
      </c>
      <c r="FY34" s="36">
        <v>1.3</v>
      </c>
      <c r="FZ34" s="36">
        <v>1.31</v>
      </c>
      <c r="GA34" s="36">
        <v>1.37</v>
      </c>
      <c r="GB34" s="36">
        <v>1.34</v>
      </c>
      <c r="GC34" s="36">
        <v>1.37</v>
      </c>
      <c r="GD34" s="36">
        <v>1.38</v>
      </c>
      <c r="GE34" s="36">
        <v>1.38</v>
      </c>
      <c r="GF34" s="36">
        <v>1.35</v>
      </c>
      <c r="GG34" s="36">
        <v>1.23</v>
      </c>
      <c r="GH34" s="36">
        <v>1.21</v>
      </c>
      <c r="GI34" s="36">
        <v>1.23</v>
      </c>
      <c r="GJ34" s="36">
        <v>1.1599999999999999</v>
      </c>
      <c r="GK34" s="36">
        <v>1.1499999999999999</v>
      </c>
      <c r="GL34" s="36">
        <v>1.18</v>
      </c>
      <c r="GM34" s="37">
        <v>1.22141465046842</v>
      </c>
      <c r="GN34" s="37">
        <v>1.2833352730680201</v>
      </c>
      <c r="GO34" s="37">
        <v>1.2962743309817</v>
      </c>
      <c r="GP34" s="37">
        <v>1.2120969843753699</v>
      </c>
      <c r="GQ34" s="37">
        <v>1.2332093505847399</v>
      </c>
      <c r="GR34" s="37">
        <v>1.2936131729903899</v>
      </c>
      <c r="GS34" s="37">
        <v>1.2819419939774801</v>
      </c>
      <c r="GT34" s="37">
        <v>1.2986726437743099</v>
      </c>
      <c r="GU34" s="37">
        <v>1.3036923173984301</v>
      </c>
      <c r="GV34" s="37">
        <v>1.3509056443710401</v>
      </c>
      <c r="GW34" s="37">
        <v>1.2936611904805999</v>
      </c>
      <c r="GX34" s="37">
        <v>1.28930717618271</v>
      </c>
      <c r="GY34" s="37">
        <v>1.3044402235166599</v>
      </c>
      <c r="GZ34" s="37">
        <v>1.34234611645573</v>
      </c>
      <c r="HA34" s="37">
        <v>1.3508934298728601</v>
      </c>
      <c r="HB34" s="37">
        <v>1.34930991766841</v>
      </c>
      <c r="HC34" s="37">
        <v>1.37926718630681</v>
      </c>
      <c r="HD34" s="37">
        <v>1.38550116968405</v>
      </c>
      <c r="HE34" s="37">
        <v>1.3658302563412901</v>
      </c>
      <c r="HF34" s="37">
        <v>1.3780976702791401</v>
      </c>
      <c r="HG34" s="37">
        <v>1.3075239818001501</v>
      </c>
      <c r="HH34" s="37">
        <v>1.3705510942994501</v>
      </c>
      <c r="HI34" s="37">
        <v>1.24111221079402</v>
      </c>
      <c r="HJ34" s="37">
        <v>1.2539922697486601</v>
      </c>
      <c r="HK34" s="37">
        <v>1.2926874338357599</v>
      </c>
      <c r="HL34" s="37">
        <v>1.32661158101677</v>
      </c>
      <c r="HM34" s="37">
        <v>1.3804764356408401</v>
      </c>
      <c r="HN34" s="37">
        <v>1.3587521366048001</v>
      </c>
      <c r="HO34" s="37">
        <v>1.28448973428846</v>
      </c>
      <c r="HP34" s="37">
        <v>1.31181822483629</v>
      </c>
      <c r="HQ34" s="37">
        <v>1.3280623886854901</v>
      </c>
      <c r="HR34" s="37">
        <v>1.31390883699899</v>
      </c>
      <c r="HS34" s="37">
        <v>1.3427288676304301</v>
      </c>
      <c r="HT34" s="37">
        <v>1.2898615985114601</v>
      </c>
      <c r="HU34" s="37">
        <v>1.23930068772323</v>
      </c>
      <c r="HV34" s="37">
        <v>1.32641809577665</v>
      </c>
      <c r="HW34" s="37">
        <v>1.2508663124413799</v>
      </c>
      <c r="HX34" s="37">
        <v>1.28110556851653</v>
      </c>
      <c r="HY34" s="37">
        <v>1.31208803130679</v>
      </c>
      <c r="HZ34" s="37">
        <v>1.33001036698151</v>
      </c>
      <c r="IA34" s="37">
        <v>1.32221585922658</v>
      </c>
      <c r="IB34" s="37">
        <v>1.29946796843104</v>
      </c>
      <c r="IC34" s="37">
        <v>1.32119715019964</v>
      </c>
      <c r="ID34" s="37">
        <v>1.3138003126064299</v>
      </c>
      <c r="IE34" s="37">
        <v>1.3311860523077901</v>
      </c>
      <c r="IF34" s="37">
        <v>1.4096224819612699</v>
      </c>
      <c r="IG34" s="37">
        <v>1.4036373870218899</v>
      </c>
      <c r="IH34" s="37">
        <v>1.45359363373271</v>
      </c>
      <c r="II34" s="37">
        <v>1.3852254843804901</v>
      </c>
      <c r="IJ34" s="37">
        <v>1.4955444039894099</v>
      </c>
      <c r="IK34" s="37">
        <v>1.4514490924219501</v>
      </c>
      <c r="IL34" s="37">
        <v>1.5638373274666699</v>
      </c>
      <c r="IM34" s="37">
        <v>1.4116522024056299</v>
      </c>
      <c r="IN34" s="37">
        <v>1.4868282728989399</v>
      </c>
      <c r="IO34" s="37">
        <v>1.6098211314798601</v>
      </c>
      <c r="IP34" s="37">
        <v>1.4854592729699501</v>
      </c>
      <c r="IQ34" s="37">
        <v>1.5508348924637201</v>
      </c>
      <c r="IR34" s="37">
        <v>1.6235156830496</v>
      </c>
      <c r="IS34" s="37">
        <v>1.5830837033071501</v>
      </c>
      <c r="IT34" s="37">
        <v>1.6866660536392799</v>
      </c>
      <c r="IU34" s="37">
        <v>1.7945657429867301</v>
      </c>
      <c r="IV34" s="37">
        <v>1.82239268058631</v>
      </c>
      <c r="IW34" s="37">
        <v>1.7637880870814899</v>
      </c>
      <c r="IX34" s="37">
        <v>1.8120107592753101</v>
      </c>
      <c r="IY34" s="38">
        <v>1.80731658418234</v>
      </c>
      <c r="IZ34" s="38">
        <v>1.7829128525926801</v>
      </c>
      <c r="JA34" s="38">
        <v>1.7327710019429701</v>
      </c>
      <c r="JB34" s="39" t="str">
        <f t="shared" si="14"/>
        <v>Taiwan</v>
      </c>
    </row>
    <row r="35" spans="1:262" x14ac:dyDescent="0.35">
      <c r="A35" s="31" t="s">
        <v>363</v>
      </c>
      <c r="B35" s="32">
        <v>0.35</v>
      </c>
      <c r="C35" s="32">
        <v>0.44</v>
      </c>
      <c r="D35" s="32">
        <v>0.41</v>
      </c>
      <c r="E35" s="32">
        <v>0.64</v>
      </c>
      <c r="F35" s="32">
        <v>0.56999999999999995</v>
      </c>
      <c r="G35" s="32">
        <v>0.32</v>
      </c>
      <c r="H35" s="32">
        <v>0.38</v>
      </c>
      <c r="I35" s="32">
        <v>0.49</v>
      </c>
      <c r="J35" s="32">
        <v>0.36</v>
      </c>
      <c r="K35" s="32">
        <v>0.27</v>
      </c>
      <c r="L35" s="32">
        <v>0.18</v>
      </c>
      <c r="M35" s="32">
        <v>0.23</v>
      </c>
      <c r="N35" s="32">
        <v>0.14000000000000001</v>
      </c>
      <c r="O35" s="32">
        <v>0.2</v>
      </c>
      <c r="P35" s="32">
        <v>0.21</v>
      </c>
      <c r="Q35" s="32">
        <v>0.18</v>
      </c>
      <c r="R35" s="32">
        <v>0.2</v>
      </c>
      <c r="S35" s="32">
        <v>0.25</v>
      </c>
      <c r="T35" s="32">
        <v>0.28000000000000003</v>
      </c>
      <c r="U35" s="32">
        <v>0.25</v>
      </c>
      <c r="V35" s="32">
        <v>0.24</v>
      </c>
      <c r="W35" s="32">
        <v>0.22</v>
      </c>
      <c r="X35" s="32">
        <v>0.21</v>
      </c>
      <c r="Y35" s="32">
        <v>0.2</v>
      </c>
      <c r="Z35" s="32">
        <v>0.18</v>
      </c>
      <c r="AA35" s="32">
        <v>0.17</v>
      </c>
      <c r="AB35" s="32">
        <v>0.16</v>
      </c>
      <c r="AC35" s="32">
        <v>0.17</v>
      </c>
      <c r="AD35" s="32">
        <v>0.23</v>
      </c>
      <c r="AE35" s="32">
        <v>0.17</v>
      </c>
      <c r="AF35" s="32">
        <v>0.15</v>
      </c>
      <c r="AG35" s="32">
        <v>0.17</v>
      </c>
      <c r="AH35" s="32">
        <v>0.16</v>
      </c>
      <c r="AI35" s="32">
        <v>0.15</v>
      </c>
      <c r="AJ35" s="32">
        <v>0.15</v>
      </c>
      <c r="AK35" s="32">
        <v>0.16</v>
      </c>
      <c r="AL35" s="33">
        <v>0.14000000000000001</v>
      </c>
      <c r="AM35" s="33">
        <v>0.14000000000000001</v>
      </c>
      <c r="AN35" s="33">
        <v>0.13</v>
      </c>
      <c r="AO35" s="33">
        <v>0.12</v>
      </c>
      <c r="AP35" s="33">
        <v>0.12</v>
      </c>
      <c r="AQ35" s="33">
        <v>0.13</v>
      </c>
      <c r="AR35" s="33">
        <v>0.14000000000000001</v>
      </c>
      <c r="AS35" s="33">
        <v>0.14000000000000001</v>
      </c>
      <c r="AT35" s="33">
        <v>0.15</v>
      </c>
      <c r="AU35" s="33">
        <v>0.14000000000000001</v>
      </c>
      <c r="AV35" s="33">
        <v>0.15</v>
      </c>
      <c r="AW35" s="33">
        <v>0.15</v>
      </c>
      <c r="AX35" s="33">
        <v>0.15</v>
      </c>
      <c r="AY35" s="33">
        <v>0.17</v>
      </c>
      <c r="AZ35" s="33">
        <v>0.16</v>
      </c>
      <c r="BA35" s="33">
        <v>0.17</v>
      </c>
      <c r="BB35" s="33">
        <v>0.16</v>
      </c>
      <c r="BC35" s="33">
        <v>0.15</v>
      </c>
      <c r="BD35" s="33">
        <v>0.15</v>
      </c>
      <c r="BE35" s="33">
        <v>0.15</v>
      </c>
      <c r="BF35" s="33">
        <v>0.16</v>
      </c>
      <c r="BG35" s="33">
        <v>0.16</v>
      </c>
      <c r="BH35" s="33">
        <v>0.17</v>
      </c>
      <c r="BI35" s="33">
        <v>0.18</v>
      </c>
      <c r="BJ35" s="33">
        <v>0.19</v>
      </c>
      <c r="BK35" s="33">
        <v>0.2</v>
      </c>
      <c r="BL35" s="33">
        <v>0.22</v>
      </c>
      <c r="BM35" s="33">
        <v>0.22</v>
      </c>
      <c r="BN35" s="33">
        <v>0.21</v>
      </c>
      <c r="BO35" s="33">
        <v>0.22</v>
      </c>
      <c r="BP35" s="33">
        <v>0.22</v>
      </c>
      <c r="BQ35" s="33">
        <v>0.24</v>
      </c>
      <c r="BR35" s="33">
        <v>0.24</v>
      </c>
      <c r="BS35" s="33">
        <v>0.26</v>
      </c>
      <c r="BT35" s="33">
        <v>0.24</v>
      </c>
      <c r="BU35" s="33">
        <v>0.26</v>
      </c>
      <c r="BV35" s="33">
        <v>0.3</v>
      </c>
      <c r="BW35" s="33">
        <v>0.32</v>
      </c>
      <c r="BX35" s="33">
        <v>0.31</v>
      </c>
      <c r="BY35" s="34">
        <v>0.28999999999999998</v>
      </c>
      <c r="BZ35" s="34">
        <v>0.32</v>
      </c>
      <c r="CA35" s="34">
        <v>0.28999999999999998</v>
      </c>
      <c r="CB35" s="34">
        <v>0.28999999999999998</v>
      </c>
      <c r="CC35" s="34">
        <v>0.28999999999999998</v>
      </c>
      <c r="CD35" s="34">
        <v>0.3</v>
      </c>
      <c r="CE35" s="34">
        <v>0.28999999999999998</v>
      </c>
      <c r="CF35" s="34">
        <v>0.28000000000000003</v>
      </c>
      <c r="CG35" s="34">
        <v>0.31</v>
      </c>
      <c r="CH35" s="34">
        <v>0.3</v>
      </c>
      <c r="CI35" s="34">
        <v>0.28000000000000003</v>
      </c>
      <c r="CJ35" s="34">
        <v>0.28999999999999998</v>
      </c>
      <c r="CK35" s="34">
        <v>0.3</v>
      </c>
      <c r="CL35" s="34">
        <v>0.32</v>
      </c>
      <c r="CM35" s="34">
        <v>0.36</v>
      </c>
      <c r="CN35" s="34">
        <v>0.37</v>
      </c>
      <c r="CO35" s="34">
        <v>0.43</v>
      </c>
      <c r="CP35" s="34">
        <v>0.42</v>
      </c>
      <c r="CQ35" s="34">
        <v>0.43</v>
      </c>
      <c r="CR35" s="34">
        <v>0.45</v>
      </c>
      <c r="CS35" s="34">
        <v>0.41</v>
      </c>
      <c r="CT35" s="34">
        <v>0.4</v>
      </c>
      <c r="CU35" s="34">
        <v>0.35</v>
      </c>
      <c r="CV35" s="34">
        <v>0.38</v>
      </c>
      <c r="CW35" s="34">
        <v>0.36</v>
      </c>
      <c r="CX35" s="34">
        <v>0.36</v>
      </c>
      <c r="CY35" s="34">
        <v>0.35</v>
      </c>
      <c r="CZ35" s="34">
        <v>0.34</v>
      </c>
      <c r="DA35" s="34">
        <v>0.34</v>
      </c>
      <c r="DB35" s="34">
        <v>0.28999999999999998</v>
      </c>
      <c r="DC35" s="34">
        <v>0.28000000000000003</v>
      </c>
      <c r="DD35" s="34">
        <v>0.25</v>
      </c>
      <c r="DE35" s="34">
        <v>0.22</v>
      </c>
      <c r="DF35" s="34">
        <v>0.26</v>
      </c>
      <c r="DG35" s="34">
        <v>0.28000000000000003</v>
      </c>
      <c r="DH35" s="34">
        <v>0.24</v>
      </c>
      <c r="DI35" s="34">
        <v>0.28000000000000003</v>
      </c>
      <c r="DJ35" s="34">
        <v>1.43</v>
      </c>
      <c r="DK35" s="34">
        <v>1.32</v>
      </c>
      <c r="DL35" s="35">
        <v>1.36</v>
      </c>
      <c r="DM35" s="35">
        <v>1.68</v>
      </c>
      <c r="DN35" s="35">
        <v>1.57</v>
      </c>
      <c r="DO35" s="35">
        <v>1.75</v>
      </c>
      <c r="DP35" s="35">
        <v>1.65</v>
      </c>
      <c r="DQ35" s="35">
        <v>1.67</v>
      </c>
      <c r="DR35" s="35">
        <v>1.71</v>
      </c>
      <c r="DS35" s="35">
        <v>1.77</v>
      </c>
      <c r="DT35" s="35">
        <v>1.7</v>
      </c>
      <c r="DU35" s="35">
        <v>1.7</v>
      </c>
      <c r="DV35" s="35">
        <v>1.76</v>
      </c>
      <c r="DW35" s="35">
        <v>1.5</v>
      </c>
      <c r="DX35" s="35">
        <v>1.53</v>
      </c>
      <c r="DY35" s="35">
        <v>1.53</v>
      </c>
      <c r="DZ35" s="35">
        <v>1.48</v>
      </c>
      <c r="EA35" s="35">
        <v>1.47</v>
      </c>
      <c r="EB35" s="35">
        <v>1.41</v>
      </c>
      <c r="EC35" s="35">
        <v>1.42</v>
      </c>
      <c r="ED35" s="35">
        <v>1.63</v>
      </c>
      <c r="EE35" s="35">
        <v>1.53</v>
      </c>
      <c r="EF35" s="35">
        <v>1.43</v>
      </c>
      <c r="EG35" s="35">
        <v>1.5</v>
      </c>
      <c r="EH35" s="35">
        <v>1.46</v>
      </c>
      <c r="EI35" s="35">
        <v>1.43</v>
      </c>
      <c r="EJ35" s="35">
        <v>1.54</v>
      </c>
      <c r="EK35" s="35">
        <v>1.55</v>
      </c>
      <c r="EL35" s="35">
        <v>1.51</v>
      </c>
      <c r="EM35" s="35">
        <v>1.48</v>
      </c>
      <c r="EN35" s="35">
        <v>1.55</v>
      </c>
      <c r="EO35" s="35">
        <v>1.61</v>
      </c>
      <c r="EP35" s="35">
        <v>1.73</v>
      </c>
      <c r="EQ35" s="35">
        <v>1.78</v>
      </c>
      <c r="ER35" s="35">
        <v>1.76</v>
      </c>
      <c r="ES35" s="35">
        <v>1.8</v>
      </c>
      <c r="ET35" s="35">
        <v>1.82</v>
      </c>
      <c r="EU35" s="35">
        <v>1.78</v>
      </c>
      <c r="EV35" s="35">
        <v>1.82</v>
      </c>
      <c r="EW35" s="35">
        <v>1.9</v>
      </c>
      <c r="EX35" s="35">
        <v>1.85</v>
      </c>
      <c r="EY35" s="36">
        <v>1.91</v>
      </c>
      <c r="EZ35" s="36">
        <v>1.89</v>
      </c>
      <c r="FA35" s="36">
        <v>1.91</v>
      </c>
      <c r="FB35" s="36">
        <v>1.91</v>
      </c>
      <c r="FC35" s="36">
        <v>1.78</v>
      </c>
      <c r="FD35" s="36">
        <v>1.86</v>
      </c>
      <c r="FE35" s="36">
        <v>1.78</v>
      </c>
      <c r="FF35" s="36">
        <v>1.71</v>
      </c>
      <c r="FG35" s="36">
        <v>1.74</v>
      </c>
      <c r="FH35" s="36">
        <v>1.64</v>
      </c>
      <c r="FI35" s="36">
        <v>1.66</v>
      </c>
      <c r="FJ35" s="36">
        <v>1.77</v>
      </c>
      <c r="FK35" s="36">
        <v>1.76</v>
      </c>
      <c r="FL35" s="36">
        <v>1.76</v>
      </c>
      <c r="FM35" s="36">
        <v>1.76</v>
      </c>
      <c r="FN35" s="36">
        <v>1.72</v>
      </c>
      <c r="FO35" s="36">
        <v>1.66</v>
      </c>
      <c r="FP35" s="36">
        <v>1.65</v>
      </c>
      <c r="FQ35" s="36">
        <v>1.64</v>
      </c>
      <c r="FR35" s="36">
        <v>1.69</v>
      </c>
      <c r="FS35" s="36">
        <v>1.73</v>
      </c>
      <c r="FT35" s="36">
        <v>1.67</v>
      </c>
      <c r="FU35" s="36">
        <v>1.78</v>
      </c>
      <c r="FV35" s="36">
        <v>1.75</v>
      </c>
      <c r="FW35" s="36">
        <v>1.69</v>
      </c>
      <c r="FX35" s="36">
        <v>1.6</v>
      </c>
      <c r="FY35" s="36">
        <v>1.54</v>
      </c>
      <c r="FZ35" s="36">
        <v>1.54</v>
      </c>
      <c r="GA35" s="36">
        <v>1.63</v>
      </c>
      <c r="GB35" s="36">
        <v>1.57</v>
      </c>
      <c r="GC35" s="36">
        <v>1.63</v>
      </c>
      <c r="GD35" s="36">
        <v>1.69</v>
      </c>
      <c r="GE35" s="36">
        <v>1.58</v>
      </c>
      <c r="GF35" s="36">
        <v>1.54</v>
      </c>
      <c r="GG35" s="36">
        <v>1.41</v>
      </c>
      <c r="GH35" s="36">
        <v>1.44</v>
      </c>
      <c r="GI35" s="36">
        <v>1.53</v>
      </c>
      <c r="GJ35" s="36">
        <v>1.58</v>
      </c>
      <c r="GK35" s="36">
        <v>1.55</v>
      </c>
      <c r="GL35" s="36">
        <v>1.54</v>
      </c>
      <c r="GM35" s="37">
        <v>1.57203510960228</v>
      </c>
      <c r="GN35" s="37">
        <v>1.5559490918308501</v>
      </c>
      <c r="GO35" s="37">
        <v>1.6519719597934699</v>
      </c>
      <c r="GP35" s="37">
        <v>1.63141426981927</v>
      </c>
      <c r="GQ35" s="37">
        <v>1.55995856919665</v>
      </c>
      <c r="GR35" s="37">
        <v>1.56264235450071</v>
      </c>
      <c r="GS35" s="37">
        <v>1.58955729731004</v>
      </c>
      <c r="GT35" s="37">
        <v>1.6383119789</v>
      </c>
      <c r="GU35" s="37">
        <v>1.66329535947304</v>
      </c>
      <c r="GV35" s="37">
        <v>1.6172975164999699</v>
      </c>
      <c r="GW35" s="37">
        <v>1.5603336022281</v>
      </c>
      <c r="GX35" s="37">
        <v>1.52017077778325</v>
      </c>
      <c r="GY35" s="37">
        <v>1.60154118995808</v>
      </c>
      <c r="GZ35" s="37">
        <v>1.5998688284509599</v>
      </c>
      <c r="HA35" s="37">
        <v>1.6678687039364699</v>
      </c>
      <c r="HB35" s="37">
        <v>1.6706524428364</v>
      </c>
      <c r="HC35" s="37">
        <v>1.7621860813874799</v>
      </c>
      <c r="HD35" s="37">
        <v>1.7642220043268599</v>
      </c>
      <c r="HE35" s="37">
        <v>1.7550067431944301</v>
      </c>
      <c r="HF35" s="37">
        <v>1.71608397061606</v>
      </c>
      <c r="HG35" s="37">
        <v>1.73092285133235</v>
      </c>
      <c r="HH35" s="37">
        <v>1.8420480824674701</v>
      </c>
      <c r="HI35" s="37">
        <v>1.7950008726153599</v>
      </c>
      <c r="HJ35" s="37">
        <v>1.8133286452317301</v>
      </c>
      <c r="HK35" s="37">
        <v>1.79198928521711</v>
      </c>
      <c r="HL35" s="37">
        <v>1.74643558523751</v>
      </c>
      <c r="HM35" s="37">
        <v>1.87138290236713</v>
      </c>
      <c r="HN35" s="37">
        <v>1.8863750409806099</v>
      </c>
      <c r="HO35" s="37">
        <v>1.7925808071789699</v>
      </c>
      <c r="HP35" s="37">
        <v>1.66876041252688</v>
      </c>
      <c r="HQ35" s="37">
        <v>1.61519371581698</v>
      </c>
      <c r="HR35" s="37">
        <v>1.64602442390318</v>
      </c>
      <c r="HS35" s="37">
        <v>1.65258988238011</v>
      </c>
      <c r="HT35" s="37">
        <v>1.5266651665482101</v>
      </c>
      <c r="HU35" s="37">
        <v>1.5722081786555899</v>
      </c>
      <c r="HV35" s="37">
        <v>1.6771669242565399</v>
      </c>
      <c r="HW35" s="37">
        <v>1.7159105287308201</v>
      </c>
      <c r="HX35" s="37">
        <v>1.58576695393656</v>
      </c>
      <c r="HY35" s="37">
        <v>1.51985123890784</v>
      </c>
      <c r="HZ35" s="37">
        <v>1.4820609745845601</v>
      </c>
      <c r="IA35" s="37">
        <v>1.4118507108501399</v>
      </c>
      <c r="IB35" s="37">
        <v>1.4566577658455699</v>
      </c>
      <c r="IC35" s="37">
        <v>1.3638795017575001</v>
      </c>
      <c r="ID35" s="37">
        <v>1.3295417396324301</v>
      </c>
      <c r="IE35" s="37">
        <v>1.39942285296466</v>
      </c>
      <c r="IF35" s="37">
        <v>1.42773700525033</v>
      </c>
      <c r="IG35" s="37">
        <v>1.3616136443124101</v>
      </c>
      <c r="IH35" s="37">
        <v>1.44179604777503</v>
      </c>
      <c r="II35" s="37">
        <v>1.37512190521203</v>
      </c>
      <c r="IJ35" s="37">
        <v>1.39038758752731</v>
      </c>
      <c r="IK35" s="37">
        <v>1.42615284086849</v>
      </c>
      <c r="IL35" s="37">
        <v>1.44555184019981</v>
      </c>
      <c r="IM35" s="37">
        <v>1.3559010298196399</v>
      </c>
      <c r="IN35" s="37">
        <v>1.4134556462808801</v>
      </c>
      <c r="IO35" s="37">
        <v>1.4395419682475701</v>
      </c>
      <c r="IP35" s="37">
        <v>1.39797565987498</v>
      </c>
      <c r="IQ35" s="37">
        <v>1.4818558883083</v>
      </c>
      <c r="IR35" s="37">
        <v>1.54769467629017</v>
      </c>
      <c r="IS35" s="37">
        <v>1.6328406031053899</v>
      </c>
      <c r="IT35" s="37">
        <v>1.8039936968055601</v>
      </c>
      <c r="IU35" s="37">
        <v>1.8255238951486901</v>
      </c>
      <c r="IV35" s="37">
        <v>1.7824575105778599</v>
      </c>
      <c r="IW35" s="37">
        <v>1.7343666274510201</v>
      </c>
      <c r="IX35" s="37">
        <v>1.7134501455405899</v>
      </c>
      <c r="IY35" s="38">
        <v>1.70543594290064</v>
      </c>
      <c r="IZ35" s="38">
        <v>1.70480225731213</v>
      </c>
      <c r="JA35" s="38">
        <v>1.60142220283442</v>
      </c>
      <c r="JB35" s="39" t="str">
        <f t="shared" si="14"/>
        <v>South Korea</v>
      </c>
    </row>
    <row r="36" spans="1:262" x14ac:dyDescent="0.35">
      <c r="A36" s="31" t="s">
        <v>364</v>
      </c>
      <c r="B36" s="32">
        <v>0.32</v>
      </c>
      <c r="C36" s="32">
        <v>0.32</v>
      </c>
      <c r="D36" s="32">
        <v>0.38</v>
      </c>
      <c r="E36" s="32">
        <v>0.34</v>
      </c>
      <c r="F36" s="32">
        <v>0.34</v>
      </c>
      <c r="G36" s="32">
        <v>0.34</v>
      </c>
      <c r="H36" s="32">
        <v>0.35</v>
      </c>
      <c r="I36" s="32">
        <v>0.34</v>
      </c>
      <c r="J36" s="32">
        <v>0.34</v>
      </c>
      <c r="K36" s="32">
        <v>0.33</v>
      </c>
      <c r="L36" s="32">
        <v>0.34</v>
      </c>
      <c r="M36" s="32">
        <v>0.33</v>
      </c>
      <c r="N36" s="32">
        <v>0.35</v>
      </c>
      <c r="O36" s="32">
        <v>0.33</v>
      </c>
      <c r="P36" s="32">
        <v>0.34</v>
      </c>
      <c r="Q36" s="32">
        <v>0.33</v>
      </c>
      <c r="R36" s="32">
        <v>0.33</v>
      </c>
      <c r="S36" s="32">
        <v>0.32</v>
      </c>
      <c r="T36" s="32">
        <v>0.32</v>
      </c>
      <c r="U36" s="32">
        <v>0.3</v>
      </c>
      <c r="V36" s="32">
        <v>0.32</v>
      </c>
      <c r="W36" s="32">
        <v>0.28999999999999998</v>
      </c>
      <c r="X36" s="32">
        <v>0.27</v>
      </c>
      <c r="Y36" s="32">
        <v>0.26</v>
      </c>
      <c r="Z36" s="32">
        <v>0.26</v>
      </c>
      <c r="AA36" s="32">
        <v>0.25</v>
      </c>
      <c r="AB36" s="32">
        <v>0.24</v>
      </c>
      <c r="AC36" s="32">
        <v>0.26</v>
      </c>
      <c r="AD36" s="32">
        <v>0.27</v>
      </c>
      <c r="AE36" s="32">
        <v>0.28000000000000003</v>
      </c>
      <c r="AF36" s="32">
        <v>0.28000000000000003</v>
      </c>
      <c r="AG36" s="32">
        <v>0.27</v>
      </c>
      <c r="AH36" s="32">
        <v>0.26</v>
      </c>
      <c r="AI36" s="32">
        <v>0.22</v>
      </c>
      <c r="AJ36" s="32">
        <v>0.23</v>
      </c>
      <c r="AK36" s="32">
        <v>0.24</v>
      </c>
      <c r="AL36" s="33">
        <v>0.24</v>
      </c>
      <c r="AM36" s="33">
        <v>0.23</v>
      </c>
      <c r="AN36" s="33">
        <v>0.22</v>
      </c>
      <c r="AO36" s="33">
        <v>0.2</v>
      </c>
      <c r="AP36" s="33">
        <v>0.21</v>
      </c>
      <c r="AQ36" s="33">
        <v>0.22</v>
      </c>
      <c r="AR36" s="33">
        <v>0.22</v>
      </c>
      <c r="AS36" s="33">
        <v>0.23</v>
      </c>
      <c r="AT36" s="33">
        <v>0.23</v>
      </c>
      <c r="AU36" s="33">
        <v>0.23</v>
      </c>
      <c r="AV36" s="33">
        <v>0.23</v>
      </c>
      <c r="AW36" s="33">
        <v>0.24</v>
      </c>
      <c r="AX36" s="33">
        <v>0.26</v>
      </c>
      <c r="AY36" s="33">
        <v>0.27</v>
      </c>
      <c r="AZ36" s="33">
        <v>0.25</v>
      </c>
      <c r="BA36" s="33">
        <v>0.24</v>
      </c>
      <c r="BB36" s="33">
        <v>0.24</v>
      </c>
      <c r="BC36" s="33">
        <v>0.25</v>
      </c>
      <c r="BD36" s="33">
        <v>0.27</v>
      </c>
      <c r="BE36" s="33">
        <v>0.26</v>
      </c>
      <c r="BF36" s="33">
        <v>0.27</v>
      </c>
      <c r="BG36" s="33">
        <v>0.28000000000000003</v>
      </c>
      <c r="BH36" s="33">
        <v>0.28000000000000003</v>
      </c>
      <c r="BI36" s="33">
        <v>0.3</v>
      </c>
      <c r="BJ36" s="33">
        <v>0.31</v>
      </c>
      <c r="BK36" s="33">
        <v>0.31</v>
      </c>
      <c r="BL36" s="33">
        <v>0.32</v>
      </c>
      <c r="BM36" s="33">
        <v>0.32</v>
      </c>
      <c r="BN36" s="33">
        <v>0.31</v>
      </c>
      <c r="BO36" s="33">
        <v>0.31</v>
      </c>
      <c r="BP36" s="33">
        <v>0.32</v>
      </c>
      <c r="BQ36" s="33">
        <v>0.38</v>
      </c>
      <c r="BR36" s="33">
        <v>0.4</v>
      </c>
      <c r="BS36" s="33">
        <v>0.4</v>
      </c>
      <c r="BT36" s="33">
        <v>0.38</v>
      </c>
      <c r="BU36" s="33">
        <v>0.39</v>
      </c>
      <c r="BV36" s="33">
        <v>0.41</v>
      </c>
      <c r="BW36" s="33">
        <v>0.43</v>
      </c>
      <c r="BX36" s="33">
        <v>0.42</v>
      </c>
      <c r="BY36" s="34">
        <v>0.43</v>
      </c>
      <c r="BZ36" s="34">
        <v>0.46</v>
      </c>
      <c r="CA36" s="34">
        <v>0.44</v>
      </c>
      <c r="CB36" s="34">
        <v>0.44</v>
      </c>
      <c r="CC36" s="34">
        <v>0.47</v>
      </c>
      <c r="CD36" s="34">
        <v>0.47</v>
      </c>
      <c r="CE36" s="34">
        <v>0.45</v>
      </c>
      <c r="CF36" s="34">
        <v>0.45</v>
      </c>
      <c r="CG36" s="34">
        <v>0.46</v>
      </c>
      <c r="CH36" s="34">
        <v>0.46</v>
      </c>
      <c r="CI36" s="34">
        <v>0.45</v>
      </c>
      <c r="CJ36" s="34">
        <v>0.44</v>
      </c>
      <c r="CK36" s="34">
        <v>0.45</v>
      </c>
      <c r="CL36" s="34">
        <v>0.46</v>
      </c>
      <c r="CM36" s="34">
        <v>0.46</v>
      </c>
      <c r="CN36" s="34">
        <v>0.47</v>
      </c>
      <c r="CO36" s="34">
        <v>0.46</v>
      </c>
      <c r="CP36" s="34">
        <v>0.45</v>
      </c>
      <c r="CQ36" s="34">
        <v>0.47</v>
      </c>
      <c r="CR36" s="34">
        <v>0.46</v>
      </c>
      <c r="CS36" s="34">
        <v>0.42</v>
      </c>
      <c r="CT36" s="34">
        <v>0.42</v>
      </c>
      <c r="CU36" s="34">
        <v>0.37</v>
      </c>
      <c r="CV36" s="34">
        <v>0.39</v>
      </c>
      <c r="CW36" s="34">
        <v>0.39</v>
      </c>
      <c r="CX36" s="34">
        <v>0.39</v>
      </c>
      <c r="CY36" s="34">
        <v>0.39</v>
      </c>
      <c r="CZ36" s="34">
        <v>0.37</v>
      </c>
      <c r="DA36" s="34">
        <v>0.36</v>
      </c>
      <c r="DB36" s="34">
        <v>0.35</v>
      </c>
      <c r="DC36" s="34">
        <v>0.28000000000000003</v>
      </c>
      <c r="DD36" s="34">
        <v>0.25</v>
      </c>
      <c r="DE36" s="34">
        <v>0.25</v>
      </c>
      <c r="DF36" s="34">
        <v>0.26</v>
      </c>
      <c r="DG36" s="34">
        <v>0.26</v>
      </c>
      <c r="DH36" s="34">
        <v>0.23</v>
      </c>
      <c r="DI36" s="34">
        <v>0.22</v>
      </c>
      <c r="DJ36" s="34">
        <v>1.71</v>
      </c>
      <c r="DK36" s="34">
        <v>1.76</v>
      </c>
      <c r="DL36" s="35">
        <v>1.68</v>
      </c>
      <c r="DM36" s="35">
        <v>1.71</v>
      </c>
      <c r="DN36" s="35">
        <v>1.74</v>
      </c>
      <c r="DO36" s="35">
        <v>1.78</v>
      </c>
      <c r="DP36" s="35">
        <v>1.82</v>
      </c>
      <c r="DQ36" s="35">
        <v>1.77</v>
      </c>
      <c r="DR36" s="35">
        <v>1.75</v>
      </c>
      <c r="DS36" s="35">
        <v>1.8</v>
      </c>
      <c r="DT36" s="35">
        <v>1.7</v>
      </c>
      <c r="DU36" s="35">
        <v>1.71</v>
      </c>
      <c r="DV36" s="35">
        <v>1.75</v>
      </c>
      <c r="DW36" s="35">
        <v>1.64</v>
      </c>
      <c r="DX36" s="35">
        <v>1.67</v>
      </c>
      <c r="DY36" s="35">
        <v>1.69</v>
      </c>
      <c r="DZ36" s="35">
        <v>1.66</v>
      </c>
      <c r="EA36" s="35">
        <v>1.71</v>
      </c>
      <c r="EB36" s="35">
        <v>1.71</v>
      </c>
      <c r="EC36" s="35">
        <v>1.57</v>
      </c>
      <c r="ED36" s="35">
        <v>1.6</v>
      </c>
      <c r="EE36" s="35">
        <v>1.65</v>
      </c>
      <c r="EF36" s="35">
        <v>1.67</v>
      </c>
      <c r="EG36" s="35">
        <v>1.7</v>
      </c>
      <c r="EH36" s="35">
        <v>1.7</v>
      </c>
      <c r="EI36" s="35">
        <v>1.55</v>
      </c>
      <c r="EJ36" s="35">
        <v>1.61</v>
      </c>
      <c r="EK36" s="35">
        <v>1.62</v>
      </c>
      <c r="EL36" s="35">
        <v>1.56</v>
      </c>
      <c r="EM36" s="35">
        <v>1.56</v>
      </c>
      <c r="EN36" s="35">
        <v>1.61</v>
      </c>
      <c r="EO36" s="35">
        <v>1.58</v>
      </c>
      <c r="EP36" s="35">
        <v>1.6</v>
      </c>
      <c r="EQ36" s="35">
        <v>1.52</v>
      </c>
      <c r="ER36" s="35">
        <v>1.52</v>
      </c>
      <c r="ES36" s="35">
        <v>1.47</v>
      </c>
      <c r="ET36" s="35">
        <v>1.46</v>
      </c>
      <c r="EU36" s="35">
        <v>1.41</v>
      </c>
      <c r="EV36" s="35">
        <v>1.44</v>
      </c>
      <c r="EW36" s="35">
        <v>1.48</v>
      </c>
      <c r="EX36" s="35">
        <v>1.5</v>
      </c>
      <c r="EY36" s="36">
        <v>1.46</v>
      </c>
      <c r="EZ36" s="36">
        <v>1.48</v>
      </c>
      <c r="FA36" s="36">
        <v>1.46</v>
      </c>
      <c r="FB36" s="36">
        <v>1.49</v>
      </c>
      <c r="FC36" s="36">
        <v>1.5</v>
      </c>
      <c r="FD36" s="36">
        <v>1.43</v>
      </c>
      <c r="FE36" s="36">
        <v>1.3</v>
      </c>
      <c r="FF36" s="36">
        <v>1.32</v>
      </c>
      <c r="FG36" s="36">
        <v>1.33</v>
      </c>
      <c r="FH36" s="36">
        <v>1.28</v>
      </c>
      <c r="FI36" s="36">
        <v>1.34</v>
      </c>
      <c r="FJ36" s="36">
        <v>1.33</v>
      </c>
      <c r="FK36" s="36">
        <v>1.31</v>
      </c>
      <c r="FL36" s="36">
        <v>1.3</v>
      </c>
      <c r="FM36" s="36">
        <v>1.3</v>
      </c>
      <c r="FN36" s="36">
        <v>1.33</v>
      </c>
      <c r="FO36" s="36">
        <v>1.32</v>
      </c>
      <c r="FP36" s="36">
        <v>1.34</v>
      </c>
      <c r="FQ36" s="36">
        <v>1.33</v>
      </c>
      <c r="FR36" s="36">
        <v>1.42</v>
      </c>
      <c r="FS36" s="36">
        <v>1.37</v>
      </c>
      <c r="FT36" s="36">
        <v>1.4</v>
      </c>
      <c r="FU36" s="36">
        <v>1.39</v>
      </c>
      <c r="FV36" s="36">
        <v>1.36</v>
      </c>
      <c r="FW36" s="36">
        <v>1.36</v>
      </c>
      <c r="FX36" s="36">
        <v>1.32</v>
      </c>
      <c r="FY36" s="36">
        <v>1.29</v>
      </c>
      <c r="FZ36" s="36">
        <v>1.28</v>
      </c>
      <c r="GA36" s="36">
        <v>1.23</v>
      </c>
      <c r="GB36" s="36">
        <v>1.26</v>
      </c>
      <c r="GC36" s="36">
        <v>1.23</v>
      </c>
      <c r="GD36" s="36">
        <v>1.25</v>
      </c>
      <c r="GE36" s="36">
        <v>1.23</v>
      </c>
      <c r="GF36" s="36">
        <v>1.1599999999999999</v>
      </c>
      <c r="GG36" s="36">
        <v>1.19</v>
      </c>
      <c r="GH36" s="36">
        <v>1.19</v>
      </c>
      <c r="GI36" s="36">
        <v>1.1499999999999999</v>
      </c>
      <c r="GJ36" s="36">
        <v>1.17</v>
      </c>
      <c r="GK36" s="36">
        <v>1.1499999999999999</v>
      </c>
      <c r="GL36" s="36">
        <v>1.1299999999999999</v>
      </c>
      <c r="GM36" s="37">
        <v>1.14386186040716</v>
      </c>
      <c r="GN36" s="37">
        <v>1.2665940070686801</v>
      </c>
      <c r="GO36" s="37">
        <v>1.2830943485872801</v>
      </c>
      <c r="GP36" s="37">
        <v>1.2948905290863799</v>
      </c>
      <c r="GQ36" s="37">
        <v>1.23668110785323</v>
      </c>
      <c r="GR36" s="37">
        <v>1.3147171731851099</v>
      </c>
      <c r="GS36" s="37">
        <v>1.27567976641685</v>
      </c>
      <c r="GT36" s="37">
        <v>1.2712540083105901</v>
      </c>
      <c r="GU36" s="37">
        <v>1.3085379215451101</v>
      </c>
      <c r="GV36" s="37">
        <v>1.35413853680032</v>
      </c>
      <c r="GW36" s="37">
        <v>1.3317265948344701</v>
      </c>
      <c r="GX36" s="37">
        <v>1.4310146619599899</v>
      </c>
      <c r="GY36" s="37">
        <v>1.39869241916684</v>
      </c>
      <c r="GZ36" s="37">
        <v>1.3477954267091801</v>
      </c>
      <c r="HA36" s="37">
        <v>1.3922292945743999</v>
      </c>
      <c r="HB36" s="37">
        <v>1.3877450898039601</v>
      </c>
      <c r="HC36" s="37">
        <v>1.4057021951562401</v>
      </c>
      <c r="HD36" s="37">
        <v>1.3924566143906301</v>
      </c>
      <c r="HE36" s="37">
        <v>1.4500326184757999</v>
      </c>
      <c r="HF36" s="37">
        <v>1.4367972476678801</v>
      </c>
      <c r="HG36" s="37">
        <v>1.5036775955131001</v>
      </c>
      <c r="HH36" s="37">
        <v>1.5029243991682799</v>
      </c>
      <c r="HI36" s="37">
        <v>1.44201202524741</v>
      </c>
      <c r="HJ36" s="37">
        <v>1.4690269657574599</v>
      </c>
      <c r="HK36" s="37">
        <v>1.4906047834310701</v>
      </c>
      <c r="HL36" s="37">
        <v>1.46036248426834</v>
      </c>
      <c r="HM36" s="37">
        <v>1.47402024084168</v>
      </c>
      <c r="HN36" s="37">
        <v>1.5347009055505501</v>
      </c>
      <c r="HO36" s="37">
        <v>1.4877680753770799</v>
      </c>
      <c r="HP36" s="37">
        <v>1.48969225107407</v>
      </c>
      <c r="HQ36" s="37">
        <v>1.4780950755020601</v>
      </c>
      <c r="HR36" s="37">
        <v>1.44026960359641</v>
      </c>
      <c r="HS36" s="37">
        <v>1.4411683207374399</v>
      </c>
      <c r="HT36" s="37">
        <v>1.4247480390207501</v>
      </c>
      <c r="HU36" s="37">
        <v>1.40243528753712</v>
      </c>
      <c r="HV36" s="37">
        <v>1.4410615902669299</v>
      </c>
      <c r="HW36" s="37">
        <v>1.43668728766459</v>
      </c>
      <c r="HX36" s="37">
        <v>1.4646629767378301</v>
      </c>
      <c r="HY36" s="37">
        <v>1.4561656757988</v>
      </c>
      <c r="HZ36" s="37">
        <v>1.46181841277837</v>
      </c>
      <c r="IA36" s="37">
        <v>1.4617631747419999</v>
      </c>
      <c r="IB36" s="37">
        <v>1.4044736045675501</v>
      </c>
      <c r="IC36" s="37">
        <v>1.46118667824367</v>
      </c>
      <c r="ID36" s="37">
        <v>1.4061331952356499</v>
      </c>
      <c r="IE36" s="37">
        <v>1.4613856596685999</v>
      </c>
      <c r="IF36" s="37">
        <v>1.4909533544200799</v>
      </c>
      <c r="IG36" s="37">
        <v>1.4717337276293501</v>
      </c>
      <c r="IH36" s="37">
        <v>1.4832083717244999</v>
      </c>
      <c r="II36" s="37">
        <v>1.4010624374801599</v>
      </c>
      <c r="IJ36" s="37">
        <v>1.3831205713263299</v>
      </c>
      <c r="IK36" s="37">
        <v>1.38812972448302</v>
      </c>
      <c r="IL36" s="37">
        <v>1.3187473359650701</v>
      </c>
      <c r="IM36" s="37">
        <v>1.33020556376928</v>
      </c>
      <c r="IN36" s="37">
        <v>1.35679587654045</v>
      </c>
      <c r="IO36" s="37">
        <v>1.3313102416613101</v>
      </c>
      <c r="IP36" s="37">
        <v>1.2949027925254699</v>
      </c>
      <c r="IQ36" s="37">
        <v>1.2601541337795801</v>
      </c>
      <c r="IR36" s="37">
        <v>1.3089453521013701</v>
      </c>
      <c r="IS36" s="37">
        <v>1.38978260717099</v>
      </c>
      <c r="IT36" s="37">
        <v>1.4047847458363401</v>
      </c>
      <c r="IU36" s="37">
        <v>1.45406697698256</v>
      </c>
      <c r="IV36" s="37">
        <v>1.5125361384803999</v>
      </c>
      <c r="IW36" s="37">
        <v>1.5233206208402501</v>
      </c>
      <c r="IX36" s="37">
        <v>1.50576399558522</v>
      </c>
      <c r="IY36" s="38">
        <v>1.5160841555928399</v>
      </c>
      <c r="IZ36" s="38">
        <v>1.4986573551000399</v>
      </c>
      <c r="JA36" s="38">
        <v>1.5454196813319601</v>
      </c>
      <c r="JB36" s="39" t="str">
        <f t="shared" si="14"/>
        <v>Netherlands</v>
      </c>
    </row>
    <row r="37" spans="1:262" x14ac:dyDescent="0.35">
      <c r="A37" s="31" t="s">
        <v>365</v>
      </c>
      <c r="B37" s="32">
        <v>0.11</v>
      </c>
      <c r="C37" s="32">
        <v>0.12</v>
      </c>
      <c r="D37" s="32">
        <v>0.13</v>
      </c>
      <c r="E37" s="32">
        <v>0.11</v>
      </c>
      <c r="F37" s="32">
        <v>0.1</v>
      </c>
      <c r="G37" s="32">
        <v>0.08</v>
      </c>
      <c r="H37" s="32">
        <v>0.09</v>
      </c>
      <c r="I37" s="32">
        <v>0.08</v>
      </c>
      <c r="J37" s="32">
        <v>0.09</v>
      </c>
      <c r="K37" s="32">
        <v>0.08</v>
      </c>
      <c r="L37" s="32">
        <v>0.09</v>
      </c>
      <c r="M37" s="32">
        <v>0.1</v>
      </c>
      <c r="N37" s="32">
        <v>0.1</v>
      </c>
      <c r="O37" s="32">
        <v>0.1</v>
      </c>
      <c r="P37" s="32">
        <v>0.11</v>
      </c>
      <c r="Q37" s="32">
        <v>0.1</v>
      </c>
      <c r="R37" s="32">
        <v>0.1</v>
      </c>
      <c r="S37" s="32">
        <v>0.1</v>
      </c>
      <c r="T37" s="32">
        <v>0.11</v>
      </c>
      <c r="U37" s="32">
        <v>0.1</v>
      </c>
      <c r="V37" s="32">
        <v>0.12</v>
      </c>
      <c r="W37" s="32">
        <v>0.11</v>
      </c>
      <c r="X37" s="32">
        <v>0.1</v>
      </c>
      <c r="Y37" s="32">
        <v>0.1</v>
      </c>
      <c r="Z37" s="32">
        <v>0.1</v>
      </c>
      <c r="AA37" s="32">
        <v>0.1</v>
      </c>
      <c r="AB37" s="32">
        <v>0.1</v>
      </c>
      <c r="AC37" s="32">
        <v>0.09</v>
      </c>
      <c r="AD37" s="32">
        <v>0.1</v>
      </c>
      <c r="AE37" s="32">
        <v>0.1</v>
      </c>
      <c r="AF37" s="32">
        <v>0.1</v>
      </c>
      <c r="AG37" s="32">
        <v>0.11</v>
      </c>
      <c r="AH37" s="32">
        <v>0.11</v>
      </c>
      <c r="AI37" s="32">
        <v>0.11</v>
      </c>
      <c r="AJ37" s="32">
        <v>0.1</v>
      </c>
      <c r="AK37" s="32">
        <v>0.1</v>
      </c>
      <c r="AL37" s="33">
        <v>0.11</v>
      </c>
      <c r="AM37" s="33">
        <v>0.11</v>
      </c>
      <c r="AN37" s="33">
        <v>0.11</v>
      </c>
      <c r="AO37" s="33">
        <v>0.1</v>
      </c>
      <c r="AP37" s="33">
        <v>0.08</v>
      </c>
      <c r="AQ37" s="33">
        <v>0.09</v>
      </c>
      <c r="AR37" s="33">
        <v>0.1</v>
      </c>
      <c r="AS37" s="33">
        <v>0.11</v>
      </c>
      <c r="AT37" s="33">
        <v>0.12</v>
      </c>
      <c r="AU37" s="33">
        <v>0.13</v>
      </c>
      <c r="AV37" s="33">
        <v>0.15</v>
      </c>
      <c r="AW37" s="33">
        <v>0.15</v>
      </c>
      <c r="AX37" s="33">
        <v>0.16</v>
      </c>
      <c r="AY37" s="33">
        <v>0.16</v>
      </c>
      <c r="AZ37" s="33">
        <v>0.15</v>
      </c>
      <c r="BA37" s="33">
        <v>0.15</v>
      </c>
      <c r="BB37" s="33">
        <v>0.16</v>
      </c>
      <c r="BC37" s="33">
        <v>0.14000000000000001</v>
      </c>
      <c r="BD37" s="33">
        <v>0.13</v>
      </c>
      <c r="BE37" s="33">
        <v>0.15</v>
      </c>
      <c r="BF37" s="33">
        <v>0.15</v>
      </c>
      <c r="BG37" s="33">
        <v>0.17</v>
      </c>
      <c r="BH37" s="33">
        <v>0.17</v>
      </c>
      <c r="BI37" s="33">
        <v>0.18</v>
      </c>
      <c r="BJ37" s="33">
        <v>0.2</v>
      </c>
      <c r="BK37" s="33">
        <v>0.19</v>
      </c>
      <c r="BL37" s="33">
        <v>0.19</v>
      </c>
      <c r="BM37" s="33">
        <v>0.18</v>
      </c>
      <c r="BN37" s="33">
        <v>0.19</v>
      </c>
      <c r="BO37" s="33">
        <v>0.2</v>
      </c>
      <c r="BP37" s="33">
        <v>0.21</v>
      </c>
      <c r="BQ37" s="33">
        <v>0.22</v>
      </c>
      <c r="BR37" s="33">
        <v>0.23</v>
      </c>
      <c r="BS37" s="33">
        <v>0.26</v>
      </c>
      <c r="BT37" s="33">
        <v>0.23</v>
      </c>
      <c r="BU37" s="33">
        <v>0.24</v>
      </c>
      <c r="BV37" s="33">
        <v>0.27</v>
      </c>
      <c r="BW37" s="33">
        <v>0.27</v>
      </c>
      <c r="BX37" s="33">
        <v>0.31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4">
        <v>0</v>
      </c>
      <c r="CE37" s="34">
        <v>0</v>
      </c>
      <c r="CF37" s="34">
        <v>0</v>
      </c>
      <c r="CG37" s="34">
        <v>0</v>
      </c>
      <c r="CH37" s="34">
        <v>0</v>
      </c>
      <c r="CI37" s="34">
        <v>0</v>
      </c>
      <c r="CJ37" s="34">
        <v>0</v>
      </c>
      <c r="CK37" s="34">
        <v>0</v>
      </c>
      <c r="CL37" s="34">
        <v>0</v>
      </c>
      <c r="CM37" s="34">
        <v>0</v>
      </c>
      <c r="CN37" s="34">
        <v>0</v>
      </c>
      <c r="CO37" s="34">
        <v>0</v>
      </c>
      <c r="CP37" s="34">
        <v>0</v>
      </c>
      <c r="CQ37" s="34">
        <v>0</v>
      </c>
      <c r="CR37" s="34">
        <v>0</v>
      </c>
      <c r="CS37" s="34">
        <v>0</v>
      </c>
      <c r="CT37" s="34">
        <v>0</v>
      </c>
      <c r="CU37" s="34">
        <v>0</v>
      </c>
      <c r="CV37" s="34">
        <v>0</v>
      </c>
      <c r="CW37" s="34">
        <v>0</v>
      </c>
      <c r="CX37" s="34">
        <v>0</v>
      </c>
      <c r="CY37" s="34">
        <v>0</v>
      </c>
      <c r="CZ37" s="34">
        <v>0</v>
      </c>
      <c r="DA37" s="34">
        <v>0</v>
      </c>
      <c r="DB37" s="34">
        <v>0</v>
      </c>
      <c r="DC37" s="34">
        <v>0</v>
      </c>
      <c r="DD37" s="34">
        <v>0</v>
      </c>
      <c r="DE37" s="34">
        <v>0</v>
      </c>
      <c r="DF37" s="34">
        <v>0</v>
      </c>
      <c r="DG37" s="34">
        <v>0</v>
      </c>
      <c r="DH37" s="34">
        <v>0</v>
      </c>
      <c r="DI37" s="34">
        <v>0</v>
      </c>
      <c r="DJ37" s="34">
        <v>0</v>
      </c>
      <c r="DK37" s="34">
        <v>0</v>
      </c>
      <c r="DL37" s="35">
        <v>0.81</v>
      </c>
      <c r="DM37" s="35">
        <v>0.87</v>
      </c>
      <c r="DN37" s="35">
        <v>0.87</v>
      </c>
      <c r="DO37" s="35">
        <v>0.97</v>
      </c>
      <c r="DP37" s="35">
        <v>0.91</v>
      </c>
      <c r="DQ37" s="35">
        <v>0.92</v>
      </c>
      <c r="DR37" s="35">
        <v>1.02</v>
      </c>
      <c r="DS37" s="35">
        <v>0.9</v>
      </c>
      <c r="DT37" s="35">
        <v>0.93</v>
      </c>
      <c r="DU37" s="35">
        <v>0.96</v>
      </c>
      <c r="DV37" s="35">
        <v>0.97</v>
      </c>
      <c r="DW37" s="35">
        <v>1.06</v>
      </c>
      <c r="DX37" s="35">
        <v>1.05</v>
      </c>
      <c r="DY37" s="35">
        <v>1.02</v>
      </c>
      <c r="DZ37" s="35">
        <v>1.02</v>
      </c>
      <c r="EA37" s="35">
        <v>1.1100000000000001</v>
      </c>
      <c r="EB37" s="35">
        <v>1.0900000000000001</v>
      </c>
      <c r="EC37" s="35">
        <v>1.07</v>
      </c>
      <c r="ED37" s="35">
        <v>1.07</v>
      </c>
      <c r="EE37" s="35">
        <v>0.92</v>
      </c>
      <c r="EF37" s="35">
        <v>0.9</v>
      </c>
      <c r="EG37" s="35">
        <v>1.01</v>
      </c>
      <c r="EH37" s="35">
        <v>0.95</v>
      </c>
      <c r="EI37" s="35">
        <v>0.89</v>
      </c>
      <c r="EJ37" s="35">
        <v>0.95</v>
      </c>
      <c r="EK37" s="35">
        <v>0.96</v>
      </c>
      <c r="EL37" s="35">
        <v>0.9</v>
      </c>
      <c r="EM37" s="35">
        <v>0.9</v>
      </c>
      <c r="EN37" s="35">
        <v>0.93</v>
      </c>
      <c r="EO37" s="35">
        <v>0.82</v>
      </c>
      <c r="EP37" s="35">
        <v>0.76</v>
      </c>
      <c r="EQ37" s="35">
        <v>0.88</v>
      </c>
      <c r="ER37" s="35">
        <v>0.88</v>
      </c>
      <c r="ES37" s="35">
        <v>0.8</v>
      </c>
      <c r="ET37" s="35">
        <v>0.77</v>
      </c>
      <c r="EU37" s="35">
        <v>0.71</v>
      </c>
      <c r="EV37" s="35">
        <v>0.66</v>
      </c>
      <c r="EW37" s="35">
        <v>0.68</v>
      </c>
      <c r="EX37" s="35">
        <v>0.67</v>
      </c>
      <c r="EY37" s="36">
        <v>0.75</v>
      </c>
      <c r="EZ37" s="36">
        <v>0.73</v>
      </c>
      <c r="FA37" s="36">
        <v>0.77</v>
      </c>
      <c r="FB37" s="36">
        <v>0.77</v>
      </c>
      <c r="FC37" s="36">
        <v>0.79</v>
      </c>
      <c r="FD37" s="36">
        <v>0.74</v>
      </c>
      <c r="FE37" s="36">
        <v>0.74</v>
      </c>
      <c r="FF37" s="36">
        <v>0.76</v>
      </c>
      <c r="FG37" s="36">
        <v>0.73</v>
      </c>
      <c r="FH37" s="36">
        <v>0.69</v>
      </c>
      <c r="FI37" s="36">
        <v>0.63</v>
      </c>
      <c r="FJ37" s="36">
        <v>0.57999999999999996</v>
      </c>
      <c r="FK37" s="36">
        <v>0.59</v>
      </c>
      <c r="FL37" s="36">
        <v>0.65</v>
      </c>
      <c r="FM37" s="36">
        <v>0.62</v>
      </c>
      <c r="FN37" s="36">
        <v>0.63</v>
      </c>
      <c r="FO37" s="36">
        <v>0.61</v>
      </c>
      <c r="FP37" s="36">
        <v>0.63</v>
      </c>
      <c r="FQ37" s="36">
        <v>0.68</v>
      </c>
      <c r="FR37" s="36">
        <v>0.67</v>
      </c>
      <c r="FS37" s="36">
        <v>0.72</v>
      </c>
      <c r="FT37" s="36">
        <v>0.71</v>
      </c>
      <c r="FU37" s="36">
        <v>0.71</v>
      </c>
      <c r="FV37" s="36">
        <v>0.74</v>
      </c>
      <c r="FW37" s="36">
        <v>0.73</v>
      </c>
      <c r="FX37" s="36">
        <v>0.79</v>
      </c>
      <c r="FY37" s="36">
        <v>0.64</v>
      </c>
      <c r="FZ37" s="36">
        <v>0.6</v>
      </c>
      <c r="GA37" s="36">
        <v>0.65</v>
      </c>
      <c r="GB37" s="36">
        <v>0.65</v>
      </c>
      <c r="GC37" s="36">
        <v>0.66</v>
      </c>
      <c r="GD37" s="36">
        <v>0.63</v>
      </c>
      <c r="GE37" s="36">
        <v>0.63</v>
      </c>
      <c r="GF37" s="36">
        <v>0.74</v>
      </c>
      <c r="GG37" s="36">
        <v>0.74</v>
      </c>
      <c r="GH37" s="36">
        <v>0.73</v>
      </c>
      <c r="GI37" s="36">
        <v>0.76</v>
      </c>
      <c r="GJ37" s="36">
        <v>0.72</v>
      </c>
      <c r="GK37" s="36">
        <v>0.68</v>
      </c>
      <c r="GL37" s="36">
        <v>0.69</v>
      </c>
      <c r="GM37" s="37">
        <v>0.699821374383095</v>
      </c>
      <c r="GN37" s="37">
        <v>0.70503056208510095</v>
      </c>
      <c r="GO37" s="37">
        <v>0.74488698897385397</v>
      </c>
      <c r="GP37" s="37">
        <v>0.73533116277385402</v>
      </c>
      <c r="GQ37" s="37">
        <v>0.75648272368446401</v>
      </c>
      <c r="GR37" s="37">
        <v>0.758698368257406</v>
      </c>
      <c r="GS37" s="37">
        <v>0.73545679075400805</v>
      </c>
      <c r="GT37" s="37">
        <v>0.73357370115084897</v>
      </c>
      <c r="GU37" s="37">
        <v>0.78303624241911196</v>
      </c>
      <c r="GV37" s="37">
        <v>0.80700657650687702</v>
      </c>
      <c r="GW37" s="37">
        <v>0.75202417773979002</v>
      </c>
      <c r="GX37" s="37">
        <v>0.73682065900916305</v>
      </c>
      <c r="GY37" s="37">
        <v>0.72941043323243404</v>
      </c>
      <c r="GZ37" s="37">
        <v>0.76179879135867101</v>
      </c>
      <c r="HA37" s="37">
        <v>0.87866866560468604</v>
      </c>
      <c r="HB37" s="37">
        <v>0.86653157612893095</v>
      </c>
      <c r="HC37" s="37">
        <v>0.88974017840128194</v>
      </c>
      <c r="HD37" s="37">
        <v>0.90073682699248103</v>
      </c>
      <c r="HE37" s="37">
        <v>0.95209396490583298</v>
      </c>
      <c r="HF37" s="37">
        <v>0.92350722888411296</v>
      </c>
      <c r="HG37" s="37">
        <v>0.92159382769981302</v>
      </c>
      <c r="HH37" s="37">
        <v>0.96083583068537703</v>
      </c>
      <c r="HI37" s="37">
        <v>0.92125534749691396</v>
      </c>
      <c r="HJ37" s="37">
        <v>0.962552073500892</v>
      </c>
      <c r="HK37" s="37">
        <v>0.95516597180156104</v>
      </c>
      <c r="HL37" s="37">
        <v>0.94744354179146095</v>
      </c>
      <c r="HM37" s="37">
        <v>0.91426252431183797</v>
      </c>
      <c r="HN37" s="37">
        <v>0.91105761012390396</v>
      </c>
      <c r="HO37" s="37">
        <v>0.85090532052631795</v>
      </c>
      <c r="HP37" s="37">
        <v>0.86936112548552402</v>
      </c>
      <c r="HQ37" s="37">
        <v>0.904229517293209</v>
      </c>
      <c r="HR37" s="37">
        <v>2.3047551174424499E-2</v>
      </c>
      <c r="HS37" s="37">
        <v>0</v>
      </c>
      <c r="HT37" s="37">
        <v>0</v>
      </c>
      <c r="HU37" s="37">
        <v>0</v>
      </c>
      <c r="HV37" s="37">
        <v>0</v>
      </c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>
        <v>5.5953946879145199E-2</v>
      </c>
      <c r="IM37" s="37">
        <v>4.9023270190943602E-2</v>
      </c>
      <c r="IN37" s="37">
        <v>0.10319705756528399</v>
      </c>
      <c r="IO37" s="37">
        <v>0.112701436246797</v>
      </c>
      <c r="IP37" s="37">
        <v>0.106659285628117</v>
      </c>
      <c r="IQ37" s="37">
        <v>0.114933381089728</v>
      </c>
      <c r="IR37" s="37">
        <v>0.12080931716024899</v>
      </c>
      <c r="IS37" s="37">
        <v>0.28496716993780702</v>
      </c>
      <c r="IT37" s="37">
        <v>0.30220353319062199</v>
      </c>
      <c r="IU37" s="37">
        <v>0.28538635663471101</v>
      </c>
      <c r="IV37" s="37">
        <v>0.29083096951529003</v>
      </c>
      <c r="IW37" s="37">
        <v>0.29194309274225899</v>
      </c>
      <c r="IX37" s="37">
        <v>1.1984428391313999</v>
      </c>
      <c r="IY37" s="38">
        <v>1.2967249173494499</v>
      </c>
      <c r="IZ37" s="38">
        <v>1.26969998327005</v>
      </c>
      <c r="JA37" s="38">
        <v>1.27246245828885</v>
      </c>
      <c r="JB37" s="39" t="str">
        <f t="shared" si="14"/>
        <v>India</v>
      </c>
    </row>
    <row r="38" spans="1:262" x14ac:dyDescent="0.35">
      <c r="A38" s="31" t="s">
        <v>366</v>
      </c>
      <c r="B38" s="32">
        <v>0.12</v>
      </c>
      <c r="C38" s="32">
        <v>0.12</v>
      </c>
      <c r="D38" s="32">
        <v>0.12</v>
      </c>
      <c r="E38" s="32">
        <v>0.11</v>
      </c>
      <c r="F38" s="32">
        <v>0.11</v>
      </c>
      <c r="G38" s="32">
        <v>0.09</v>
      </c>
      <c r="H38" s="32">
        <v>0.09</v>
      </c>
      <c r="I38" s="32">
        <v>0.1</v>
      </c>
      <c r="J38" s="32">
        <v>0.11</v>
      </c>
      <c r="K38" s="32">
        <v>0.11</v>
      </c>
      <c r="L38" s="32">
        <v>0.11</v>
      </c>
      <c r="M38" s="32">
        <v>0.11</v>
      </c>
      <c r="N38" s="32">
        <v>0.12</v>
      </c>
      <c r="O38" s="32">
        <v>0.11</v>
      </c>
      <c r="P38" s="32">
        <v>0.13</v>
      </c>
      <c r="Q38" s="32">
        <v>0.12</v>
      </c>
      <c r="R38" s="32">
        <v>0.11</v>
      </c>
      <c r="S38" s="32">
        <v>0.11</v>
      </c>
      <c r="T38" s="32">
        <v>0.12</v>
      </c>
      <c r="U38" s="32">
        <v>0.11</v>
      </c>
      <c r="V38" s="32">
        <v>0.11</v>
      </c>
      <c r="W38" s="32">
        <v>0.1</v>
      </c>
      <c r="X38" s="32">
        <v>0.1</v>
      </c>
      <c r="Y38" s="32">
        <v>0.1</v>
      </c>
      <c r="Z38" s="32">
        <v>0.1</v>
      </c>
      <c r="AA38" s="32">
        <v>0.1</v>
      </c>
      <c r="AB38" s="32">
        <v>0.1</v>
      </c>
      <c r="AC38" s="32">
        <v>0.1</v>
      </c>
      <c r="AD38" s="32">
        <v>0.11</v>
      </c>
      <c r="AE38" s="32">
        <v>0.11</v>
      </c>
      <c r="AF38" s="32">
        <v>0.11</v>
      </c>
      <c r="AG38" s="32">
        <v>0.13</v>
      </c>
      <c r="AH38" s="32">
        <v>0.12</v>
      </c>
      <c r="AI38" s="32">
        <v>0.12</v>
      </c>
      <c r="AJ38" s="32">
        <v>0.11</v>
      </c>
      <c r="AK38" s="32">
        <v>0.11</v>
      </c>
      <c r="AL38" s="33">
        <v>0.11</v>
      </c>
      <c r="AM38" s="33">
        <v>0.12</v>
      </c>
      <c r="AN38" s="33">
        <v>0.12</v>
      </c>
      <c r="AO38" s="33">
        <v>0.11</v>
      </c>
      <c r="AP38" s="33">
        <v>0.09</v>
      </c>
      <c r="AQ38" s="33">
        <v>0.1</v>
      </c>
      <c r="AR38" s="33">
        <v>0.1</v>
      </c>
      <c r="AS38" s="33">
        <v>0.11</v>
      </c>
      <c r="AT38" s="33">
        <v>0.11</v>
      </c>
      <c r="AU38" s="33">
        <v>0.12</v>
      </c>
      <c r="AV38" s="33">
        <v>0.12</v>
      </c>
      <c r="AW38" s="33">
        <v>0.12</v>
      </c>
      <c r="AX38" s="33">
        <v>0.13</v>
      </c>
      <c r="AY38" s="33">
        <v>0.14000000000000001</v>
      </c>
      <c r="AZ38" s="33">
        <v>0.13</v>
      </c>
      <c r="BA38" s="33">
        <v>0.13</v>
      </c>
      <c r="BB38" s="33">
        <v>0.13</v>
      </c>
      <c r="BC38" s="33">
        <v>0.12</v>
      </c>
      <c r="BD38" s="33">
        <v>0.13</v>
      </c>
      <c r="BE38" s="33">
        <v>0.14000000000000001</v>
      </c>
      <c r="BF38" s="33">
        <v>0.14000000000000001</v>
      </c>
      <c r="BG38" s="33">
        <v>0.14000000000000001</v>
      </c>
      <c r="BH38" s="33">
        <v>0.14000000000000001</v>
      </c>
      <c r="BI38" s="33">
        <v>0.15</v>
      </c>
      <c r="BJ38" s="33">
        <v>0.15</v>
      </c>
      <c r="BK38" s="33">
        <v>0.15</v>
      </c>
      <c r="BL38" s="33">
        <v>0.15</v>
      </c>
      <c r="BM38" s="33">
        <v>0.15</v>
      </c>
      <c r="BN38" s="33">
        <v>0.16</v>
      </c>
      <c r="BO38" s="33">
        <v>0.15</v>
      </c>
      <c r="BP38" s="33">
        <v>0.15</v>
      </c>
      <c r="BQ38" s="33">
        <v>0.16</v>
      </c>
      <c r="BR38" s="33">
        <v>0.16</v>
      </c>
      <c r="BS38" s="33">
        <v>0.16</v>
      </c>
      <c r="BT38" s="33">
        <v>0.15</v>
      </c>
      <c r="BU38" s="33">
        <v>0.15</v>
      </c>
      <c r="BV38" s="33">
        <v>0.16</v>
      </c>
      <c r="BW38" s="33">
        <v>0.16</v>
      </c>
      <c r="BX38" s="33">
        <v>0.17</v>
      </c>
      <c r="BY38" s="34">
        <v>0.16</v>
      </c>
      <c r="BZ38" s="34">
        <v>0.17</v>
      </c>
      <c r="CA38" s="34">
        <v>0.16</v>
      </c>
      <c r="CB38" s="34">
        <v>0.16</v>
      </c>
      <c r="CC38" s="34">
        <v>0.17</v>
      </c>
      <c r="CD38" s="34">
        <v>0.17</v>
      </c>
      <c r="CE38" s="34">
        <v>0.16</v>
      </c>
      <c r="CF38" s="34">
        <v>0.16</v>
      </c>
      <c r="CG38" s="34">
        <v>0.17</v>
      </c>
      <c r="CH38" s="34">
        <v>0.18</v>
      </c>
      <c r="CI38" s="34">
        <v>0.19</v>
      </c>
      <c r="CJ38" s="34">
        <v>0.18</v>
      </c>
      <c r="CK38" s="34">
        <v>0.18</v>
      </c>
      <c r="CL38" s="34">
        <v>0.18</v>
      </c>
      <c r="CM38" s="34">
        <v>0.18</v>
      </c>
      <c r="CN38" s="34">
        <v>0.19</v>
      </c>
      <c r="CO38" s="34">
        <v>0.21</v>
      </c>
      <c r="CP38" s="34">
        <v>0.21</v>
      </c>
      <c r="CQ38" s="34">
        <v>0.24</v>
      </c>
      <c r="CR38" s="34">
        <v>0.25</v>
      </c>
      <c r="CS38" s="34">
        <v>0.25</v>
      </c>
      <c r="CT38" s="34">
        <v>0.25</v>
      </c>
      <c r="CU38" s="34">
        <v>0.23</v>
      </c>
      <c r="CV38" s="34">
        <v>0.23</v>
      </c>
      <c r="CW38" s="34">
        <v>0.21</v>
      </c>
      <c r="CX38" s="34">
        <v>0.21</v>
      </c>
      <c r="CY38" s="34">
        <v>0.2</v>
      </c>
      <c r="CZ38" s="34">
        <v>0.19</v>
      </c>
      <c r="DA38" s="34">
        <v>0.19</v>
      </c>
      <c r="DB38" s="34">
        <v>0.18</v>
      </c>
      <c r="DC38" s="34">
        <v>0.17</v>
      </c>
      <c r="DD38" s="34">
        <v>0.16</v>
      </c>
      <c r="DE38" s="34">
        <v>0.16</v>
      </c>
      <c r="DF38" s="34">
        <v>0.16</v>
      </c>
      <c r="DG38" s="34">
        <v>0.19</v>
      </c>
      <c r="DH38" s="34">
        <v>0.18</v>
      </c>
      <c r="DI38" s="34">
        <v>0.18</v>
      </c>
      <c r="DJ38" s="34">
        <v>1.5</v>
      </c>
      <c r="DK38" s="34">
        <v>1.68</v>
      </c>
      <c r="DL38" s="35">
        <v>1.69</v>
      </c>
      <c r="DM38" s="35">
        <v>1.71</v>
      </c>
      <c r="DN38" s="35">
        <v>1.49</v>
      </c>
      <c r="DO38" s="35">
        <v>1.57</v>
      </c>
      <c r="DP38" s="35">
        <v>1.65</v>
      </c>
      <c r="DQ38" s="35">
        <v>1.55</v>
      </c>
      <c r="DR38" s="35">
        <v>1.64</v>
      </c>
      <c r="DS38" s="35">
        <v>1.54</v>
      </c>
      <c r="DT38" s="35">
        <v>1.6</v>
      </c>
      <c r="DU38" s="35">
        <v>1.58</v>
      </c>
      <c r="DV38" s="35">
        <v>1.54</v>
      </c>
      <c r="DW38" s="35">
        <v>1.72</v>
      </c>
      <c r="DX38" s="35">
        <v>1.82</v>
      </c>
      <c r="DY38" s="35">
        <v>1.77</v>
      </c>
      <c r="DZ38" s="35">
        <v>1.8</v>
      </c>
      <c r="EA38" s="35">
        <v>1.86</v>
      </c>
      <c r="EB38" s="35">
        <v>1.78</v>
      </c>
      <c r="EC38" s="35">
        <v>1.81</v>
      </c>
      <c r="ED38" s="35">
        <v>1.92</v>
      </c>
      <c r="EE38" s="35">
        <v>1.87</v>
      </c>
      <c r="EF38" s="35">
        <v>1.73</v>
      </c>
      <c r="EG38" s="35">
        <v>1.82</v>
      </c>
      <c r="EH38" s="35">
        <v>1.79</v>
      </c>
      <c r="EI38" s="35">
        <v>1.76</v>
      </c>
      <c r="EJ38" s="35">
        <v>1.8</v>
      </c>
      <c r="EK38" s="35">
        <v>1.88</v>
      </c>
      <c r="EL38" s="35">
        <v>1.86</v>
      </c>
      <c r="EM38" s="35">
        <v>1.69</v>
      </c>
      <c r="EN38" s="35">
        <v>1.69</v>
      </c>
      <c r="EO38" s="35">
        <v>1.62</v>
      </c>
      <c r="EP38" s="35">
        <v>1.84</v>
      </c>
      <c r="EQ38" s="35">
        <v>1.92</v>
      </c>
      <c r="ER38" s="35">
        <v>1.99</v>
      </c>
      <c r="ES38" s="35">
        <v>1.89</v>
      </c>
      <c r="ET38" s="35">
        <v>1.93</v>
      </c>
      <c r="EU38" s="35">
        <v>1.9</v>
      </c>
      <c r="EV38" s="35">
        <v>1.53</v>
      </c>
      <c r="EW38" s="35">
        <v>1.6</v>
      </c>
      <c r="EX38" s="35">
        <v>1.56</v>
      </c>
      <c r="EY38" s="36">
        <v>1.71</v>
      </c>
      <c r="EZ38" s="36">
        <v>1.76</v>
      </c>
      <c r="FA38" s="36">
        <v>1.8</v>
      </c>
      <c r="FB38" s="36">
        <v>1.78</v>
      </c>
      <c r="FC38" s="36">
        <v>1.75</v>
      </c>
      <c r="FD38" s="36">
        <v>1.75</v>
      </c>
      <c r="FE38" s="36">
        <v>1.73</v>
      </c>
      <c r="FF38" s="36">
        <v>1.72</v>
      </c>
      <c r="FG38" s="36">
        <v>1.72</v>
      </c>
      <c r="FH38" s="36">
        <v>1.72</v>
      </c>
      <c r="FI38" s="36">
        <v>1.72</v>
      </c>
      <c r="FJ38" s="36">
        <v>1.76</v>
      </c>
      <c r="FK38" s="36">
        <v>1.76</v>
      </c>
      <c r="FL38" s="36">
        <v>1.7</v>
      </c>
      <c r="FM38" s="36">
        <v>1.69</v>
      </c>
      <c r="FN38" s="36">
        <v>1.66</v>
      </c>
      <c r="FO38" s="36">
        <v>1.62</v>
      </c>
      <c r="FP38" s="36">
        <v>1.6</v>
      </c>
      <c r="FQ38" s="36">
        <v>1.57</v>
      </c>
      <c r="FR38" s="36">
        <v>1.58</v>
      </c>
      <c r="FS38" s="36">
        <v>1.59</v>
      </c>
      <c r="FT38" s="36">
        <v>1.68</v>
      </c>
      <c r="FU38" s="36">
        <v>1.82</v>
      </c>
      <c r="FV38" s="36">
        <v>1.77</v>
      </c>
      <c r="FW38" s="36">
        <v>1.69</v>
      </c>
      <c r="FX38" s="36">
        <v>1.77</v>
      </c>
      <c r="FY38" s="36">
        <v>1.75</v>
      </c>
      <c r="FZ38" s="36">
        <v>1.66</v>
      </c>
      <c r="GA38" s="36">
        <v>1.81</v>
      </c>
      <c r="GB38" s="36">
        <v>1.73</v>
      </c>
      <c r="GC38" s="36">
        <v>1.79</v>
      </c>
      <c r="GD38" s="36">
        <v>1.93</v>
      </c>
      <c r="GE38" s="36">
        <v>1.83</v>
      </c>
      <c r="GF38" s="36">
        <v>1.84</v>
      </c>
      <c r="GG38" s="36">
        <v>1.78</v>
      </c>
      <c r="GH38" s="36">
        <v>1.66</v>
      </c>
      <c r="GI38" s="36">
        <v>1.71</v>
      </c>
      <c r="GJ38" s="36">
        <v>1.71</v>
      </c>
      <c r="GK38" s="36">
        <v>1.67</v>
      </c>
      <c r="GL38" s="36">
        <v>1.74</v>
      </c>
      <c r="GM38" s="37">
        <v>1.64530270740553</v>
      </c>
      <c r="GN38" s="37">
        <v>1.64444709372416</v>
      </c>
      <c r="GO38" s="37">
        <v>1.6991960113908799</v>
      </c>
      <c r="GP38" s="37">
        <v>1.69633222198126</v>
      </c>
      <c r="GQ38" s="37">
        <v>1.64750872698443</v>
      </c>
      <c r="GR38" s="37">
        <v>1.7467872711869801</v>
      </c>
      <c r="GS38" s="37">
        <v>1.7791729689071001</v>
      </c>
      <c r="GT38" s="37">
        <v>1.7995135882000799</v>
      </c>
      <c r="GU38" s="37">
        <v>1.8161772056518799</v>
      </c>
      <c r="GV38" s="37">
        <v>1.8156852498810201</v>
      </c>
      <c r="GW38" s="37">
        <v>1.8104092889832799</v>
      </c>
      <c r="GX38" s="37">
        <v>1.6344451985091999</v>
      </c>
      <c r="GY38" s="37">
        <v>1.72723347306812</v>
      </c>
      <c r="GZ38" s="37">
        <v>1.7209409845443799</v>
      </c>
      <c r="HA38" s="37">
        <v>1.7489420704069401</v>
      </c>
      <c r="HB38" s="37">
        <v>1.74296340554315</v>
      </c>
      <c r="HC38" s="37">
        <v>1.77086990372863</v>
      </c>
      <c r="HD38" s="37">
        <v>1.77078601716151</v>
      </c>
      <c r="HE38" s="37">
        <v>1.80618098969237</v>
      </c>
      <c r="HF38" s="37">
        <v>1.8496294295332201</v>
      </c>
      <c r="HG38" s="37">
        <v>1.8079811423115599</v>
      </c>
      <c r="HH38" s="37">
        <v>1.7924390134830599</v>
      </c>
      <c r="HI38" s="37">
        <v>1.7465320604193499</v>
      </c>
      <c r="HJ38" s="37">
        <v>1.77464837710463</v>
      </c>
      <c r="HK38" s="37">
        <v>1.77838139660464</v>
      </c>
      <c r="HL38" s="37">
        <v>1.7788303385633299</v>
      </c>
      <c r="HM38" s="37">
        <v>1.7688591213084</v>
      </c>
      <c r="HN38" s="37">
        <v>1.7893019094206499</v>
      </c>
      <c r="HO38" s="37">
        <v>1.8176387589780401</v>
      </c>
      <c r="HP38" s="37">
        <v>1.71681276838287</v>
      </c>
      <c r="HQ38" s="37">
        <v>1.6715455370027701</v>
      </c>
      <c r="HR38" s="37">
        <v>1.60145412274257</v>
      </c>
      <c r="HS38" s="37">
        <v>1.5904959651966899</v>
      </c>
      <c r="HT38" s="37">
        <v>1.5459137331252399</v>
      </c>
      <c r="HU38" s="37">
        <v>1.59925969056644</v>
      </c>
      <c r="HV38" s="37">
        <v>1.71883790048865</v>
      </c>
      <c r="HW38" s="37">
        <v>1.7243909212183199</v>
      </c>
      <c r="HX38" s="37">
        <v>1.8455404261213799</v>
      </c>
      <c r="HY38" s="37">
        <v>1.8620737911016201</v>
      </c>
      <c r="HZ38" s="37">
        <v>1.78484872180078</v>
      </c>
      <c r="IA38" s="37">
        <v>1.6720484182084301</v>
      </c>
      <c r="IB38" s="37">
        <v>1.6903967368752999</v>
      </c>
      <c r="IC38" s="37">
        <v>1.6309320555197899</v>
      </c>
      <c r="ID38" s="37">
        <v>1.55932559724917</v>
      </c>
      <c r="IE38" s="37">
        <v>1.51015229204679</v>
      </c>
      <c r="IF38" s="37">
        <v>1.55002917035884</v>
      </c>
      <c r="IG38" s="37">
        <v>1.43106253496012</v>
      </c>
      <c r="IH38" s="37">
        <v>1.4656966687760999</v>
      </c>
      <c r="II38" s="37">
        <v>1.4119000100143</v>
      </c>
      <c r="IJ38" s="37">
        <v>1.51123027942846</v>
      </c>
      <c r="IK38" s="37">
        <v>1.47675448977055</v>
      </c>
      <c r="IL38" s="37">
        <v>1.4980444957271899</v>
      </c>
      <c r="IM38" s="37">
        <v>1.30497652611267</v>
      </c>
      <c r="IN38" s="37">
        <v>1.37159046061504</v>
      </c>
      <c r="IO38" s="37">
        <v>1.29690137535177</v>
      </c>
      <c r="IP38" s="37">
        <v>1.27586763939124</v>
      </c>
      <c r="IQ38" s="37">
        <v>1.2345864675778</v>
      </c>
      <c r="IR38" s="37">
        <v>1.24622833046541</v>
      </c>
      <c r="IS38" s="37">
        <v>1.2406028988287701</v>
      </c>
      <c r="IT38" s="37">
        <v>1.25235497145827</v>
      </c>
      <c r="IU38" s="37">
        <v>1.18872005426307</v>
      </c>
      <c r="IV38" s="37">
        <v>1.21255055443597</v>
      </c>
      <c r="IW38" s="37">
        <v>1.1563783511196399</v>
      </c>
      <c r="IX38" s="37">
        <v>1.12966296731481</v>
      </c>
      <c r="IY38" s="38">
        <v>1.1420815758998399</v>
      </c>
      <c r="IZ38" s="38">
        <v>1.1143427262411001</v>
      </c>
      <c r="JA38" s="38">
        <v>1.05929964583739</v>
      </c>
      <c r="JB38" s="39" t="str">
        <f t="shared" si="14"/>
        <v>Hong Kong</v>
      </c>
    </row>
    <row r="39" spans="1:262" x14ac:dyDescent="0.35">
      <c r="A39" s="31" t="s">
        <v>367</v>
      </c>
      <c r="B39" s="32">
        <v>0.71</v>
      </c>
      <c r="C39" s="32">
        <v>1</v>
      </c>
      <c r="D39" s="32">
        <v>1.1100000000000001</v>
      </c>
      <c r="E39" s="32">
        <v>1.07</v>
      </c>
      <c r="F39" s="32">
        <v>1.1100000000000001</v>
      </c>
      <c r="G39" s="32">
        <v>1.1100000000000001</v>
      </c>
      <c r="H39" s="32">
        <v>1.03</v>
      </c>
      <c r="I39" s="32">
        <v>1.08</v>
      </c>
      <c r="J39" s="32">
        <v>1.1499999999999999</v>
      </c>
      <c r="K39" s="32">
        <v>1.19</v>
      </c>
      <c r="L39" s="32">
        <v>1.27</v>
      </c>
      <c r="M39" s="32">
        <v>1.23</v>
      </c>
      <c r="N39" s="32">
        <v>1.38</v>
      </c>
      <c r="O39" s="32">
        <v>1.19</v>
      </c>
      <c r="P39" s="32">
        <v>1.26</v>
      </c>
      <c r="Q39" s="32">
        <v>1.18</v>
      </c>
      <c r="R39" s="32">
        <v>1.0900000000000001</v>
      </c>
      <c r="S39" s="32">
        <v>1.06</v>
      </c>
      <c r="T39" s="32">
        <v>1.17</v>
      </c>
      <c r="U39" s="32">
        <v>1.1599999999999999</v>
      </c>
      <c r="V39" s="32">
        <v>1.2</v>
      </c>
      <c r="W39" s="32">
        <v>1.2</v>
      </c>
      <c r="X39" s="32">
        <v>1.08</v>
      </c>
      <c r="Y39" s="32">
        <v>1.18</v>
      </c>
      <c r="Z39" s="32">
        <v>1.24</v>
      </c>
      <c r="AA39" s="32">
        <v>1.18</v>
      </c>
      <c r="AB39" s="32">
        <v>1.07</v>
      </c>
      <c r="AC39" s="32">
        <v>1.07</v>
      </c>
      <c r="AD39" s="32">
        <v>1.1399999999999999</v>
      </c>
      <c r="AE39" s="32">
        <v>1.2</v>
      </c>
      <c r="AF39" s="32">
        <v>1.1499999999999999</v>
      </c>
      <c r="AG39" s="32">
        <v>1.2</v>
      </c>
      <c r="AH39" s="32">
        <v>1.17</v>
      </c>
      <c r="AI39" s="32">
        <v>1.32</v>
      </c>
      <c r="AJ39" s="32">
        <v>1.29</v>
      </c>
      <c r="AK39" s="32">
        <v>1.31</v>
      </c>
      <c r="AL39" s="33">
        <v>1.36</v>
      </c>
      <c r="AM39" s="33">
        <v>1.41</v>
      </c>
      <c r="AN39" s="33">
        <v>1.41</v>
      </c>
      <c r="AO39" s="33">
        <v>1.36</v>
      </c>
      <c r="AP39" s="33">
        <v>1.33</v>
      </c>
      <c r="AQ39" s="33">
        <v>1.38</v>
      </c>
      <c r="AR39" s="33">
        <v>1.33</v>
      </c>
      <c r="AS39" s="33">
        <v>1.38</v>
      </c>
      <c r="AT39" s="33">
        <v>1.3</v>
      </c>
      <c r="AU39" s="33">
        <v>1.26</v>
      </c>
      <c r="AV39" s="33">
        <v>1.17</v>
      </c>
      <c r="AW39" s="33">
        <v>1.1399999999999999</v>
      </c>
      <c r="AX39" s="33">
        <v>1.22</v>
      </c>
      <c r="AY39" s="33">
        <v>1.21</v>
      </c>
      <c r="AZ39" s="33">
        <v>1.1000000000000001</v>
      </c>
      <c r="BA39" s="33">
        <v>1.1299999999999999</v>
      </c>
      <c r="BB39" s="33">
        <v>1.23</v>
      </c>
      <c r="BC39" s="33">
        <v>1.18</v>
      </c>
      <c r="BD39" s="33">
        <v>1.22</v>
      </c>
      <c r="BE39" s="33">
        <v>1.26</v>
      </c>
      <c r="BF39" s="33">
        <v>1.27</v>
      </c>
      <c r="BG39" s="33">
        <v>1.31</v>
      </c>
      <c r="BH39" s="33">
        <v>1.26</v>
      </c>
      <c r="BI39" s="33">
        <v>1.19</v>
      </c>
      <c r="BJ39" s="33">
        <v>1.2</v>
      </c>
      <c r="BK39" s="33">
        <v>1.28</v>
      </c>
      <c r="BL39" s="33">
        <v>1.27</v>
      </c>
      <c r="BM39" s="33">
        <v>1.27</v>
      </c>
      <c r="BN39" s="33">
        <v>1.35</v>
      </c>
      <c r="BO39" s="33">
        <v>1.36</v>
      </c>
      <c r="BP39" s="33">
        <v>1.3</v>
      </c>
      <c r="BQ39" s="33">
        <v>1.32</v>
      </c>
      <c r="BR39" s="33">
        <v>1.43</v>
      </c>
      <c r="BS39" s="33">
        <v>1.35</v>
      </c>
      <c r="BT39" s="33">
        <v>1.4</v>
      </c>
      <c r="BU39" s="33">
        <v>1.33</v>
      </c>
      <c r="BV39" s="33">
        <v>1.4</v>
      </c>
      <c r="BW39" s="33">
        <v>1.33</v>
      </c>
      <c r="BX39" s="33">
        <v>1.28</v>
      </c>
      <c r="BY39" s="34">
        <v>1.18</v>
      </c>
      <c r="BZ39" s="34">
        <v>1.18</v>
      </c>
      <c r="CA39" s="34">
        <v>1.18</v>
      </c>
      <c r="CB39" s="34">
        <v>1.1000000000000001</v>
      </c>
      <c r="CC39" s="34">
        <v>1.2</v>
      </c>
      <c r="CD39" s="34">
        <v>1.1000000000000001</v>
      </c>
      <c r="CE39" s="34">
        <v>1.04</v>
      </c>
      <c r="CF39" s="34">
        <v>1.07</v>
      </c>
      <c r="CG39" s="34">
        <v>1.1599999999999999</v>
      </c>
      <c r="CH39" s="34">
        <v>1.17</v>
      </c>
      <c r="CI39" s="34">
        <v>1.1499999999999999</v>
      </c>
      <c r="CJ39" s="34">
        <v>1.1000000000000001</v>
      </c>
      <c r="CK39" s="34">
        <v>1.08</v>
      </c>
      <c r="CL39" s="34">
        <v>1.1100000000000001</v>
      </c>
      <c r="CM39" s="34">
        <v>1.1100000000000001</v>
      </c>
      <c r="CN39" s="34">
        <v>1.08</v>
      </c>
      <c r="CO39" s="34">
        <v>1.32</v>
      </c>
      <c r="CP39" s="34">
        <v>1.38</v>
      </c>
      <c r="CQ39" s="34">
        <v>1.41</v>
      </c>
      <c r="CR39" s="34">
        <v>1.18</v>
      </c>
      <c r="CS39" s="34">
        <v>1.23</v>
      </c>
      <c r="CT39" s="34">
        <v>1.22</v>
      </c>
      <c r="CU39" s="34">
        <v>1.19</v>
      </c>
      <c r="CV39" s="34">
        <v>1.26</v>
      </c>
      <c r="CW39" s="34">
        <v>1.23</v>
      </c>
      <c r="CX39" s="34">
        <v>1.17</v>
      </c>
      <c r="CY39" s="34">
        <v>1.2</v>
      </c>
      <c r="CZ39" s="34">
        <v>1.27</v>
      </c>
      <c r="DA39" s="34">
        <v>1.3</v>
      </c>
      <c r="DB39" s="34">
        <v>1.37</v>
      </c>
      <c r="DC39" s="34">
        <v>1.34</v>
      </c>
      <c r="DD39" s="34">
        <v>1.28</v>
      </c>
      <c r="DE39" s="34">
        <v>1.04</v>
      </c>
      <c r="DF39" s="34">
        <v>1.04</v>
      </c>
      <c r="DG39" s="34">
        <v>1.25</v>
      </c>
      <c r="DH39" s="34">
        <v>1.1100000000000001</v>
      </c>
      <c r="DI39" s="34">
        <v>1.04</v>
      </c>
      <c r="DJ39" s="34">
        <v>0.56999999999999995</v>
      </c>
      <c r="DK39" s="34">
        <v>0.54</v>
      </c>
      <c r="DL39" s="35">
        <v>0.56999999999999995</v>
      </c>
      <c r="DM39" s="35">
        <v>0.47</v>
      </c>
      <c r="DN39" s="35">
        <v>0.57999999999999996</v>
      </c>
      <c r="DO39" s="35">
        <v>0.43</v>
      </c>
      <c r="DP39" s="35">
        <v>0.44</v>
      </c>
      <c r="DQ39" s="35">
        <v>0.48</v>
      </c>
      <c r="DR39" s="35">
        <v>0.64</v>
      </c>
      <c r="DS39" s="35">
        <v>0.66</v>
      </c>
      <c r="DT39" s="35">
        <v>0.64</v>
      </c>
      <c r="DU39" s="35">
        <v>0.63</v>
      </c>
      <c r="DV39" s="35">
        <v>0.63</v>
      </c>
      <c r="DW39" s="35">
        <v>0.68</v>
      </c>
      <c r="DX39" s="35">
        <v>0.67</v>
      </c>
      <c r="DY39" s="35">
        <v>0.65</v>
      </c>
      <c r="DZ39" s="35">
        <v>0.61</v>
      </c>
      <c r="EA39" s="35">
        <v>0.62</v>
      </c>
      <c r="EB39" s="35">
        <v>0.63</v>
      </c>
      <c r="EC39" s="35">
        <v>0.63</v>
      </c>
      <c r="ED39" s="35">
        <v>0.66</v>
      </c>
      <c r="EE39" s="35">
        <v>0.67</v>
      </c>
      <c r="EF39" s="35">
        <v>0.67</v>
      </c>
      <c r="EG39" s="35">
        <v>0.68</v>
      </c>
      <c r="EH39" s="35">
        <v>0.7</v>
      </c>
      <c r="EI39" s="35">
        <v>0.68</v>
      </c>
      <c r="EJ39" s="35">
        <v>0.71</v>
      </c>
      <c r="EK39" s="35">
        <v>0.69</v>
      </c>
      <c r="EL39" s="35">
        <v>0.68</v>
      </c>
      <c r="EM39" s="35">
        <v>0.71</v>
      </c>
      <c r="EN39" s="35">
        <v>0.72</v>
      </c>
      <c r="EO39" s="35">
        <v>0.74</v>
      </c>
      <c r="EP39" s="35">
        <v>0.73</v>
      </c>
      <c r="EQ39" s="35">
        <v>0.71</v>
      </c>
      <c r="ER39" s="35">
        <v>0.72</v>
      </c>
      <c r="ES39" s="35">
        <v>0.75</v>
      </c>
      <c r="ET39" s="35">
        <v>0.77</v>
      </c>
      <c r="EU39" s="35">
        <v>0.78</v>
      </c>
      <c r="EV39" s="35">
        <v>0.75</v>
      </c>
      <c r="EW39" s="35">
        <v>0.74</v>
      </c>
      <c r="EX39" s="35">
        <v>0.76</v>
      </c>
      <c r="EY39" s="36">
        <v>0.78</v>
      </c>
      <c r="EZ39" s="36">
        <v>0.78</v>
      </c>
      <c r="FA39" s="36">
        <v>0.77</v>
      </c>
      <c r="FB39" s="36">
        <v>0.75</v>
      </c>
      <c r="FC39" s="36">
        <v>0.77</v>
      </c>
      <c r="FD39" s="36">
        <v>0.78</v>
      </c>
      <c r="FE39" s="36">
        <v>0.79</v>
      </c>
      <c r="FF39" s="36">
        <v>0.78</v>
      </c>
      <c r="FG39" s="36">
        <v>0.82</v>
      </c>
      <c r="FH39" s="36">
        <v>0.8</v>
      </c>
      <c r="FI39" s="36">
        <v>0.78</v>
      </c>
      <c r="FJ39" s="36">
        <v>0.77</v>
      </c>
      <c r="FK39" s="36">
        <v>0.89</v>
      </c>
      <c r="FL39" s="36">
        <v>0.9</v>
      </c>
      <c r="FM39" s="36">
        <v>0.91</v>
      </c>
      <c r="FN39" s="36">
        <v>0.86</v>
      </c>
      <c r="FO39" s="36">
        <v>0.88</v>
      </c>
      <c r="FP39" s="36">
        <v>0.89</v>
      </c>
      <c r="FQ39" s="36">
        <v>0.88</v>
      </c>
      <c r="FR39" s="36">
        <v>0.87</v>
      </c>
      <c r="FS39" s="36">
        <v>0.85</v>
      </c>
      <c r="FT39" s="36">
        <v>0.88</v>
      </c>
      <c r="FU39" s="36">
        <v>0.87</v>
      </c>
      <c r="FV39" s="36">
        <v>0.87</v>
      </c>
      <c r="FW39" s="36">
        <v>0.87</v>
      </c>
      <c r="FX39" s="36">
        <v>0.9</v>
      </c>
      <c r="FY39" s="36">
        <v>0.94</v>
      </c>
      <c r="FZ39" s="36">
        <v>0.97</v>
      </c>
      <c r="GA39" s="36">
        <v>0.91</v>
      </c>
      <c r="GB39" s="36">
        <v>0.92</v>
      </c>
      <c r="GC39" s="36">
        <v>0.94</v>
      </c>
      <c r="GD39" s="36">
        <v>0.91</v>
      </c>
      <c r="GE39" s="36">
        <v>0.95</v>
      </c>
      <c r="GF39" s="36">
        <v>0.92</v>
      </c>
      <c r="GG39" s="36">
        <v>0.96</v>
      </c>
      <c r="GH39" s="36">
        <v>0.97</v>
      </c>
      <c r="GI39" s="36">
        <v>0.93</v>
      </c>
      <c r="GJ39" s="36">
        <v>0.96</v>
      </c>
      <c r="GK39" s="36">
        <v>0.98</v>
      </c>
      <c r="GL39" s="36">
        <v>0.95</v>
      </c>
      <c r="GM39" s="37">
        <v>1.0594079592496399</v>
      </c>
      <c r="GN39" s="37">
        <v>1.05699216536733</v>
      </c>
      <c r="GO39" s="37">
        <v>1.01146710803747</v>
      </c>
      <c r="GP39" s="37">
        <v>1.0178047519781099</v>
      </c>
      <c r="GQ39" s="37">
        <v>1.05641846377038</v>
      </c>
      <c r="GR39" s="37">
        <v>1.0792270889187201</v>
      </c>
      <c r="GS39" s="37">
        <v>1.04547512123185</v>
      </c>
      <c r="GT39" s="37">
        <v>1.05940274822235</v>
      </c>
      <c r="GU39" s="37">
        <v>1.06712196693534</v>
      </c>
      <c r="GV39" s="37">
        <v>1.03123282657043</v>
      </c>
      <c r="GW39" s="37">
        <v>1.01825862435192</v>
      </c>
      <c r="GX39" s="37">
        <v>0.97233879090207098</v>
      </c>
      <c r="GY39" s="37">
        <v>0.96520756535417496</v>
      </c>
      <c r="GZ39" s="37">
        <v>0.98038758304679696</v>
      </c>
      <c r="HA39" s="37">
        <v>0.958580202604017</v>
      </c>
      <c r="HB39" s="37">
        <v>0.98057866688415596</v>
      </c>
      <c r="HC39" s="37">
        <v>0.96592737461211498</v>
      </c>
      <c r="HD39" s="37">
        <v>0.99018846167419305</v>
      </c>
      <c r="HE39" s="37">
        <v>0.94430359174084699</v>
      </c>
      <c r="HF39" s="37">
        <v>0.93532535891652702</v>
      </c>
      <c r="HG39" s="37">
        <v>0.93045470194722302</v>
      </c>
      <c r="HH39" s="37">
        <v>0.94059079696902703</v>
      </c>
      <c r="HI39" s="37">
        <v>0.93721775794798201</v>
      </c>
      <c r="HJ39" s="37">
        <v>0.949901184957192</v>
      </c>
      <c r="HK39" s="37">
        <v>0.95279291974360403</v>
      </c>
      <c r="HL39" s="37">
        <v>1.0062593882744499</v>
      </c>
      <c r="HM39" s="37">
        <v>1.01112875516572</v>
      </c>
      <c r="HN39" s="37">
        <v>1.0133876969779301</v>
      </c>
      <c r="HO39" s="37">
        <v>1.0619611191224401</v>
      </c>
      <c r="HP39" s="37">
        <v>1.0847968299349899</v>
      </c>
      <c r="HQ39" s="37">
        <v>1.0729463728947699</v>
      </c>
      <c r="HR39" s="37">
        <v>1.0966475675838401</v>
      </c>
      <c r="HS39" s="37">
        <v>1.09913320402381</v>
      </c>
      <c r="HT39" s="37">
        <v>1.0943856176593501</v>
      </c>
      <c r="HU39" s="37">
        <v>1.1070398972039399</v>
      </c>
      <c r="HV39" s="37">
        <v>1.0775023163675801</v>
      </c>
      <c r="HW39" s="37">
        <v>1.05940501846649</v>
      </c>
      <c r="HX39" s="37">
        <v>1.06949773661084</v>
      </c>
      <c r="HY39" s="37">
        <v>1.08751705563914</v>
      </c>
      <c r="HZ39" s="37">
        <v>1.0791806218953</v>
      </c>
      <c r="IA39" s="37">
        <v>1.1064450004344999</v>
      </c>
      <c r="IB39" s="37">
        <v>1.10085316022358</v>
      </c>
      <c r="IC39" s="37">
        <v>1.1333774509518399</v>
      </c>
      <c r="ID39" s="37">
        <v>1.18440039553718</v>
      </c>
      <c r="IE39" s="37">
        <v>1.1713604572823499</v>
      </c>
      <c r="IF39" s="37">
        <v>1.1554447722733701</v>
      </c>
      <c r="IG39" s="37">
        <v>1.10494393308572</v>
      </c>
      <c r="IH39" s="37">
        <v>1.0917638270097101</v>
      </c>
      <c r="II39" s="37">
        <v>1.08652863163337</v>
      </c>
      <c r="IJ39" s="37">
        <v>1.0538275599384299</v>
      </c>
      <c r="IK39" s="37">
        <v>1.03633429740254</v>
      </c>
      <c r="IL39" s="37">
        <v>1.03138427294309</v>
      </c>
      <c r="IM39" s="37">
        <v>1.04144649805698</v>
      </c>
      <c r="IN39" s="37">
        <v>1.0095047223895299</v>
      </c>
      <c r="IO39" s="37">
        <v>1.0089334985329499</v>
      </c>
      <c r="IP39" s="37">
        <v>1.02374267146132</v>
      </c>
      <c r="IQ39" s="37">
        <v>1.0279672961680499</v>
      </c>
      <c r="IR39" s="37">
        <v>1.04606801815437</v>
      </c>
      <c r="IS39" s="37">
        <v>1.0316841870005899</v>
      </c>
      <c r="IT39" s="37">
        <v>1.0340120936786901</v>
      </c>
      <c r="IU39" s="37">
        <v>0.99150075597411003</v>
      </c>
      <c r="IV39" s="37">
        <v>0.99090697685988405</v>
      </c>
      <c r="IW39" s="37">
        <v>1.00983347149573</v>
      </c>
      <c r="IX39" s="37">
        <v>1.03274681836023</v>
      </c>
      <c r="IY39" s="38">
        <v>0.98074336740268497</v>
      </c>
      <c r="IZ39" s="38">
        <v>0.97707129942973103</v>
      </c>
      <c r="JA39" s="38">
        <v>1.0294002242181099</v>
      </c>
      <c r="JB39" s="39" t="str">
        <f t="shared" si="14"/>
        <v>Ireland</v>
      </c>
    </row>
    <row r="40" spans="1:262" x14ac:dyDescent="0.35">
      <c r="A40" s="31" t="s">
        <v>368</v>
      </c>
      <c r="B40" s="32">
        <v>2.16</v>
      </c>
      <c r="C40" s="32">
        <v>2.66</v>
      </c>
      <c r="D40" s="32">
        <v>3.72</v>
      </c>
      <c r="E40" s="32">
        <v>3.1</v>
      </c>
      <c r="F40" s="32">
        <v>3.24</v>
      </c>
      <c r="G40" s="32">
        <v>2.97</v>
      </c>
      <c r="H40" s="32">
        <v>2.8</v>
      </c>
      <c r="I40" s="32">
        <v>2.83</v>
      </c>
      <c r="J40" s="32">
        <v>3.07</v>
      </c>
      <c r="K40" s="32">
        <v>2.41</v>
      </c>
      <c r="L40" s="32">
        <v>2.17</v>
      </c>
      <c r="M40" s="32">
        <v>1.85</v>
      </c>
      <c r="N40" s="32">
        <v>1.83</v>
      </c>
      <c r="O40" s="32">
        <v>1.87</v>
      </c>
      <c r="P40" s="32">
        <v>1.49</v>
      </c>
      <c r="Q40" s="32">
        <v>1.03</v>
      </c>
      <c r="R40" s="32">
        <v>1.1499999999999999</v>
      </c>
      <c r="S40" s="32">
        <v>1.1299999999999999</v>
      </c>
      <c r="T40" s="32">
        <v>1.03</v>
      </c>
      <c r="U40" s="32">
        <v>0.97</v>
      </c>
      <c r="V40" s="32">
        <v>0.97</v>
      </c>
      <c r="W40" s="32">
        <v>0.76</v>
      </c>
      <c r="X40" s="32">
        <v>0.87</v>
      </c>
      <c r="Y40" s="32">
        <v>1.02</v>
      </c>
      <c r="Z40" s="32">
        <v>0.98</v>
      </c>
      <c r="AA40" s="32">
        <v>0.8</v>
      </c>
      <c r="AB40" s="32">
        <v>0.78</v>
      </c>
      <c r="AC40" s="32">
        <v>0.77</v>
      </c>
      <c r="AD40" s="32">
        <v>0.55000000000000004</v>
      </c>
      <c r="AE40" s="32">
        <v>0.51</v>
      </c>
      <c r="AF40" s="32">
        <v>0.41</v>
      </c>
      <c r="AG40" s="32">
        <v>0.34</v>
      </c>
      <c r="AH40" s="32">
        <v>0.28000000000000003</v>
      </c>
      <c r="AI40" s="32">
        <v>0.22</v>
      </c>
      <c r="AJ40" s="32">
        <v>0.28999999999999998</v>
      </c>
      <c r="AK40" s="32">
        <v>0.33</v>
      </c>
      <c r="AL40" s="33">
        <v>0.28999999999999998</v>
      </c>
      <c r="AM40" s="33">
        <v>0.32</v>
      </c>
      <c r="AN40" s="33">
        <v>0.28999999999999998</v>
      </c>
      <c r="AO40" s="33">
        <v>0.27</v>
      </c>
      <c r="AP40" s="33">
        <v>0.32</v>
      </c>
      <c r="AQ40" s="33">
        <v>0.35</v>
      </c>
      <c r="AR40" s="33">
        <v>0.35</v>
      </c>
      <c r="AS40" s="33">
        <v>0.41</v>
      </c>
      <c r="AT40" s="33">
        <v>0.41</v>
      </c>
      <c r="AU40" s="33">
        <v>0.41</v>
      </c>
      <c r="AV40" s="33">
        <v>0.45</v>
      </c>
      <c r="AW40" s="33">
        <v>0.45</v>
      </c>
      <c r="AX40" s="33">
        <v>0.49</v>
      </c>
      <c r="AY40" s="33">
        <v>0.55000000000000004</v>
      </c>
      <c r="AZ40" s="33">
        <v>0.63</v>
      </c>
      <c r="BA40" s="33">
        <v>0.61</v>
      </c>
      <c r="BB40" s="33">
        <v>0.62</v>
      </c>
      <c r="BC40" s="33">
        <v>0.64</v>
      </c>
      <c r="BD40" s="33">
        <v>0.68</v>
      </c>
      <c r="BE40" s="33">
        <v>0.64</v>
      </c>
      <c r="BF40" s="33">
        <v>0.65</v>
      </c>
      <c r="BG40" s="33">
        <v>0.72</v>
      </c>
      <c r="BH40" s="33">
        <v>0.68</v>
      </c>
      <c r="BI40" s="33">
        <v>0.77</v>
      </c>
      <c r="BJ40" s="33">
        <v>0.74</v>
      </c>
      <c r="BK40" s="33">
        <v>0.7</v>
      </c>
      <c r="BL40" s="33">
        <v>0.71</v>
      </c>
      <c r="BM40" s="33">
        <v>0.7</v>
      </c>
      <c r="BN40" s="33">
        <v>0.73</v>
      </c>
      <c r="BO40" s="33">
        <v>0.75</v>
      </c>
      <c r="BP40" s="33">
        <v>0.75</v>
      </c>
      <c r="BQ40" s="33">
        <v>0.78</v>
      </c>
      <c r="BR40" s="33">
        <v>0.81</v>
      </c>
      <c r="BS40" s="33">
        <v>0.86</v>
      </c>
      <c r="BT40" s="33">
        <v>0.77</v>
      </c>
      <c r="BU40" s="33">
        <v>0.75</v>
      </c>
      <c r="BV40" s="33">
        <v>0.8</v>
      </c>
      <c r="BW40" s="33">
        <v>0.82</v>
      </c>
      <c r="BX40" s="33">
        <v>0.79</v>
      </c>
      <c r="BY40" s="34">
        <v>0.86</v>
      </c>
      <c r="BZ40" s="34">
        <v>0.84</v>
      </c>
      <c r="CA40" s="34">
        <v>0.76</v>
      </c>
      <c r="CB40" s="34">
        <v>0.79</v>
      </c>
      <c r="CC40" s="34">
        <v>0.77</v>
      </c>
      <c r="CD40" s="34">
        <v>0.8</v>
      </c>
      <c r="CE40" s="34">
        <v>0.79</v>
      </c>
      <c r="CF40" s="34">
        <v>0.84</v>
      </c>
      <c r="CG40" s="34">
        <v>0.87</v>
      </c>
      <c r="CH40" s="34">
        <v>0.91</v>
      </c>
      <c r="CI40" s="34">
        <v>0.89</v>
      </c>
      <c r="CJ40" s="34">
        <v>0.84</v>
      </c>
      <c r="CK40" s="34">
        <v>0.88</v>
      </c>
      <c r="CL40" s="34">
        <v>0.92</v>
      </c>
      <c r="CM40" s="34">
        <v>0.88</v>
      </c>
      <c r="CN40" s="34">
        <v>0.9</v>
      </c>
      <c r="CO40" s="34">
        <v>0.9</v>
      </c>
      <c r="CP40" s="34">
        <v>0.88</v>
      </c>
      <c r="CQ40" s="34">
        <v>0.9</v>
      </c>
      <c r="CR40" s="34">
        <v>0.73</v>
      </c>
      <c r="CS40" s="34">
        <v>0.65</v>
      </c>
      <c r="CT40" s="34">
        <v>0.61</v>
      </c>
      <c r="CU40" s="34">
        <v>0.57999999999999996</v>
      </c>
      <c r="CV40" s="34">
        <v>0.61</v>
      </c>
      <c r="CW40" s="34">
        <v>0.59</v>
      </c>
      <c r="CX40" s="34">
        <v>0.61</v>
      </c>
      <c r="CY40" s="34">
        <v>0.62</v>
      </c>
      <c r="CZ40" s="34">
        <v>0.53</v>
      </c>
      <c r="DA40" s="34">
        <v>0.54</v>
      </c>
      <c r="DB40" s="34">
        <v>0.54</v>
      </c>
      <c r="DC40" s="34">
        <v>0.46</v>
      </c>
      <c r="DD40" s="34">
        <v>0.4</v>
      </c>
      <c r="DE40" s="34">
        <v>0.41</v>
      </c>
      <c r="DF40" s="34">
        <v>0.44</v>
      </c>
      <c r="DG40" s="34">
        <v>0.49</v>
      </c>
      <c r="DH40" s="34">
        <v>0.5</v>
      </c>
      <c r="DI40" s="34">
        <v>0.47</v>
      </c>
      <c r="DJ40" s="34">
        <v>0.91</v>
      </c>
      <c r="DK40" s="34">
        <v>0.92</v>
      </c>
      <c r="DL40" s="35">
        <v>0.93</v>
      </c>
      <c r="DM40" s="35">
        <v>1.01</v>
      </c>
      <c r="DN40" s="35">
        <v>1.02</v>
      </c>
      <c r="DO40" s="35">
        <v>0.99</v>
      </c>
      <c r="DP40" s="35">
        <v>1.06</v>
      </c>
      <c r="DQ40" s="35">
        <v>1.02</v>
      </c>
      <c r="DR40" s="35">
        <v>0.98</v>
      </c>
      <c r="DS40" s="35">
        <v>1</v>
      </c>
      <c r="DT40" s="35">
        <v>1.01</v>
      </c>
      <c r="DU40" s="35">
        <v>1.03</v>
      </c>
      <c r="DV40" s="35">
        <v>1.21</v>
      </c>
      <c r="DW40" s="35">
        <v>1.05</v>
      </c>
      <c r="DX40" s="35">
        <v>1.1399999999999999</v>
      </c>
      <c r="DY40" s="35">
        <v>1.18</v>
      </c>
      <c r="DZ40" s="35">
        <v>1.1599999999999999</v>
      </c>
      <c r="EA40" s="35">
        <v>1.26</v>
      </c>
      <c r="EB40" s="35">
        <v>1.21</v>
      </c>
      <c r="EC40" s="35">
        <v>1.21</v>
      </c>
      <c r="ED40" s="35">
        <v>1.26</v>
      </c>
      <c r="EE40" s="35">
        <v>1.27</v>
      </c>
      <c r="EF40" s="35">
        <v>1.25</v>
      </c>
      <c r="EG40" s="35">
        <v>1.27</v>
      </c>
      <c r="EH40" s="35">
        <v>1.33</v>
      </c>
      <c r="EI40" s="35">
        <v>1.25</v>
      </c>
      <c r="EJ40" s="35">
        <v>1.25</v>
      </c>
      <c r="EK40" s="35">
        <v>1.22</v>
      </c>
      <c r="EL40" s="35">
        <v>1.1599999999999999</v>
      </c>
      <c r="EM40" s="35">
        <v>1.1100000000000001</v>
      </c>
      <c r="EN40" s="35">
        <v>1.1499999999999999</v>
      </c>
      <c r="EO40" s="35">
        <v>1.1200000000000001</v>
      </c>
      <c r="EP40" s="35">
        <v>1.1299999999999999</v>
      </c>
      <c r="EQ40" s="35">
        <v>1.1399999999999999</v>
      </c>
      <c r="ER40" s="35">
        <v>1.21</v>
      </c>
      <c r="ES40" s="35">
        <v>1.1599999999999999</v>
      </c>
      <c r="ET40" s="35">
        <v>1.1599999999999999</v>
      </c>
      <c r="EU40" s="35">
        <v>1.07</v>
      </c>
      <c r="EV40" s="35">
        <v>1.1100000000000001</v>
      </c>
      <c r="EW40" s="35">
        <v>1.17</v>
      </c>
      <c r="EX40" s="35">
        <v>1.1499999999999999</v>
      </c>
      <c r="EY40" s="36">
        <v>1.1599999999999999</v>
      </c>
      <c r="EZ40" s="36">
        <v>1.1299999999999999</v>
      </c>
      <c r="FA40" s="36">
        <v>1.1499999999999999</v>
      </c>
      <c r="FB40" s="36">
        <v>1.17</v>
      </c>
      <c r="FC40" s="36">
        <v>1.22</v>
      </c>
      <c r="FD40" s="36">
        <v>1.24</v>
      </c>
      <c r="FE40" s="36">
        <v>1.18</v>
      </c>
      <c r="FF40" s="36">
        <v>1.1499999999999999</v>
      </c>
      <c r="FG40" s="36">
        <v>1.1399999999999999</v>
      </c>
      <c r="FH40" s="36">
        <v>1.08</v>
      </c>
      <c r="FI40" s="36">
        <v>1.1399999999999999</v>
      </c>
      <c r="FJ40" s="36">
        <v>1.1399999999999999</v>
      </c>
      <c r="FK40" s="36">
        <v>1.17</v>
      </c>
      <c r="FL40" s="36">
        <v>1.1000000000000001</v>
      </c>
      <c r="FM40" s="36">
        <v>1.1000000000000001</v>
      </c>
      <c r="FN40" s="36">
        <v>1.1200000000000001</v>
      </c>
      <c r="FO40" s="36">
        <v>1.1299999999999999</v>
      </c>
      <c r="FP40" s="36">
        <v>1.18</v>
      </c>
      <c r="FQ40" s="36">
        <v>1.19</v>
      </c>
      <c r="FR40" s="36">
        <v>1.1599999999999999</v>
      </c>
      <c r="FS40" s="36">
        <v>1.0900000000000001</v>
      </c>
      <c r="FT40" s="36">
        <v>1.1200000000000001</v>
      </c>
      <c r="FU40" s="36">
        <v>1.1000000000000001</v>
      </c>
      <c r="FV40" s="36">
        <v>1.07</v>
      </c>
      <c r="FW40" s="36">
        <v>1.08</v>
      </c>
      <c r="FX40" s="36">
        <v>1.06</v>
      </c>
      <c r="FY40" s="36">
        <v>1.06</v>
      </c>
      <c r="FZ40" s="36">
        <v>1.04</v>
      </c>
      <c r="GA40" s="36">
        <v>1.08</v>
      </c>
      <c r="GB40" s="36">
        <v>1.0900000000000001</v>
      </c>
      <c r="GC40" s="36">
        <v>1.08</v>
      </c>
      <c r="GD40" s="36">
        <v>1.06</v>
      </c>
      <c r="GE40" s="36">
        <v>1.05</v>
      </c>
      <c r="GF40" s="36">
        <v>1.02</v>
      </c>
      <c r="GG40" s="36">
        <v>1.02</v>
      </c>
      <c r="GH40" s="36">
        <v>1.03</v>
      </c>
      <c r="GI40" s="36">
        <v>1.01</v>
      </c>
      <c r="GJ40" s="36">
        <v>0.98</v>
      </c>
      <c r="GK40" s="36">
        <v>0.98</v>
      </c>
      <c r="GL40" s="36">
        <v>0.95</v>
      </c>
      <c r="GM40" s="37">
        <v>0.92316584474936003</v>
      </c>
      <c r="GN40" s="37">
        <v>0.96185929243847201</v>
      </c>
      <c r="GO40" s="37">
        <v>0.94400960069682505</v>
      </c>
      <c r="GP40" s="37">
        <v>0.93795905615105901</v>
      </c>
      <c r="GQ40" s="37">
        <v>0.90156966670320204</v>
      </c>
      <c r="GR40" s="37">
        <v>0.85984110018586701</v>
      </c>
      <c r="GS40" s="37">
        <v>0.88300959983471405</v>
      </c>
      <c r="GT40" s="37">
        <v>0.90202820375738402</v>
      </c>
      <c r="GU40" s="37">
        <v>0.93077195476559804</v>
      </c>
      <c r="GV40" s="37">
        <v>0.90992517187700295</v>
      </c>
      <c r="GW40" s="37">
        <v>0.92058423881370299</v>
      </c>
      <c r="GX40" s="37">
        <v>0.92771411668276105</v>
      </c>
      <c r="GY40" s="37">
        <v>0.95702722994706901</v>
      </c>
      <c r="GZ40" s="37">
        <v>0.92661873266537398</v>
      </c>
      <c r="HA40" s="37">
        <v>0.94137428872005502</v>
      </c>
      <c r="HB40" s="37">
        <v>0.96469214715345397</v>
      </c>
      <c r="HC40" s="37">
        <v>0.96588737349955101</v>
      </c>
      <c r="HD40" s="37">
        <v>0.97861068578582699</v>
      </c>
      <c r="HE40" s="37">
        <v>0.97239555925712295</v>
      </c>
      <c r="HF40" s="37">
        <v>0.99359003266326296</v>
      </c>
      <c r="HG40" s="37">
        <v>1.0082647290917099</v>
      </c>
      <c r="HH40" s="37">
        <v>0.98639391871544702</v>
      </c>
      <c r="HI40" s="37">
        <v>0.93038462656568199</v>
      </c>
      <c r="HJ40" s="37">
        <v>0.92507359662041</v>
      </c>
      <c r="HK40" s="37">
        <v>0.93408745570722196</v>
      </c>
      <c r="HL40" s="37">
        <v>0.91857629173473399</v>
      </c>
      <c r="HM40" s="37">
        <v>0.89947099225881399</v>
      </c>
      <c r="HN40" s="37">
        <v>0.86662228770296301</v>
      </c>
      <c r="HO40" s="37">
        <v>0.85538038115363102</v>
      </c>
      <c r="HP40" s="37">
        <v>0.85115811762231397</v>
      </c>
      <c r="HQ40" s="37">
        <v>0.85767006447009697</v>
      </c>
      <c r="HR40" s="37">
        <v>0.83343443818149698</v>
      </c>
      <c r="HS40" s="37">
        <v>0.78360613483032404</v>
      </c>
      <c r="HT40" s="37">
        <v>0.76184354918105002</v>
      </c>
      <c r="HU40" s="37">
        <v>0.74446930134845501</v>
      </c>
      <c r="HV40" s="37">
        <v>0.76942841179963695</v>
      </c>
      <c r="HW40" s="37">
        <v>0.758550342380794</v>
      </c>
      <c r="HX40" s="37">
        <v>0.77032370456886301</v>
      </c>
      <c r="HY40" s="37">
        <v>0.76643677127529397</v>
      </c>
      <c r="HZ40" s="37">
        <v>0.78075726765879905</v>
      </c>
      <c r="IA40" s="37">
        <v>0.73140070552073699</v>
      </c>
      <c r="IB40" s="37">
        <v>0.77100775593459803</v>
      </c>
      <c r="IC40" s="37">
        <v>0.73587988986536101</v>
      </c>
      <c r="ID40" s="37">
        <v>0.71620892703800598</v>
      </c>
      <c r="IE40" s="37">
        <v>0.72994715400784005</v>
      </c>
      <c r="IF40" s="37">
        <v>0.767082300284749</v>
      </c>
      <c r="IG40" s="37">
        <v>0.72558339904789004</v>
      </c>
      <c r="IH40" s="37">
        <v>0.730601300841347</v>
      </c>
      <c r="II40" s="37">
        <v>0.71709231176384902</v>
      </c>
      <c r="IJ40" s="37">
        <v>0.72771088961942298</v>
      </c>
      <c r="IK40" s="37">
        <v>0.74151094021193698</v>
      </c>
      <c r="IL40" s="37">
        <v>0.718730909883739</v>
      </c>
      <c r="IM40" s="37">
        <v>0.78644267981377303</v>
      </c>
      <c r="IN40" s="37">
        <v>0.78727323677600403</v>
      </c>
      <c r="IO40" s="37">
        <v>0.81796636709039505</v>
      </c>
      <c r="IP40" s="37">
        <v>0.83151378145223898</v>
      </c>
      <c r="IQ40" s="37">
        <v>0.85501989985284499</v>
      </c>
      <c r="IR40" s="37">
        <v>0.838802509501406</v>
      </c>
      <c r="IS40" s="37">
        <v>0.85804493561542605</v>
      </c>
      <c r="IT40" s="37">
        <v>0.85086873245352801</v>
      </c>
      <c r="IU40" s="37">
        <v>0.87754632147598599</v>
      </c>
      <c r="IV40" s="37">
        <v>0.87792738451752494</v>
      </c>
      <c r="IW40" s="37">
        <v>0.91984205669270802</v>
      </c>
      <c r="IX40" s="37">
        <v>0.91063166985460298</v>
      </c>
      <c r="IY40" s="38">
        <v>0.94303050883944495</v>
      </c>
      <c r="IZ40" s="38">
        <v>0.894262265804322</v>
      </c>
      <c r="JA40" s="38">
        <v>0.93008886521651202</v>
      </c>
      <c r="JB40" s="39" t="str">
        <f t="shared" si="14"/>
        <v>Sweden</v>
      </c>
    </row>
    <row r="41" spans="1:262" x14ac:dyDescent="0.35">
      <c r="A41" s="31" t="s">
        <v>369</v>
      </c>
      <c r="B41" s="32">
        <v>0.02</v>
      </c>
      <c r="C41" s="32">
        <v>0.03</v>
      </c>
      <c r="D41" s="32">
        <v>0.03</v>
      </c>
      <c r="E41" s="32">
        <v>0.03</v>
      </c>
      <c r="F41" s="32">
        <v>0.03</v>
      </c>
      <c r="G41" s="32">
        <v>0.03</v>
      </c>
      <c r="H41" s="32">
        <v>0.03</v>
      </c>
      <c r="I41" s="32">
        <v>0.03</v>
      </c>
      <c r="J41" s="32">
        <v>0.03</v>
      </c>
      <c r="K41" s="32">
        <v>0.04</v>
      </c>
      <c r="L41" s="32">
        <v>0.04</v>
      </c>
      <c r="M41" s="32">
        <v>0.04</v>
      </c>
      <c r="N41" s="32">
        <v>0.04</v>
      </c>
      <c r="O41" s="32">
        <v>0.04</v>
      </c>
      <c r="P41" s="32">
        <v>0.04</v>
      </c>
      <c r="Q41" s="32">
        <v>0.04</v>
      </c>
      <c r="R41" s="32">
        <v>0.04</v>
      </c>
      <c r="S41" s="32">
        <v>0.04</v>
      </c>
      <c r="T41" s="32">
        <v>0.04</v>
      </c>
      <c r="U41" s="32">
        <v>0.04</v>
      </c>
      <c r="V41" s="32">
        <v>0.04</v>
      </c>
      <c r="W41" s="32">
        <v>0.04</v>
      </c>
      <c r="X41" s="32">
        <v>0.04</v>
      </c>
      <c r="Y41" s="32">
        <v>0.04</v>
      </c>
      <c r="Z41" s="32">
        <v>0.04</v>
      </c>
      <c r="AA41" s="32">
        <v>0.03</v>
      </c>
      <c r="AB41" s="32">
        <v>0.04</v>
      </c>
      <c r="AC41" s="32">
        <v>0.03</v>
      </c>
      <c r="AD41" s="32">
        <v>0.04</v>
      </c>
      <c r="AE41" s="32">
        <v>0.04</v>
      </c>
      <c r="AF41" s="32">
        <v>0.05</v>
      </c>
      <c r="AG41" s="32">
        <v>0.05</v>
      </c>
      <c r="AH41" s="32">
        <v>0.04</v>
      </c>
      <c r="AI41" s="32">
        <v>0.05</v>
      </c>
      <c r="AJ41" s="32">
        <v>0.04</v>
      </c>
      <c r="AK41" s="32">
        <v>0.04</v>
      </c>
      <c r="AL41" s="33">
        <v>0.04</v>
      </c>
      <c r="AM41" s="33">
        <v>0.04</v>
      </c>
      <c r="AN41" s="33">
        <v>0.04</v>
      </c>
      <c r="AO41" s="33">
        <v>0.04</v>
      </c>
      <c r="AP41" s="33">
        <v>0.04</v>
      </c>
      <c r="AQ41" s="33">
        <v>0.04</v>
      </c>
      <c r="AR41" s="33">
        <v>0.04</v>
      </c>
      <c r="AS41" s="33">
        <v>0.04</v>
      </c>
      <c r="AT41" s="33">
        <v>0.04</v>
      </c>
      <c r="AU41" s="33">
        <v>0.04</v>
      </c>
      <c r="AV41" s="33">
        <v>0.04</v>
      </c>
      <c r="AW41" s="33">
        <v>0.04</v>
      </c>
      <c r="AX41" s="33">
        <v>0.05</v>
      </c>
      <c r="AY41" s="33">
        <v>0.05</v>
      </c>
      <c r="AZ41" s="33">
        <v>0.05</v>
      </c>
      <c r="BA41" s="33">
        <v>0.05</v>
      </c>
      <c r="BB41" s="33">
        <v>0.05</v>
      </c>
      <c r="BC41" s="33">
        <v>0.05</v>
      </c>
      <c r="BD41" s="33">
        <v>0.05</v>
      </c>
      <c r="BE41" s="33">
        <v>0.05</v>
      </c>
      <c r="BF41" s="33">
        <v>0.05</v>
      </c>
      <c r="BG41" s="33">
        <v>0.05</v>
      </c>
      <c r="BH41" s="33">
        <v>0.05</v>
      </c>
      <c r="BI41" s="33">
        <v>0.05</v>
      </c>
      <c r="BJ41" s="33">
        <v>0.05</v>
      </c>
      <c r="BK41" s="33">
        <v>0.05</v>
      </c>
      <c r="BL41" s="33">
        <v>0.06</v>
      </c>
      <c r="BM41" s="33">
        <v>0.06</v>
      </c>
      <c r="BN41" s="33">
        <v>0.06</v>
      </c>
      <c r="BO41" s="33">
        <v>0.06</v>
      </c>
      <c r="BP41" s="33">
        <v>0.06</v>
      </c>
      <c r="BQ41" s="33">
        <v>0.06</v>
      </c>
      <c r="BR41" s="33">
        <v>0.06</v>
      </c>
      <c r="BS41" s="33">
        <v>0.06</v>
      </c>
      <c r="BT41" s="33">
        <v>0.06</v>
      </c>
      <c r="BU41" s="33">
        <v>0.06</v>
      </c>
      <c r="BV41" s="33">
        <v>0.06</v>
      </c>
      <c r="BW41" s="33">
        <v>7.0000000000000007E-2</v>
      </c>
      <c r="BX41" s="33">
        <v>7.0000000000000007E-2</v>
      </c>
      <c r="BY41" s="34">
        <v>7.0000000000000007E-2</v>
      </c>
      <c r="BZ41" s="34">
        <v>7.0000000000000007E-2</v>
      </c>
      <c r="CA41" s="34">
        <v>7.0000000000000007E-2</v>
      </c>
      <c r="CB41" s="34">
        <v>7.0000000000000007E-2</v>
      </c>
      <c r="CC41" s="34">
        <v>7.0000000000000007E-2</v>
      </c>
      <c r="CD41" s="34">
        <v>0.08</v>
      </c>
      <c r="CE41" s="34">
        <v>0.08</v>
      </c>
      <c r="CF41" s="34">
        <v>0.08</v>
      </c>
      <c r="CG41" s="34">
        <v>0.08</v>
      </c>
      <c r="CH41" s="34">
        <v>0.09</v>
      </c>
      <c r="CI41" s="34">
        <v>0.09</v>
      </c>
      <c r="CJ41" s="34">
        <v>0.09</v>
      </c>
      <c r="CK41" s="34">
        <v>0.09</v>
      </c>
      <c r="CL41" s="34">
        <v>0.09</v>
      </c>
      <c r="CM41" s="34">
        <v>0.1</v>
      </c>
      <c r="CN41" s="34">
        <v>0.09</v>
      </c>
      <c r="CO41" s="34">
        <v>0.1</v>
      </c>
      <c r="CP41" s="34">
        <v>0.1</v>
      </c>
      <c r="CQ41" s="34">
        <v>0.1</v>
      </c>
      <c r="CR41" s="34">
        <v>0.1</v>
      </c>
      <c r="CS41" s="34">
        <v>0.1</v>
      </c>
      <c r="CT41" s="34">
        <v>0.09</v>
      </c>
      <c r="CU41" s="34">
        <v>0.08</v>
      </c>
      <c r="CV41" s="34">
        <v>0.1</v>
      </c>
      <c r="CW41" s="34">
        <v>0.1</v>
      </c>
      <c r="CX41" s="34">
        <v>0.09</v>
      </c>
      <c r="CY41" s="34">
        <v>0.09</v>
      </c>
      <c r="CZ41" s="34">
        <v>0.08</v>
      </c>
      <c r="DA41" s="34">
        <v>0.08</v>
      </c>
      <c r="DB41" s="34">
        <v>0.08</v>
      </c>
      <c r="DC41" s="34">
        <v>7.0000000000000007E-2</v>
      </c>
      <c r="DD41" s="34">
        <v>0.06</v>
      </c>
      <c r="DE41" s="34">
        <v>0.05</v>
      </c>
      <c r="DF41" s="34">
        <v>0.05</v>
      </c>
      <c r="DG41" s="34">
        <v>0.06</v>
      </c>
      <c r="DH41" s="34">
        <v>0.06</v>
      </c>
      <c r="DI41" s="34">
        <v>0.06</v>
      </c>
      <c r="DJ41" s="34">
        <v>0.32</v>
      </c>
      <c r="DK41" s="34">
        <v>0.34</v>
      </c>
      <c r="DL41" s="35">
        <v>0.34</v>
      </c>
      <c r="DM41" s="35">
        <v>0.28999999999999998</v>
      </c>
      <c r="DN41" s="35">
        <v>0.31</v>
      </c>
      <c r="DO41" s="35">
        <v>0.3</v>
      </c>
      <c r="DP41" s="35">
        <v>0.28999999999999998</v>
      </c>
      <c r="DQ41" s="35">
        <v>0.28999999999999998</v>
      </c>
      <c r="DR41" s="35">
        <v>0.27</v>
      </c>
      <c r="DS41" s="35">
        <v>0.28999999999999998</v>
      </c>
      <c r="DT41" s="35">
        <v>0.28000000000000003</v>
      </c>
      <c r="DU41" s="35">
        <v>0.28999999999999998</v>
      </c>
      <c r="DV41" s="35">
        <v>0.31</v>
      </c>
      <c r="DW41" s="35">
        <v>0.35</v>
      </c>
      <c r="DX41" s="35">
        <v>0.36</v>
      </c>
      <c r="DY41" s="35">
        <v>0.37</v>
      </c>
      <c r="DZ41" s="35">
        <v>0.36</v>
      </c>
      <c r="EA41" s="35">
        <v>0.37</v>
      </c>
      <c r="EB41" s="35">
        <v>0.37</v>
      </c>
      <c r="EC41" s="35">
        <v>0.35</v>
      </c>
      <c r="ED41" s="35">
        <v>0.36</v>
      </c>
      <c r="EE41" s="35">
        <v>0.35</v>
      </c>
      <c r="EF41" s="35">
        <v>0.36</v>
      </c>
      <c r="EG41" s="35">
        <v>0.36</v>
      </c>
      <c r="EH41" s="35">
        <v>0.37</v>
      </c>
      <c r="EI41" s="35">
        <v>0.37</v>
      </c>
      <c r="EJ41" s="35">
        <v>0.37</v>
      </c>
      <c r="EK41" s="35">
        <v>0.38</v>
      </c>
      <c r="EL41" s="35">
        <v>0.34</v>
      </c>
      <c r="EM41" s="35">
        <v>0.35</v>
      </c>
      <c r="EN41" s="35">
        <v>0.33</v>
      </c>
      <c r="EO41" s="35">
        <v>0.33</v>
      </c>
      <c r="EP41" s="35">
        <v>0.35</v>
      </c>
      <c r="EQ41" s="35">
        <v>0.35</v>
      </c>
      <c r="ER41" s="35">
        <v>0.39</v>
      </c>
      <c r="ES41" s="35">
        <v>0.38</v>
      </c>
      <c r="ET41" s="35">
        <v>0.39</v>
      </c>
      <c r="EU41" s="35">
        <v>0.39</v>
      </c>
      <c r="EV41" s="35">
        <v>0.39</v>
      </c>
      <c r="EW41" s="35">
        <v>0.41</v>
      </c>
      <c r="EX41" s="35">
        <v>0.43</v>
      </c>
      <c r="EY41" s="36">
        <v>0.42</v>
      </c>
      <c r="EZ41" s="36">
        <v>0.41</v>
      </c>
      <c r="FA41" s="36">
        <v>0.42</v>
      </c>
      <c r="FB41" s="36">
        <v>0.43</v>
      </c>
      <c r="FC41" s="36">
        <v>0.46</v>
      </c>
      <c r="FD41" s="36">
        <v>0.44</v>
      </c>
      <c r="FE41" s="36">
        <v>0.42</v>
      </c>
      <c r="FF41" s="36">
        <v>0.43</v>
      </c>
      <c r="FG41" s="36">
        <v>0.41</v>
      </c>
      <c r="FH41" s="36">
        <v>0.41</v>
      </c>
      <c r="FI41" s="36">
        <v>0.44</v>
      </c>
      <c r="FJ41" s="36">
        <v>0.45</v>
      </c>
      <c r="FK41" s="36">
        <v>0.44</v>
      </c>
      <c r="FL41" s="36">
        <v>0.43</v>
      </c>
      <c r="FM41" s="36">
        <v>0.44</v>
      </c>
      <c r="FN41" s="36">
        <v>0.45</v>
      </c>
      <c r="FO41" s="36">
        <v>0.48</v>
      </c>
      <c r="FP41" s="36">
        <v>0.53</v>
      </c>
      <c r="FQ41" s="36">
        <v>0.51</v>
      </c>
      <c r="FR41" s="36">
        <v>0.51</v>
      </c>
      <c r="FS41" s="36">
        <v>0.48</v>
      </c>
      <c r="FT41" s="36">
        <v>0.5</v>
      </c>
      <c r="FU41" s="36">
        <v>0.51</v>
      </c>
      <c r="FV41" s="36">
        <v>0.5</v>
      </c>
      <c r="FW41" s="36">
        <v>0.53</v>
      </c>
      <c r="FX41" s="36">
        <v>0.51</v>
      </c>
      <c r="FY41" s="36">
        <v>0.51</v>
      </c>
      <c r="FZ41" s="36">
        <v>0.49</v>
      </c>
      <c r="GA41" s="36">
        <v>0.51</v>
      </c>
      <c r="GB41" s="36">
        <v>0.52</v>
      </c>
      <c r="GC41" s="36">
        <v>0.55000000000000004</v>
      </c>
      <c r="GD41" s="36">
        <v>0.56999999999999995</v>
      </c>
      <c r="GE41" s="36">
        <v>0.56999999999999995</v>
      </c>
      <c r="GF41" s="36">
        <v>0.6</v>
      </c>
      <c r="GG41" s="36">
        <v>0.64</v>
      </c>
      <c r="GH41" s="36">
        <v>0.65</v>
      </c>
      <c r="GI41" s="36">
        <v>0.66</v>
      </c>
      <c r="GJ41" s="36">
        <v>0.62</v>
      </c>
      <c r="GK41" s="36">
        <v>0.63</v>
      </c>
      <c r="GL41" s="36">
        <v>0.69</v>
      </c>
      <c r="GM41" s="37">
        <v>0.700592732243426</v>
      </c>
      <c r="GN41" s="37">
        <v>0.69882547547423501</v>
      </c>
      <c r="GO41" s="37">
        <v>0.683239415100234</v>
      </c>
      <c r="GP41" s="37">
        <v>0.69105421472712802</v>
      </c>
      <c r="GQ41" s="37">
        <v>0.703343463042294</v>
      </c>
      <c r="GR41" s="37">
        <v>0.69013560727484002</v>
      </c>
      <c r="GS41" s="37">
        <v>0.69138763367313905</v>
      </c>
      <c r="GT41" s="37">
        <v>0.64145817184746001</v>
      </c>
      <c r="GU41" s="37">
        <v>0.61024189121829897</v>
      </c>
      <c r="GV41" s="37">
        <v>0.58137106700464403</v>
      </c>
      <c r="GW41" s="37">
        <v>0.53992056188830595</v>
      </c>
      <c r="GX41" s="37">
        <v>0.58125124866352096</v>
      </c>
      <c r="GY41" s="37">
        <v>0.61467107473384697</v>
      </c>
      <c r="GZ41" s="37">
        <v>0.59028171046468902</v>
      </c>
      <c r="HA41" s="37">
        <v>0.59870041742457802</v>
      </c>
      <c r="HB41" s="37">
        <v>0.639408180806323</v>
      </c>
      <c r="HC41" s="37">
        <v>0.66734065660415998</v>
      </c>
      <c r="HD41" s="37">
        <v>0.64851264701243405</v>
      </c>
      <c r="HE41" s="37">
        <v>0.65474580600492704</v>
      </c>
      <c r="HF41" s="37">
        <v>0.68384081959935406</v>
      </c>
      <c r="HG41" s="37">
        <v>0.673021590300795</v>
      </c>
      <c r="HH41" s="37">
        <v>0.66825520396943405</v>
      </c>
      <c r="HI41" s="37">
        <v>0.64977843719098805</v>
      </c>
      <c r="HJ41" s="37">
        <v>0.66627608505783698</v>
      </c>
      <c r="HK41" s="37">
        <v>0.644416690392981</v>
      </c>
      <c r="HL41" s="37">
        <v>0.65110689325746995</v>
      </c>
      <c r="HM41" s="37">
        <v>0.645586584838449</v>
      </c>
      <c r="HN41" s="37">
        <v>0.61153712692608198</v>
      </c>
      <c r="HO41" s="37">
        <v>0.59804597157444594</v>
      </c>
      <c r="HP41" s="37">
        <v>0.5625673553246</v>
      </c>
      <c r="HQ41" s="37">
        <v>0.57282138431792995</v>
      </c>
      <c r="HR41" s="37">
        <v>0.58674217605243695</v>
      </c>
      <c r="HS41" s="37">
        <v>0.56116961359100404</v>
      </c>
      <c r="HT41" s="37">
        <v>0.54667156107202897</v>
      </c>
      <c r="HU41" s="37">
        <v>0.56420192750914799</v>
      </c>
      <c r="HV41" s="37">
        <v>0.58960615980167097</v>
      </c>
      <c r="HW41" s="37">
        <v>0.549207460771308</v>
      </c>
      <c r="HX41" s="37">
        <v>0.54967198080402502</v>
      </c>
      <c r="HY41" s="37">
        <v>0.55075507940344604</v>
      </c>
      <c r="HZ41" s="37">
        <v>0.53528055931816199</v>
      </c>
      <c r="IA41" s="37">
        <v>0.548138844510482</v>
      </c>
      <c r="IB41" s="37">
        <v>0.53279497897430494</v>
      </c>
      <c r="IC41" s="37">
        <v>0.51352732368457599</v>
      </c>
      <c r="ID41" s="37">
        <v>0.538637497740861</v>
      </c>
      <c r="IE41" s="37">
        <v>0.52466824592158001</v>
      </c>
      <c r="IF41" s="37">
        <v>0.530720012432495</v>
      </c>
      <c r="IG41" s="37">
        <v>0.53104419041510698</v>
      </c>
      <c r="IH41" s="37">
        <v>0.53284094023351003</v>
      </c>
      <c r="II41" s="37">
        <v>0.55005655666430298</v>
      </c>
      <c r="IJ41" s="37">
        <v>0.56504431736898697</v>
      </c>
      <c r="IK41" s="37">
        <v>0.62646815741555195</v>
      </c>
      <c r="IL41" s="37">
        <v>0.62153409989670505</v>
      </c>
      <c r="IM41" s="37">
        <v>0.65398063438461296</v>
      </c>
      <c r="IN41" s="37">
        <v>0.65517254847573902</v>
      </c>
      <c r="IO41" s="37">
        <v>0.679234050641916</v>
      </c>
      <c r="IP41" s="37">
        <v>0.66617760887605804</v>
      </c>
      <c r="IQ41" s="37">
        <v>0.69402048065272104</v>
      </c>
      <c r="IR41" s="37">
        <v>0.69372139498968599</v>
      </c>
      <c r="IS41" s="37">
        <v>0.67247873062086905</v>
      </c>
      <c r="IT41" s="37">
        <v>0.68690621156834197</v>
      </c>
      <c r="IU41" s="37">
        <v>0.66099820192040504</v>
      </c>
      <c r="IV41" s="37">
        <v>0.64562432593030294</v>
      </c>
      <c r="IW41" s="37">
        <v>0.63686012995299801</v>
      </c>
      <c r="IX41" s="37">
        <v>0.65341468884173604</v>
      </c>
      <c r="IY41" s="38">
        <v>0.66445772828913696</v>
      </c>
      <c r="IZ41" s="38">
        <v>0.67053640432601402</v>
      </c>
      <c r="JA41" s="38">
        <v>0.69739518007293699</v>
      </c>
      <c r="JB41" s="39" t="str">
        <f t="shared" si="14"/>
        <v>Denmark</v>
      </c>
    </row>
    <row r="42" spans="1:262" x14ac:dyDescent="0.35">
      <c r="A42" s="31" t="s">
        <v>370</v>
      </c>
      <c r="B42" s="32">
        <v>0.16</v>
      </c>
      <c r="C42" s="32">
        <v>0.16</v>
      </c>
      <c r="D42" s="32">
        <v>0.18</v>
      </c>
      <c r="E42" s="32">
        <v>0.16</v>
      </c>
      <c r="F42" s="32">
        <v>0.16</v>
      </c>
      <c r="G42" s="32">
        <v>0.15</v>
      </c>
      <c r="H42" s="32">
        <v>0.15</v>
      </c>
      <c r="I42" s="32">
        <v>0.15</v>
      </c>
      <c r="J42" s="32">
        <v>0.16</v>
      </c>
      <c r="K42" s="32">
        <v>0.17</v>
      </c>
      <c r="L42" s="32">
        <v>0.16</v>
      </c>
      <c r="M42" s="32">
        <v>0.14000000000000001</v>
      </c>
      <c r="N42" s="32">
        <v>0.16</v>
      </c>
      <c r="O42" s="32">
        <v>0.16</v>
      </c>
      <c r="P42" s="32">
        <v>0.17</v>
      </c>
      <c r="Q42" s="32">
        <v>0.16</v>
      </c>
      <c r="R42" s="32">
        <v>0.17</v>
      </c>
      <c r="S42" s="32">
        <v>0.16</v>
      </c>
      <c r="T42" s="32">
        <v>0.15</v>
      </c>
      <c r="U42" s="32">
        <v>0.14000000000000001</v>
      </c>
      <c r="V42" s="32">
        <v>0.16</v>
      </c>
      <c r="W42" s="32">
        <v>0.15</v>
      </c>
      <c r="X42" s="32">
        <v>0.14000000000000001</v>
      </c>
      <c r="Y42" s="32">
        <v>0.14000000000000001</v>
      </c>
      <c r="Z42" s="32">
        <v>0.14000000000000001</v>
      </c>
      <c r="AA42" s="32">
        <v>0.13</v>
      </c>
      <c r="AB42" s="32">
        <v>0.13</v>
      </c>
      <c r="AC42" s="32">
        <v>0.13</v>
      </c>
      <c r="AD42" s="32">
        <v>0.15</v>
      </c>
      <c r="AE42" s="32">
        <v>0.15</v>
      </c>
      <c r="AF42" s="32">
        <v>0.14000000000000001</v>
      </c>
      <c r="AG42" s="32">
        <v>0.13</v>
      </c>
      <c r="AH42" s="32">
        <v>0.13</v>
      </c>
      <c r="AI42" s="32">
        <v>0.12</v>
      </c>
      <c r="AJ42" s="32">
        <v>0.13</v>
      </c>
      <c r="AK42" s="32">
        <v>0.14000000000000001</v>
      </c>
      <c r="AL42" s="33">
        <v>0.14000000000000001</v>
      </c>
      <c r="AM42" s="33">
        <v>0.15</v>
      </c>
      <c r="AN42" s="33">
        <v>0.15</v>
      </c>
      <c r="AO42" s="33">
        <v>0.14000000000000001</v>
      </c>
      <c r="AP42" s="33">
        <v>0.15</v>
      </c>
      <c r="AQ42" s="33">
        <v>0.16</v>
      </c>
      <c r="AR42" s="33">
        <v>0.17</v>
      </c>
      <c r="AS42" s="33">
        <v>0.16</v>
      </c>
      <c r="AT42" s="33">
        <v>0.16</v>
      </c>
      <c r="AU42" s="33">
        <v>0.16</v>
      </c>
      <c r="AV42" s="33">
        <v>0.16</v>
      </c>
      <c r="AW42" s="33">
        <v>0.18</v>
      </c>
      <c r="AX42" s="33">
        <v>0.2</v>
      </c>
      <c r="AY42" s="33">
        <v>0.2</v>
      </c>
      <c r="AZ42" s="33">
        <v>0.19</v>
      </c>
      <c r="BA42" s="33">
        <v>0.18</v>
      </c>
      <c r="BB42" s="33">
        <v>0.19</v>
      </c>
      <c r="BC42" s="33">
        <v>0.19</v>
      </c>
      <c r="BD42" s="33">
        <v>0.19</v>
      </c>
      <c r="BE42" s="33">
        <v>0.18</v>
      </c>
      <c r="BF42" s="33">
        <v>0.18</v>
      </c>
      <c r="BG42" s="33">
        <v>0.19</v>
      </c>
      <c r="BH42" s="33">
        <v>0.2</v>
      </c>
      <c r="BI42" s="33">
        <v>0.22</v>
      </c>
      <c r="BJ42" s="33">
        <v>0.22</v>
      </c>
      <c r="BK42" s="33">
        <v>0.22</v>
      </c>
      <c r="BL42" s="33">
        <v>0.23</v>
      </c>
      <c r="BM42" s="33">
        <v>0.23</v>
      </c>
      <c r="BN42" s="33">
        <v>0.23</v>
      </c>
      <c r="BO42" s="33">
        <v>0.22</v>
      </c>
      <c r="BP42" s="33">
        <v>0.22</v>
      </c>
      <c r="BQ42" s="33">
        <v>0.23</v>
      </c>
      <c r="BR42" s="33">
        <v>0.23</v>
      </c>
      <c r="BS42" s="33">
        <v>0.25</v>
      </c>
      <c r="BT42" s="33">
        <v>0.23</v>
      </c>
      <c r="BU42" s="33">
        <v>0.22</v>
      </c>
      <c r="BV42" s="33">
        <v>0.23</v>
      </c>
      <c r="BW42" s="33">
        <v>0.24</v>
      </c>
      <c r="BX42" s="33">
        <v>0.24</v>
      </c>
      <c r="BY42" s="34">
        <v>0.24</v>
      </c>
      <c r="BZ42" s="34">
        <v>0.25</v>
      </c>
      <c r="CA42" s="34">
        <v>0.24</v>
      </c>
      <c r="CB42" s="34">
        <v>0.25</v>
      </c>
      <c r="CC42" s="34">
        <v>0.26</v>
      </c>
      <c r="CD42" s="34">
        <v>0.26</v>
      </c>
      <c r="CE42" s="34">
        <v>0.26</v>
      </c>
      <c r="CF42" s="34">
        <v>0.28000000000000003</v>
      </c>
      <c r="CG42" s="34">
        <v>0.28999999999999998</v>
      </c>
      <c r="CH42" s="34">
        <v>0.28999999999999998</v>
      </c>
      <c r="CI42" s="34">
        <v>0.28999999999999998</v>
      </c>
      <c r="CJ42" s="34">
        <v>0.28999999999999998</v>
      </c>
      <c r="CK42" s="34">
        <v>0.28999999999999998</v>
      </c>
      <c r="CL42" s="34">
        <v>0.28999999999999998</v>
      </c>
      <c r="CM42" s="34">
        <v>0.3</v>
      </c>
      <c r="CN42" s="34">
        <v>0.28999999999999998</v>
      </c>
      <c r="CO42" s="34">
        <v>0.31</v>
      </c>
      <c r="CP42" s="34">
        <v>0.31</v>
      </c>
      <c r="CQ42" s="34">
        <v>0.32</v>
      </c>
      <c r="CR42" s="34">
        <v>0.35</v>
      </c>
      <c r="CS42" s="34">
        <v>0.35</v>
      </c>
      <c r="CT42" s="34">
        <v>0.34</v>
      </c>
      <c r="CU42" s="34">
        <v>0.3</v>
      </c>
      <c r="CV42" s="34">
        <v>0.32</v>
      </c>
      <c r="CW42" s="34">
        <v>0.33</v>
      </c>
      <c r="CX42" s="34">
        <v>0.32</v>
      </c>
      <c r="CY42" s="34">
        <v>0.31</v>
      </c>
      <c r="CZ42" s="34">
        <v>0.3</v>
      </c>
      <c r="DA42" s="34">
        <v>0.3</v>
      </c>
      <c r="DB42" s="34">
        <v>0.27</v>
      </c>
      <c r="DC42" s="34">
        <v>0.25</v>
      </c>
      <c r="DD42" s="34">
        <v>0.22</v>
      </c>
      <c r="DE42" s="34">
        <v>0.21</v>
      </c>
      <c r="DF42" s="34">
        <v>0.23</v>
      </c>
      <c r="DG42" s="34">
        <v>0.23</v>
      </c>
      <c r="DH42" s="34">
        <v>0.2</v>
      </c>
      <c r="DI42" s="34">
        <v>0.2</v>
      </c>
      <c r="DJ42" s="34">
        <v>1.55</v>
      </c>
      <c r="DK42" s="34">
        <v>1.56</v>
      </c>
      <c r="DL42" s="35">
        <v>1.58</v>
      </c>
      <c r="DM42" s="35">
        <v>1.67</v>
      </c>
      <c r="DN42" s="35">
        <v>1.73</v>
      </c>
      <c r="DO42" s="35">
        <v>1.7</v>
      </c>
      <c r="DP42" s="35">
        <v>1.68</v>
      </c>
      <c r="DQ42" s="35">
        <v>1.67</v>
      </c>
      <c r="DR42" s="35">
        <v>1.56</v>
      </c>
      <c r="DS42" s="35">
        <v>1.5</v>
      </c>
      <c r="DT42" s="35">
        <v>1.35</v>
      </c>
      <c r="DU42" s="35">
        <v>1.34</v>
      </c>
      <c r="DV42" s="35">
        <v>1.27</v>
      </c>
      <c r="DW42" s="35">
        <v>1.4</v>
      </c>
      <c r="DX42" s="35">
        <v>1.44</v>
      </c>
      <c r="DY42" s="35">
        <v>1.6</v>
      </c>
      <c r="DZ42" s="35">
        <v>1.56</v>
      </c>
      <c r="EA42" s="35">
        <v>1.59</v>
      </c>
      <c r="EB42" s="35">
        <v>1.58</v>
      </c>
      <c r="EC42" s="35">
        <v>1.31</v>
      </c>
      <c r="ED42" s="35">
        <v>1.31</v>
      </c>
      <c r="EE42" s="35">
        <v>1.46</v>
      </c>
      <c r="EF42" s="35">
        <v>1.42</v>
      </c>
      <c r="EG42" s="35">
        <v>1.43</v>
      </c>
      <c r="EH42" s="35">
        <v>1.48</v>
      </c>
      <c r="EI42" s="35">
        <v>1.37</v>
      </c>
      <c r="EJ42" s="35">
        <v>1.43</v>
      </c>
      <c r="EK42" s="35">
        <v>1.34</v>
      </c>
      <c r="EL42" s="35">
        <v>1.34</v>
      </c>
      <c r="EM42" s="35">
        <v>1.36</v>
      </c>
      <c r="EN42" s="35">
        <v>1.32</v>
      </c>
      <c r="EO42" s="35">
        <v>1.24</v>
      </c>
      <c r="EP42" s="35">
        <v>1.21</v>
      </c>
      <c r="EQ42" s="35">
        <v>1.1399999999999999</v>
      </c>
      <c r="ER42" s="35">
        <v>1.0900000000000001</v>
      </c>
      <c r="ES42" s="35">
        <v>1.04</v>
      </c>
      <c r="ET42" s="35">
        <v>0.9</v>
      </c>
      <c r="EU42" s="35">
        <v>0.83</v>
      </c>
      <c r="EV42" s="35">
        <v>0.93</v>
      </c>
      <c r="EW42" s="35">
        <v>0.84</v>
      </c>
      <c r="EX42" s="35">
        <v>0.97</v>
      </c>
      <c r="EY42" s="36">
        <v>0</v>
      </c>
      <c r="EZ42" s="36">
        <v>0</v>
      </c>
      <c r="FA42" s="36">
        <v>0</v>
      </c>
      <c r="FB42" s="36">
        <v>0</v>
      </c>
      <c r="FC42" s="36">
        <v>0</v>
      </c>
      <c r="FD42" s="36">
        <v>0</v>
      </c>
      <c r="FE42" s="36">
        <v>0</v>
      </c>
      <c r="FF42" s="36">
        <v>0</v>
      </c>
      <c r="FG42" s="36">
        <v>0</v>
      </c>
      <c r="FH42" s="36">
        <v>0</v>
      </c>
      <c r="FI42" s="36">
        <v>0</v>
      </c>
      <c r="FJ42" s="36">
        <v>0</v>
      </c>
      <c r="FK42" s="36">
        <v>0</v>
      </c>
      <c r="FL42" s="36">
        <v>0</v>
      </c>
      <c r="FM42" s="36">
        <v>0</v>
      </c>
      <c r="FN42" s="36">
        <v>0</v>
      </c>
      <c r="FO42" s="36">
        <v>0</v>
      </c>
      <c r="FP42" s="36">
        <v>0</v>
      </c>
      <c r="FQ42" s="36">
        <v>0</v>
      </c>
      <c r="FR42" s="36">
        <v>0</v>
      </c>
      <c r="FS42" s="36">
        <v>0</v>
      </c>
      <c r="FT42" s="36">
        <v>0</v>
      </c>
      <c r="FU42" s="36">
        <v>0</v>
      </c>
      <c r="FV42" s="36">
        <v>0</v>
      </c>
      <c r="FW42" s="36">
        <v>0</v>
      </c>
      <c r="FX42" s="36">
        <v>0</v>
      </c>
      <c r="FY42" s="36">
        <v>0</v>
      </c>
      <c r="FZ42" s="36">
        <v>0</v>
      </c>
      <c r="GA42" s="36">
        <v>0</v>
      </c>
      <c r="GB42" s="36">
        <v>0</v>
      </c>
      <c r="GC42" s="36">
        <v>0</v>
      </c>
      <c r="GD42" s="36">
        <v>0</v>
      </c>
      <c r="GE42" s="36">
        <v>0</v>
      </c>
      <c r="GF42" s="36">
        <v>0</v>
      </c>
      <c r="GG42" s="36">
        <v>0</v>
      </c>
      <c r="GH42" s="36">
        <v>0</v>
      </c>
      <c r="GI42" s="36">
        <v>0</v>
      </c>
      <c r="GJ42" s="36">
        <v>0</v>
      </c>
      <c r="GK42" s="36">
        <v>0</v>
      </c>
      <c r="GL42" s="36">
        <v>0</v>
      </c>
      <c r="GM42" s="37">
        <v>1.00463657274072</v>
      </c>
      <c r="GN42" s="37">
        <v>0.98185949964512798</v>
      </c>
      <c r="GO42" s="37">
        <v>0.98536649570269697</v>
      </c>
      <c r="GP42" s="37">
        <v>1.0187875403925799</v>
      </c>
      <c r="GQ42" s="37">
        <v>0.99074697769828601</v>
      </c>
      <c r="GR42" s="37">
        <v>0.90003427394221303</v>
      </c>
      <c r="GS42" s="37">
        <v>0.90412414177799705</v>
      </c>
      <c r="GT42" s="37">
        <v>0.91623251695240604</v>
      </c>
      <c r="GU42" s="37">
        <v>0.93288339474049597</v>
      </c>
      <c r="GV42" s="37">
        <v>0.96705785672873001</v>
      </c>
      <c r="GW42" s="37">
        <v>0.884758838437677</v>
      </c>
      <c r="GX42" s="37">
        <v>0.95680369248865405</v>
      </c>
      <c r="GY42" s="37">
        <v>0.94837577688401198</v>
      </c>
      <c r="GZ42" s="37">
        <v>0.92720509225572001</v>
      </c>
      <c r="HA42" s="37">
        <v>1.0234895697201201</v>
      </c>
      <c r="HB42" s="37">
        <v>1.0630706160774901</v>
      </c>
      <c r="HC42" s="37">
        <v>1.0886884502836001</v>
      </c>
      <c r="HD42" s="37">
        <v>1.0772866479904799</v>
      </c>
      <c r="HE42" s="37">
        <v>1.1270863165217999</v>
      </c>
      <c r="HF42" s="37">
        <v>1.10512000315153</v>
      </c>
      <c r="HG42" s="37">
        <v>1.0965170213192501</v>
      </c>
      <c r="HH42" s="37">
        <v>1.0737919712942301</v>
      </c>
      <c r="HI42" s="37">
        <v>1.06278732119504</v>
      </c>
      <c r="HJ42" s="37">
        <v>1.0413090445376101</v>
      </c>
      <c r="HK42" s="37">
        <v>1.06531434222078</v>
      </c>
      <c r="HL42" s="37">
        <v>1.0158043855747301</v>
      </c>
      <c r="HM42" s="37">
        <v>1.0197870347973801</v>
      </c>
      <c r="HN42" s="37">
        <v>1.0302545119714299</v>
      </c>
      <c r="HO42" s="37">
        <v>0.942459572618907</v>
      </c>
      <c r="HP42" s="37">
        <v>0.95308857743882103</v>
      </c>
      <c r="HQ42" s="37">
        <v>0.95353087932277203</v>
      </c>
      <c r="HR42" s="37">
        <v>0.885356557172157</v>
      </c>
      <c r="HS42" s="37">
        <v>0.88864662530982996</v>
      </c>
      <c r="HT42" s="37">
        <v>0.90072880724346904</v>
      </c>
      <c r="HU42" s="37">
        <v>0.89718090015853802</v>
      </c>
      <c r="HV42" s="37">
        <v>0.918488492909314</v>
      </c>
      <c r="HW42" s="37">
        <v>0.90129820896132795</v>
      </c>
      <c r="HX42" s="37">
        <v>0.89020728452698406</v>
      </c>
      <c r="HY42" s="37">
        <v>0.86881479389474203</v>
      </c>
      <c r="HZ42" s="37">
        <v>0.86710781945497295</v>
      </c>
      <c r="IA42" s="37">
        <v>0.86094424903066602</v>
      </c>
      <c r="IB42" s="37">
        <v>0.85037845057490302</v>
      </c>
      <c r="IC42" s="37">
        <v>0.81872359084616497</v>
      </c>
      <c r="ID42" s="37">
        <v>0.81439412718887605</v>
      </c>
      <c r="IE42" s="37">
        <v>0.82719493183713499</v>
      </c>
      <c r="IF42" s="37">
        <v>0.82144120912644003</v>
      </c>
      <c r="IG42" s="37">
        <v>0.80571728020641298</v>
      </c>
      <c r="IH42" s="37">
        <v>0.80491956768041795</v>
      </c>
      <c r="II42" s="37">
        <v>0.79263816467623305</v>
      </c>
      <c r="IJ42" s="37">
        <v>0.805111295313237</v>
      </c>
      <c r="IK42" s="37">
        <v>0.72903671627270195</v>
      </c>
      <c r="IL42" s="37">
        <v>0.65640502364529096</v>
      </c>
      <c r="IM42" s="37">
        <v>0.64209667605877796</v>
      </c>
      <c r="IN42" s="37">
        <v>0.639077806590162</v>
      </c>
      <c r="IO42" s="37">
        <v>0.60268523528350704</v>
      </c>
      <c r="IP42" s="37">
        <v>0.58990648611016405</v>
      </c>
      <c r="IQ42" s="37">
        <v>0.57426922929005597</v>
      </c>
      <c r="IR42" s="37">
        <v>0.56491375822583101</v>
      </c>
      <c r="IS42" s="37">
        <v>0.64943532739584597</v>
      </c>
      <c r="IT42" s="37">
        <v>0.63846205453865101</v>
      </c>
      <c r="IU42" s="37">
        <v>0.61201980376294796</v>
      </c>
      <c r="IV42" s="37">
        <v>0.63150211679847501</v>
      </c>
      <c r="IW42" s="37">
        <v>0.61937839267244099</v>
      </c>
      <c r="IX42" s="37">
        <v>0.63150288615686001</v>
      </c>
      <c r="IY42" s="38">
        <v>0.65410151947513395</v>
      </c>
      <c r="IZ42" s="38">
        <v>0.60777914481322104</v>
      </c>
      <c r="JA42" s="38">
        <v>0.59635051149957496</v>
      </c>
      <c r="JB42" s="39" t="str">
        <f t="shared" si="14"/>
        <v>Spain</v>
      </c>
    </row>
    <row r="43" spans="1:262" x14ac:dyDescent="0.35">
      <c r="A43" s="31" t="s">
        <v>371</v>
      </c>
      <c r="B43" s="32">
        <v>1.23</v>
      </c>
      <c r="C43" s="32">
        <v>1.24</v>
      </c>
      <c r="D43" s="32">
        <v>1.51</v>
      </c>
      <c r="E43" s="32">
        <v>1.43</v>
      </c>
      <c r="F43" s="32">
        <v>1.3</v>
      </c>
      <c r="G43" s="32">
        <v>1.28</v>
      </c>
      <c r="H43" s="32">
        <v>1.63</v>
      </c>
      <c r="I43" s="32">
        <v>1.46</v>
      </c>
      <c r="J43" s="32">
        <v>1.79</v>
      </c>
      <c r="K43" s="32">
        <v>1.74</v>
      </c>
      <c r="L43" s="32">
        <v>1.67</v>
      </c>
      <c r="M43" s="32">
        <v>1.49</v>
      </c>
      <c r="N43" s="32">
        <v>1.43</v>
      </c>
      <c r="O43" s="32">
        <v>1.59</v>
      </c>
      <c r="P43" s="32">
        <v>1.73</v>
      </c>
      <c r="Q43" s="32">
        <v>1.5</v>
      </c>
      <c r="R43" s="32">
        <v>1.6</v>
      </c>
      <c r="S43" s="32">
        <v>1.67</v>
      </c>
      <c r="T43" s="32">
        <v>1.6</v>
      </c>
      <c r="U43" s="32">
        <v>1.43</v>
      </c>
      <c r="V43" s="32">
        <v>1.5</v>
      </c>
      <c r="W43" s="32">
        <v>1.38</v>
      </c>
      <c r="X43" s="32">
        <v>1.35</v>
      </c>
      <c r="Y43" s="32">
        <v>1.29</v>
      </c>
      <c r="Z43" s="32">
        <v>1.41</v>
      </c>
      <c r="AA43" s="32">
        <v>1.26</v>
      </c>
      <c r="AB43" s="32">
        <v>1.49</v>
      </c>
      <c r="AC43" s="32">
        <v>1.55</v>
      </c>
      <c r="AD43" s="32">
        <v>1.56</v>
      </c>
      <c r="AE43" s="32">
        <v>1.48</v>
      </c>
      <c r="AF43" s="32">
        <v>1.23</v>
      </c>
      <c r="AG43" s="32">
        <v>0.94</v>
      </c>
      <c r="AH43" s="32">
        <v>1.1100000000000001</v>
      </c>
      <c r="AI43" s="32">
        <v>0.81</v>
      </c>
      <c r="AJ43" s="32">
        <v>0.94</v>
      </c>
      <c r="AK43" s="32">
        <v>0.9</v>
      </c>
      <c r="AL43" s="33">
        <v>1.06</v>
      </c>
      <c r="AM43" s="33">
        <v>1.1299999999999999</v>
      </c>
      <c r="AN43" s="33">
        <v>1.01</v>
      </c>
      <c r="AO43" s="33">
        <v>1.1200000000000001</v>
      </c>
      <c r="AP43" s="33">
        <v>1.27</v>
      </c>
      <c r="AQ43" s="33">
        <v>1.32</v>
      </c>
      <c r="AR43" s="33">
        <v>1.3</v>
      </c>
      <c r="AS43" s="33">
        <v>1.34</v>
      </c>
      <c r="AT43" s="33">
        <v>1.41</v>
      </c>
      <c r="AU43" s="33">
        <v>1.46</v>
      </c>
      <c r="AV43" s="33">
        <v>1.46</v>
      </c>
      <c r="AW43" s="33">
        <v>1.54</v>
      </c>
      <c r="AX43" s="33">
        <v>1.8</v>
      </c>
      <c r="AY43" s="33">
        <v>1.78</v>
      </c>
      <c r="AZ43" s="33">
        <v>1.79</v>
      </c>
      <c r="BA43" s="33">
        <v>1.91</v>
      </c>
      <c r="BB43" s="33">
        <v>1.7</v>
      </c>
      <c r="BC43" s="33">
        <v>1.53</v>
      </c>
      <c r="BD43" s="33">
        <v>1.7</v>
      </c>
      <c r="BE43" s="33">
        <v>1.79</v>
      </c>
      <c r="BF43" s="33">
        <v>1.94</v>
      </c>
      <c r="BG43" s="33">
        <v>2.25</v>
      </c>
      <c r="BH43" s="33">
        <v>2.2000000000000002</v>
      </c>
      <c r="BI43" s="33">
        <v>2.2999999999999998</v>
      </c>
      <c r="BJ43" s="33">
        <v>2.4</v>
      </c>
      <c r="BK43" s="33">
        <v>2.4300000000000002</v>
      </c>
      <c r="BL43" s="33">
        <v>2.86</v>
      </c>
      <c r="BM43" s="33">
        <v>2.63</v>
      </c>
      <c r="BN43" s="33">
        <v>2.63</v>
      </c>
      <c r="BO43" s="33">
        <v>2.88</v>
      </c>
      <c r="BP43" s="33">
        <v>3.13</v>
      </c>
      <c r="BQ43" s="33">
        <v>3.07</v>
      </c>
      <c r="BR43" s="33">
        <v>3.81</v>
      </c>
      <c r="BS43" s="33">
        <v>4.43</v>
      </c>
      <c r="BT43" s="33">
        <v>3.84</v>
      </c>
      <c r="BU43" s="33">
        <v>4.03</v>
      </c>
      <c r="BV43" s="33">
        <v>4.2</v>
      </c>
      <c r="BW43" s="33">
        <v>5.41</v>
      </c>
      <c r="BX43" s="33">
        <v>5.38</v>
      </c>
      <c r="BY43" s="34">
        <v>4.9400000000000004</v>
      </c>
      <c r="BZ43" s="34">
        <v>5.57</v>
      </c>
      <c r="CA43" s="34">
        <v>4.8099999999999996</v>
      </c>
      <c r="CB43" s="34">
        <v>5.04</v>
      </c>
      <c r="CC43" s="34">
        <v>5.32</v>
      </c>
      <c r="CD43" s="34">
        <v>5.09</v>
      </c>
      <c r="CE43" s="34">
        <v>4.55</v>
      </c>
      <c r="CF43" s="34">
        <v>4.7300000000000004</v>
      </c>
      <c r="CG43" s="34">
        <v>5.05</v>
      </c>
      <c r="CH43" s="34">
        <v>5.43</v>
      </c>
      <c r="CI43" s="34">
        <v>5.08</v>
      </c>
      <c r="CJ43" s="34">
        <v>4.75</v>
      </c>
      <c r="CK43" s="34">
        <v>5.25</v>
      </c>
      <c r="CL43" s="34">
        <v>5.03</v>
      </c>
      <c r="CM43" s="34">
        <v>5.33</v>
      </c>
      <c r="CN43" s="34">
        <v>5.94</v>
      </c>
      <c r="CO43" s="34">
        <v>6.49</v>
      </c>
      <c r="CP43" s="34">
        <v>6.22</v>
      </c>
      <c r="CQ43" s="34">
        <v>7.3</v>
      </c>
      <c r="CR43" s="34">
        <v>8.85</v>
      </c>
      <c r="CS43" s="34">
        <v>8.65</v>
      </c>
      <c r="CT43" s="34">
        <v>10.58</v>
      </c>
      <c r="CU43" s="34">
        <v>10.09</v>
      </c>
      <c r="CV43" s="34">
        <v>10.83</v>
      </c>
      <c r="CW43" s="34">
        <v>9.42</v>
      </c>
      <c r="CX43" s="34">
        <v>10.32</v>
      </c>
      <c r="CY43" s="34">
        <v>12.16</v>
      </c>
      <c r="CZ43" s="34">
        <v>12.55</v>
      </c>
      <c r="DA43" s="34">
        <v>10.01</v>
      </c>
      <c r="DB43" s="34">
        <v>9.34</v>
      </c>
      <c r="DC43" s="34">
        <v>8.3699999999999992</v>
      </c>
      <c r="DD43" s="34">
        <v>5.88</v>
      </c>
      <c r="DE43" s="34">
        <v>4.87</v>
      </c>
      <c r="DF43" s="34">
        <v>5.46</v>
      </c>
      <c r="DG43" s="34">
        <v>6.79</v>
      </c>
      <c r="DH43" s="34">
        <v>7.21</v>
      </c>
      <c r="DI43" s="34">
        <v>7.47</v>
      </c>
      <c r="DJ43" s="34">
        <v>1.66</v>
      </c>
      <c r="DK43" s="34">
        <v>1.82</v>
      </c>
      <c r="DL43" s="35">
        <v>1.8</v>
      </c>
      <c r="DM43" s="35">
        <v>1.8</v>
      </c>
      <c r="DN43" s="35">
        <v>1.74</v>
      </c>
      <c r="DO43" s="35">
        <v>1.96</v>
      </c>
      <c r="DP43" s="35">
        <v>2.0699999999999998</v>
      </c>
      <c r="DQ43" s="35">
        <v>2.21</v>
      </c>
      <c r="DR43" s="35">
        <v>2.16</v>
      </c>
      <c r="DS43" s="35">
        <v>1.97</v>
      </c>
      <c r="DT43" s="35">
        <v>2.0499999999999998</v>
      </c>
      <c r="DU43" s="35">
        <v>2.0499999999999998</v>
      </c>
      <c r="DV43" s="35">
        <v>2.0099999999999998</v>
      </c>
      <c r="DW43" s="35">
        <v>1.86</v>
      </c>
      <c r="DX43" s="35">
        <v>1.92</v>
      </c>
      <c r="DY43" s="35">
        <v>1.98</v>
      </c>
      <c r="DZ43" s="35">
        <v>2</v>
      </c>
      <c r="EA43" s="35">
        <v>2.0299999999999998</v>
      </c>
      <c r="EB43" s="35">
        <v>2.04</v>
      </c>
      <c r="EC43" s="35">
        <v>3.26</v>
      </c>
      <c r="ED43" s="35">
        <v>2.16</v>
      </c>
      <c r="EE43" s="35">
        <v>1.99</v>
      </c>
      <c r="EF43" s="35">
        <v>2</v>
      </c>
      <c r="EG43" s="35">
        <v>2.09</v>
      </c>
      <c r="EH43" s="35">
        <v>2.02</v>
      </c>
      <c r="EI43" s="35">
        <v>1.9</v>
      </c>
      <c r="EJ43" s="35">
        <v>2.02</v>
      </c>
      <c r="EK43" s="35">
        <v>1.9</v>
      </c>
      <c r="EL43" s="35">
        <v>1.92</v>
      </c>
      <c r="EM43" s="35">
        <v>1.73</v>
      </c>
      <c r="EN43" s="35">
        <v>1.85</v>
      </c>
      <c r="EO43" s="35">
        <v>1.81</v>
      </c>
      <c r="EP43" s="35">
        <v>1.73</v>
      </c>
      <c r="EQ43" s="35">
        <v>1.88</v>
      </c>
      <c r="ER43" s="35">
        <v>1.93</v>
      </c>
      <c r="ES43" s="35">
        <v>1.82</v>
      </c>
      <c r="ET43" s="35">
        <v>1.77</v>
      </c>
      <c r="EU43" s="35">
        <v>1.67</v>
      </c>
      <c r="EV43" s="35">
        <v>1.56</v>
      </c>
      <c r="EW43" s="35">
        <v>1.62</v>
      </c>
      <c r="EX43" s="35">
        <v>1.59</v>
      </c>
      <c r="EY43" s="36">
        <v>1.53</v>
      </c>
      <c r="EZ43" s="36">
        <v>1.52</v>
      </c>
      <c r="FA43" s="36">
        <v>1.47</v>
      </c>
      <c r="FB43" s="36">
        <v>1.62</v>
      </c>
      <c r="FC43" s="36">
        <v>1.59</v>
      </c>
      <c r="FD43" s="36">
        <v>1.55</v>
      </c>
      <c r="FE43" s="36">
        <v>1.51</v>
      </c>
      <c r="FF43" s="36">
        <v>1.5</v>
      </c>
      <c r="FG43" s="36">
        <v>1.38</v>
      </c>
      <c r="FH43" s="36">
        <v>1.28</v>
      </c>
      <c r="FI43" s="36">
        <v>1.19</v>
      </c>
      <c r="FJ43" s="36">
        <v>1.18</v>
      </c>
      <c r="FK43" s="36">
        <v>1.25</v>
      </c>
      <c r="FL43" s="36">
        <v>1.26</v>
      </c>
      <c r="FM43" s="36">
        <v>1.17</v>
      </c>
      <c r="FN43" s="36">
        <v>1.1100000000000001</v>
      </c>
      <c r="FO43" s="36">
        <v>1.03</v>
      </c>
      <c r="FP43" s="36">
        <v>1.01</v>
      </c>
      <c r="FQ43" s="36">
        <v>1.1100000000000001</v>
      </c>
      <c r="FR43" s="36">
        <v>1.1299999999999999</v>
      </c>
      <c r="FS43" s="36">
        <v>1.0900000000000001</v>
      </c>
      <c r="FT43" s="36">
        <v>1.07</v>
      </c>
      <c r="FU43" s="36">
        <v>1.1399999999999999</v>
      </c>
      <c r="FV43" s="36">
        <v>1.23</v>
      </c>
      <c r="FW43" s="36">
        <v>1.04</v>
      </c>
      <c r="FX43" s="36">
        <v>1.1000000000000001</v>
      </c>
      <c r="FY43" s="36">
        <v>0.99</v>
      </c>
      <c r="FZ43" s="36">
        <v>0.93</v>
      </c>
      <c r="GA43" s="36">
        <v>0.9</v>
      </c>
      <c r="GB43" s="36">
        <v>0.87</v>
      </c>
      <c r="GC43" s="36">
        <v>0.74</v>
      </c>
      <c r="GD43" s="36">
        <v>0.82</v>
      </c>
      <c r="GE43" s="36">
        <v>0.73</v>
      </c>
      <c r="GF43" s="36">
        <v>0.77</v>
      </c>
      <c r="GG43" s="36">
        <v>0.69</v>
      </c>
      <c r="GH43" s="36">
        <v>0.63</v>
      </c>
      <c r="GI43" s="36">
        <v>0.59</v>
      </c>
      <c r="GJ43" s="36">
        <v>0.56000000000000005</v>
      </c>
      <c r="GK43" s="36">
        <v>0.55000000000000004</v>
      </c>
      <c r="GL43" s="36">
        <v>0.51</v>
      </c>
      <c r="GM43" s="37">
        <v>0.51533866391715999</v>
      </c>
      <c r="GN43" s="37">
        <v>0.55817959149332297</v>
      </c>
      <c r="GO43" s="37">
        <v>0.64322458046917796</v>
      </c>
      <c r="GP43" s="37">
        <v>0.71058317783492697</v>
      </c>
      <c r="GQ43" s="37">
        <v>0.61426947147145705</v>
      </c>
      <c r="GR43" s="37">
        <v>0.74188291438231802</v>
      </c>
      <c r="GS43" s="37">
        <v>0.79512592040971597</v>
      </c>
      <c r="GT43" s="37">
        <v>0.78878591006919996</v>
      </c>
      <c r="GU43" s="37">
        <v>0.79515087123964001</v>
      </c>
      <c r="GV43" s="37">
        <v>0.91710704855287295</v>
      </c>
      <c r="GW43" s="37">
        <v>0.78758371667889804</v>
      </c>
      <c r="GX43" s="37">
        <v>0.80850061055453404</v>
      </c>
      <c r="GY43" s="37">
        <v>0.88574889132887502</v>
      </c>
      <c r="GZ43" s="37">
        <v>0.883494713017839</v>
      </c>
      <c r="HA43" s="37">
        <v>0.837123381882379</v>
      </c>
      <c r="HB43" s="37">
        <v>0.832532643613067</v>
      </c>
      <c r="HC43" s="37">
        <v>0.75614157956472505</v>
      </c>
      <c r="HD43" s="37">
        <v>0.74415160520184498</v>
      </c>
      <c r="HE43" s="37">
        <v>0.79736707687964803</v>
      </c>
      <c r="HF43" s="37">
        <v>0.84305428177425701</v>
      </c>
      <c r="HG43" s="37">
        <v>0.86067587685567304</v>
      </c>
      <c r="HH43" s="37">
        <v>0.80757345189365703</v>
      </c>
      <c r="HI43" s="37">
        <v>0.76133296965648101</v>
      </c>
      <c r="HJ43" s="37">
        <v>0.78791487199940302</v>
      </c>
      <c r="HK43" s="37">
        <v>0.87442795469495105</v>
      </c>
      <c r="HL43" s="37">
        <v>0.88145532285942296</v>
      </c>
      <c r="HM43" s="37">
        <v>0.89861405545376705</v>
      </c>
      <c r="HN43" s="37">
        <v>0.83958650808063595</v>
      </c>
      <c r="HO43" s="37">
        <v>0.73446202587301301</v>
      </c>
      <c r="HP43" s="37">
        <v>0.70336210118142295</v>
      </c>
      <c r="HQ43" s="37">
        <v>0.75915328649593095</v>
      </c>
      <c r="HR43" s="37">
        <v>0.66382750665161405</v>
      </c>
      <c r="HS43" s="37">
        <v>0.70741779051248099</v>
      </c>
      <c r="HT43" s="37">
        <v>0.90494145177742602</v>
      </c>
      <c r="HU43" s="37">
        <v>0.87431656355115195</v>
      </c>
      <c r="HV43" s="37">
        <v>0.89841565068974405</v>
      </c>
      <c r="HW43" s="37">
        <v>0.96806075379317502</v>
      </c>
      <c r="HX43" s="37">
        <v>0.88227974898749695</v>
      </c>
      <c r="HY43" s="37">
        <v>0.84518282761616004</v>
      </c>
      <c r="HZ43" s="37">
        <v>0.81611404111082098</v>
      </c>
      <c r="IA43" s="37">
        <v>0.88196960158533699</v>
      </c>
      <c r="IB43" s="37">
        <v>0.88410212043160297</v>
      </c>
      <c r="IC43" s="37">
        <v>0.90895388172920599</v>
      </c>
      <c r="ID43" s="37">
        <v>0.83551412395490299</v>
      </c>
      <c r="IE43" s="37">
        <v>0.84974867216005001</v>
      </c>
      <c r="IF43" s="37">
        <v>0.87110268937073099</v>
      </c>
      <c r="IG43" s="37">
        <v>0.83704060616554399</v>
      </c>
      <c r="IH43" s="37">
        <v>0.90122442393492297</v>
      </c>
      <c r="II43" s="37">
        <v>0.85720566130707798</v>
      </c>
      <c r="IJ43" s="37">
        <v>0.81917057413776395</v>
      </c>
      <c r="IK43" s="37">
        <v>0.58373293751267796</v>
      </c>
      <c r="IL43" s="37">
        <v>0.56949118897961304</v>
      </c>
      <c r="IM43" s="37">
        <v>0.59523161491158805</v>
      </c>
      <c r="IN43" s="37">
        <v>0.625236265894627</v>
      </c>
      <c r="IO43" s="37">
        <v>0.67377598630902702</v>
      </c>
      <c r="IP43" s="37">
        <v>0.584621981645852</v>
      </c>
      <c r="IQ43" s="37">
        <v>0.55467869061661301</v>
      </c>
      <c r="IR43" s="37">
        <v>0.55671179505232904</v>
      </c>
      <c r="IS43" s="37">
        <v>0.61792114817965105</v>
      </c>
      <c r="IT43" s="37">
        <v>0.67860515675561495</v>
      </c>
      <c r="IU43" s="37">
        <v>0.62552079982583297</v>
      </c>
      <c r="IV43" s="37">
        <v>0.56490351627358104</v>
      </c>
      <c r="IW43" s="37">
        <v>0.56184702024635902</v>
      </c>
      <c r="IX43" s="37">
        <v>0.57098723715066402</v>
      </c>
      <c r="IY43" s="38">
        <v>0.62992497438989403</v>
      </c>
      <c r="IZ43" s="38">
        <v>0.65626360427481201</v>
      </c>
      <c r="JA43" s="38">
        <v>0.61859433932791197</v>
      </c>
      <c r="JB43" s="39" t="str">
        <f t="shared" si="14"/>
        <v>Brazil</v>
      </c>
    </row>
    <row r="44" spans="1:262" x14ac:dyDescent="0.35">
      <c r="A44" s="31" t="s">
        <v>372</v>
      </c>
      <c r="B44" s="32">
        <v>0.49</v>
      </c>
      <c r="C44" s="32">
        <v>0.47</v>
      </c>
      <c r="D44" s="32">
        <v>0.48</v>
      </c>
      <c r="E44" s="32">
        <v>0.45</v>
      </c>
      <c r="F44" s="32">
        <v>0.47</v>
      </c>
      <c r="G44" s="32">
        <v>0.51</v>
      </c>
      <c r="H44" s="32">
        <v>0.53</v>
      </c>
      <c r="I44" s="32">
        <v>0.54</v>
      </c>
      <c r="J44" s="32">
        <v>0.59</v>
      </c>
      <c r="K44" s="32">
        <v>0.6</v>
      </c>
      <c r="L44" s="32">
        <v>0.61</v>
      </c>
      <c r="M44" s="32">
        <v>0.6</v>
      </c>
      <c r="N44" s="32">
        <v>0.61</v>
      </c>
      <c r="O44" s="32">
        <v>0.59</v>
      </c>
      <c r="P44" s="32">
        <v>0.6</v>
      </c>
      <c r="Q44" s="32">
        <v>0.56000000000000005</v>
      </c>
      <c r="R44" s="32">
        <v>0.57999999999999996</v>
      </c>
      <c r="S44" s="32">
        <v>0.54</v>
      </c>
      <c r="T44" s="32">
        <v>0.55000000000000004</v>
      </c>
      <c r="U44" s="32">
        <v>0.52</v>
      </c>
      <c r="V44" s="32">
        <v>0.56999999999999995</v>
      </c>
      <c r="W44" s="32">
        <v>0.52</v>
      </c>
      <c r="X44" s="32">
        <v>0.49</v>
      </c>
      <c r="Y44" s="32">
        <v>0.47</v>
      </c>
      <c r="Z44" s="32">
        <v>0.48</v>
      </c>
      <c r="AA44" s="32">
        <v>0.46</v>
      </c>
      <c r="AB44" s="32">
        <v>0.46</v>
      </c>
      <c r="AC44" s="32">
        <v>0.5</v>
      </c>
      <c r="AD44" s="32">
        <v>0.56999999999999995</v>
      </c>
      <c r="AE44" s="32">
        <v>0.56000000000000005</v>
      </c>
      <c r="AF44" s="32">
        <v>0.57999999999999996</v>
      </c>
      <c r="AG44" s="32">
        <v>0.55000000000000004</v>
      </c>
      <c r="AH44" s="32">
        <v>0.53</v>
      </c>
      <c r="AI44" s="32">
        <v>0.54</v>
      </c>
      <c r="AJ44" s="32">
        <v>0.52</v>
      </c>
      <c r="AK44" s="32">
        <v>0.54</v>
      </c>
      <c r="AL44" s="33">
        <v>0.57999999999999996</v>
      </c>
      <c r="AM44" s="33">
        <v>0.56000000000000005</v>
      </c>
      <c r="AN44" s="33">
        <v>0.62</v>
      </c>
      <c r="AO44" s="33">
        <v>0.56000000000000005</v>
      </c>
      <c r="AP44" s="33">
        <v>0.59</v>
      </c>
      <c r="AQ44" s="33">
        <v>0.63</v>
      </c>
      <c r="AR44" s="33">
        <v>0.63</v>
      </c>
      <c r="AS44" s="33">
        <v>0.61</v>
      </c>
      <c r="AT44" s="33">
        <v>0.57999999999999996</v>
      </c>
      <c r="AU44" s="33">
        <v>0.61</v>
      </c>
      <c r="AV44" s="33">
        <v>0.6</v>
      </c>
      <c r="AW44" s="33">
        <v>0.64</v>
      </c>
      <c r="AX44" s="33">
        <v>0.67</v>
      </c>
      <c r="AY44" s="33">
        <v>0.67</v>
      </c>
      <c r="AZ44" s="33">
        <v>0.63</v>
      </c>
      <c r="BA44" s="33">
        <v>0.59</v>
      </c>
      <c r="BB44" s="33">
        <v>0.59</v>
      </c>
      <c r="BC44" s="33">
        <v>0.6</v>
      </c>
      <c r="BD44" s="33">
        <v>0.64</v>
      </c>
      <c r="BE44" s="33">
        <v>0.64</v>
      </c>
      <c r="BF44" s="33">
        <v>0.64</v>
      </c>
      <c r="BG44" s="33">
        <v>0.67</v>
      </c>
      <c r="BH44" s="33">
        <v>0.7</v>
      </c>
      <c r="BI44" s="33">
        <v>0.72</v>
      </c>
      <c r="BJ44" s="33">
        <v>0.74</v>
      </c>
      <c r="BK44" s="33">
        <v>0.72</v>
      </c>
      <c r="BL44" s="33">
        <v>0.75</v>
      </c>
      <c r="BM44" s="33">
        <v>0.77</v>
      </c>
      <c r="BN44" s="33">
        <v>0.76</v>
      </c>
      <c r="BO44" s="33">
        <v>0.7</v>
      </c>
      <c r="BP44" s="33">
        <v>0.71</v>
      </c>
      <c r="BQ44" s="33">
        <v>0.7</v>
      </c>
      <c r="BR44" s="33">
        <v>0.76</v>
      </c>
      <c r="BS44" s="33">
        <v>0.75</v>
      </c>
      <c r="BT44" s="33">
        <v>0.72</v>
      </c>
      <c r="BU44" s="33">
        <v>0.75</v>
      </c>
      <c r="BV44" s="33">
        <v>0.84</v>
      </c>
      <c r="BW44" s="33">
        <v>0.85</v>
      </c>
      <c r="BX44" s="33">
        <v>0.86</v>
      </c>
      <c r="BY44" s="34">
        <v>0.84</v>
      </c>
      <c r="BZ44" s="34">
        <v>0.88</v>
      </c>
      <c r="CA44" s="34">
        <v>0.88</v>
      </c>
      <c r="CB44" s="34">
        <v>0.9</v>
      </c>
      <c r="CC44" s="34">
        <v>0.91</v>
      </c>
      <c r="CD44" s="34">
        <v>0.93</v>
      </c>
      <c r="CE44" s="34">
        <v>0.91</v>
      </c>
      <c r="CF44" s="34">
        <v>0.9</v>
      </c>
      <c r="CG44" s="34">
        <v>0.95</v>
      </c>
      <c r="CH44" s="34">
        <v>0.95</v>
      </c>
      <c r="CI44" s="34">
        <v>0.97</v>
      </c>
      <c r="CJ44" s="34">
        <v>0.98</v>
      </c>
      <c r="CK44" s="34">
        <v>1.01</v>
      </c>
      <c r="CL44" s="34">
        <v>1.05</v>
      </c>
      <c r="CM44" s="34">
        <v>0.95</v>
      </c>
      <c r="CN44" s="34">
        <v>0.91</v>
      </c>
      <c r="CO44" s="34">
        <v>0.9</v>
      </c>
      <c r="CP44" s="34">
        <v>0.91</v>
      </c>
      <c r="CQ44" s="34">
        <v>0.89</v>
      </c>
      <c r="CR44" s="34">
        <v>0.86</v>
      </c>
      <c r="CS44" s="34">
        <v>0.86</v>
      </c>
      <c r="CT44" s="34">
        <v>0.82</v>
      </c>
      <c r="CU44" s="34">
        <v>0.76</v>
      </c>
      <c r="CV44" s="34">
        <v>0.78</v>
      </c>
      <c r="CW44" s="34">
        <v>0.71</v>
      </c>
      <c r="CX44" s="34">
        <v>0.74</v>
      </c>
      <c r="CY44" s="34">
        <v>0.68</v>
      </c>
      <c r="CZ44" s="34">
        <v>0.63</v>
      </c>
      <c r="DA44" s="34">
        <v>0.62</v>
      </c>
      <c r="DB44" s="34">
        <v>0.56999999999999995</v>
      </c>
      <c r="DC44" s="34">
        <v>0.44</v>
      </c>
      <c r="DD44" s="34">
        <v>0.36</v>
      </c>
      <c r="DE44" s="34">
        <v>0.36</v>
      </c>
      <c r="DF44" s="34">
        <v>0.38</v>
      </c>
      <c r="DG44" s="34">
        <v>0.34</v>
      </c>
      <c r="DH44" s="34">
        <v>0.27</v>
      </c>
      <c r="DI44" s="34">
        <v>0.28999999999999998</v>
      </c>
      <c r="DJ44" s="34">
        <v>1.56</v>
      </c>
      <c r="DK44" s="34">
        <v>1.51</v>
      </c>
      <c r="DL44" s="35">
        <v>1.51</v>
      </c>
      <c r="DM44" s="35">
        <v>1.62</v>
      </c>
      <c r="DN44" s="35">
        <v>1.67</v>
      </c>
      <c r="DO44" s="35">
        <v>1.7</v>
      </c>
      <c r="DP44" s="35">
        <v>1.64</v>
      </c>
      <c r="DQ44" s="35">
        <v>1.59</v>
      </c>
      <c r="DR44" s="35">
        <v>1.54</v>
      </c>
      <c r="DS44" s="35">
        <v>1.5</v>
      </c>
      <c r="DT44" s="35">
        <v>1.42</v>
      </c>
      <c r="DU44" s="35">
        <v>1.42</v>
      </c>
      <c r="DV44" s="35">
        <v>1.27</v>
      </c>
      <c r="DW44" s="35">
        <v>1.1499999999999999</v>
      </c>
      <c r="DX44" s="35">
        <v>1.1499999999999999</v>
      </c>
      <c r="DY44" s="35">
        <v>1.23</v>
      </c>
      <c r="DZ44" s="35">
        <v>1.2</v>
      </c>
      <c r="EA44" s="35">
        <v>1.21</v>
      </c>
      <c r="EB44" s="35">
        <v>1.25</v>
      </c>
      <c r="EC44" s="35">
        <v>1.06</v>
      </c>
      <c r="ED44" s="35">
        <v>1.08</v>
      </c>
      <c r="EE44" s="35">
        <v>1.1599999999999999</v>
      </c>
      <c r="EF44" s="35">
        <v>1.1599999999999999</v>
      </c>
      <c r="EG44" s="35">
        <v>1.17</v>
      </c>
      <c r="EH44" s="35">
        <v>1.2</v>
      </c>
      <c r="EI44" s="35">
        <v>1.18</v>
      </c>
      <c r="EJ44" s="35">
        <v>1.18</v>
      </c>
      <c r="EK44" s="35">
        <v>1.02</v>
      </c>
      <c r="EL44" s="35">
        <v>0.98</v>
      </c>
      <c r="EM44" s="35">
        <v>0.96</v>
      </c>
      <c r="EN44" s="35">
        <v>0.97</v>
      </c>
      <c r="EO44" s="35">
        <v>0.91</v>
      </c>
      <c r="EP44" s="35">
        <v>0.86</v>
      </c>
      <c r="EQ44" s="35">
        <v>0.88</v>
      </c>
      <c r="ER44" s="35">
        <v>0.89</v>
      </c>
      <c r="ES44" s="35">
        <v>0.87</v>
      </c>
      <c r="ET44" s="35">
        <v>0.81</v>
      </c>
      <c r="EU44" s="35">
        <v>0.73</v>
      </c>
      <c r="EV44" s="35">
        <v>0.79</v>
      </c>
      <c r="EW44" s="35">
        <v>0.74</v>
      </c>
      <c r="EX44" s="35">
        <v>0.8</v>
      </c>
      <c r="EY44" s="36">
        <v>0.8</v>
      </c>
      <c r="EZ44" s="36">
        <v>0.83</v>
      </c>
      <c r="FA44" s="36">
        <v>0.83</v>
      </c>
      <c r="FB44" s="36">
        <v>0.85</v>
      </c>
      <c r="FC44" s="36">
        <v>0.87</v>
      </c>
      <c r="FD44" s="36">
        <v>0.76</v>
      </c>
      <c r="FE44" s="36">
        <v>0.7</v>
      </c>
      <c r="FF44" s="36">
        <v>0.76</v>
      </c>
      <c r="FG44" s="36">
        <v>0.76</v>
      </c>
      <c r="FH44" s="36">
        <v>0.68</v>
      </c>
      <c r="FI44" s="36">
        <v>0.72</v>
      </c>
      <c r="FJ44" s="36">
        <v>0.75</v>
      </c>
      <c r="FK44" s="36">
        <v>0.75</v>
      </c>
      <c r="FL44" s="36">
        <v>0.82</v>
      </c>
      <c r="FM44" s="36">
        <v>0.79</v>
      </c>
      <c r="FN44" s="36">
        <v>0.79</v>
      </c>
      <c r="FO44" s="36">
        <v>0.84</v>
      </c>
      <c r="FP44" s="36">
        <v>0.87</v>
      </c>
      <c r="FQ44" s="36">
        <v>0.93</v>
      </c>
      <c r="FR44" s="36">
        <v>0.94</v>
      </c>
      <c r="FS44" s="36">
        <v>0.9</v>
      </c>
      <c r="FT44" s="36">
        <v>0.91</v>
      </c>
      <c r="FU44" s="36">
        <v>0.87</v>
      </c>
      <c r="FV44" s="36">
        <v>0.83</v>
      </c>
      <c r="FW44" s="36">
        <v>0.86</v>
      </c>
      <c r="FX44" s="36">
        <v>0.77</v>
      </c>
      <c r="FY44" s="36">
        <v>0.75</v>
      </c>
      <c r="FZ44" s="36">
        <v>0.71</v>
      </c>
      <c r="GA44" s="36">
        <v>0.73</v>
      </c>
      <c r="GB44" s="36">
        <v>0.74</v>
      </c>
      <c r="GC44" s="36">
        <v>0.74</v>
      </c>
      <c r="GD44" s="36">
        <v>0.76</v>
      </c>
      <c r="GE44" s="36">
        <v>0.75</v>
      </c>
      <c r="GF44" s="36">
        <v>0.76</v>
      </c>
      <c r="GG44" s="36">
        <v>0.83</v>
      </c>
      <c r="GH44" s="36">
        <v>0.84</v>
      </c>
      <c r="GI44" s="36">
        <v>0.87</v>
      </c>
      <c r="GJ44" s="36">
        <v>0.83</v>
      </c>
      <c r="GK44" s="36">
        <v>0.81</v>
      </c>
      <c r="GL44" s="36">
        <v>0.79</v>
      </c>
      <c r="GM44" s="37">
        <v>0.75792018323534305</v>
      </c>
      <c r="GN44" s="37">
        <v>0.71426523309137602</v>
      </c>
      <c r="GO44" s="37">
        <v>0.71867713038234604</v>
      </c>
      <c r="GP44" s="37">
        <v>0.72551348297251606</v>
      </c>
      <c r="GQ44" s="37">
        <v>0.68284931201948296</v>
      </c>
      <c r="GR44" s="37">
        <v>0.60684327303242902</v>
      </c>
      <c r="GS44" s="37">
        <v>0.61174771682392504</v>
      </c>
      <c r="GT44" s="37">
        <v>0.61532374676157897</v>
      </c>
      <c r="GU44" s="37">
        <v>0.59358266542961902</v>
      </c>
      <c r="GV44" s="37">
        <v>0.61615254399445896</v>
      </c>
      <c r="GW44" s="37">
        <v>0.56542969378621</v>
      </c>
      <c r="GX44" s="37">
        <v>0.60089656367007105</v>
      </c>
      <c r="GY44" s="37">
        <v>0.560892812228589</v>
      </c>
      <c r="GZ44" s="37">
        <v>0.57475658620015302</v>
      </c>
      <c r="HA44" s="37">
        <v>0.62758888943186697</v>
      </c>
      <c r="HB44" s="37">
        <v>0.63214769052296804</v>
      </c>
      <c r="HC44" s="37">
        <v>0.651329788555844</v>
      </c>
      <c r="HD44" s="37">
        <v>0.65769764654003304</v>
      </c>
      <c r="HE44" s="37">
        <v>0.68671939821167705</v>
      </c>
      <c r="HF44" s="37">
        <v>0.69540934317721204</v>
      </c>
      <c r="HG44" s="37">
        <v>0.700471781875738</v>
      </c>
      <c r="HH44" s="37">
        <v>0.67655279353040298</v>
      </c>
      <c r="HI44" s="37">
        <v>0.72736268328773601</v>
      </c>
      <c r="HJ44" s="37">
        <v>0.70386340109306</v>
      </c>
      <c r="HK44" s="37">
        <v>0.72472451929648296</v>
      </c>
      <c r="HL44" s="37">
        <v>0.71274243789786196</v>
      </c>
      <c r="HM44" s="37">
        <v>0.73439363560216098</v>
      </c>
      <c r="HN44" s="37">
        <v>0.76479530075984403</v>
      </c>
      <c r="HO44" s="37">
        <v>0.65799055013357399</v>
      </c>
      <c r="HP44" s="37">
        <v>0.669843152280996</v>
      </c>
      <c r="HQ44" s="37">
        <v>0.67618968298773396</v>
      </c>
      <c r="HR44" s="37">
        <v>0.59951748659276805</v>
      </c>
      <c r="HS44" s="37">
        <v>0.61900000882092199</v>
      </c>
      <c r="HT44" s="37">
        <v>0.61357149689263901</v>
      </c>
      <c r="HU44" s="37">
        <v>0.60942671230420598</v>
      </c>
      <c r="HV44" s="37">
        <v>0.64912349925576396</v>
      </c>
      <c r="HW44" s="37">
        <v>0.64137728036317398</v>
      </c>
      <c r="HX44" s="37">
        <v>0.63587871334816104</v>
      </c>
      <c r="HY44" s="37">
        <v>0.64947310423945703</v>
      </c>
      <c r="HZ44" s="37">
        <v>0.63295901438815205</v>
      </c>
      <c r="IA44" s="37">
        <v>0.61599444223192001</v>
      </c>
      <c r="IB44" s="37">
        <v>0.61400318163937295</v>
      </c>
      <c r="IC44" s="37">
        <v>0.60657784396428505</v>
      </c>
      <c r="ID44" s="37">
        <v>0.61563131835756502</v>
      </c>
      <c r="IE44" s="37">
        <v>0.61699059709965098</v>
      </c>
      <c r="IF44" s="37">
        <v>0.62159235075753505</v>
      </c>
      <c r="IG44" s="37">
        <v>0.60498918105630095</v>
      </c>
      <c r="IH44" s="37">
        <v>0.60613351682160599</v>
      </c>
      <c r="II44" s="37">
        <v>0.60742887769160703</v>
      </c>
      <c r="IJ44" s="37">
        <v>0.62198131910516397</v>
      </c>
      <c r="IK44" s="37">
        <v>0.57875214800043995</v>
      </c>
      <c r="IL44" s="37">
        <v>0.51944479999445803</v>
      </c>
      <c r="IM44" s="37">
        <v>0.55451859919821</v>
      </c>
      <c r="IN44" s="37">
        <v>0.57606072064946501</v>
      </c>
      <c r="IO44" s="37">
        <v>0.57112815284975305</v>
      </c>
      <c r="IP44" s="37">
        <v>0.55757653904089099</v>
      </c>
      <c r="IQ44" s="37">
        <v>0.54057725838015203</v>
      </c>
      <c r="IR44" s="37">
        <v>0.51797501522018197</v>
      </c>
      <c r="IS44" s="37">
        <v>0.57242632752464595</v>
      </c>
      <c r="IT44" s="37">
        <v>0.56060784499324101</v>
      </c>
      <c r="IU44" s="37">
        <v>0.53687292248519702</v>
      </c>
      <c r="IV44" s="37">
        <v>0.54857105927708405</v>
      </c>
      <c r="IW44" s="37">
        <v>0.55807160310266202</v>
      </c>
      <c r="IX44" s="37">
        <v>0.54130735599054502</v>
      </c>
      <c r="IY44" s="38">
        <v>0.55017323929658801</v>
      </c>
      <c r="IZ44" s="38">
        <v>0.52668280620211205</v>
      </c>
      <c r="JA44" s="38">
        <v>0.54455709489135795</v>
      </c>
      <c r="JB44" s="39" t="str">
        <f t="shared" si="14"/>
        <v>Italy</v>
      </c>
    </row>
    <row r="45" spans="1:262" x14ac:dyDescent="0.35">
      <c r="A45" s="31" t="s">
        <v>373</v>
      </c>
      <c r="B45" s="32">
        <v>0.04</v>
      </c>
      <c r="C45" s="32">
        <v>0.04</v>
      </c>
      <c r="D45" s="32">
        <v>0.04</v>
      </c>
      <c r="E45" s="32">
        <v>0.04</v>
      </c>
      <c r="F45" s="32">
        <v>0.04</v>
      </c>
      <c r="G45" s="32">
        <v>0.04</v>
      </c>
      <c r="H45" s="32">
        <v>0.04</v>
      </c>
      <c r="I45" s="32">
        <v>0.04</v>
      </c>
      <c r="J45" s="32">
        <v>0.04</v>
      </c>
      <c r="K45" s="32">
        <v>0.04</v>
      </c>
      <c r="L45" s="32">
        <v>0.04</v>
      </c>
      <c r="M45" s="32">
        <v>0.03</v>
      </c>
      <c r="N45" s="32">
        <v>0.04</v>
      </c>
      <c r="O45" s="32">
        <v>0.04</v>
      </c>
      <c r="P45" s="32">
        <v>0.04</v>
      </c>
      <c r="Q45" s="32">
        <v>0.04</v>
      </c>
      <c r="R45" s="32">
        <v>0.04</v>
      </c>
      <c r="S45" s="32">
        <v>0.04</v>
      </c>
      <c r="T45" s="32">
        <v>0.04</v>
      </c>
      <c r="U45" s="32">
        <v>0.04</v>
      </c>
      <c r="V45" s="32">
        <v>0.04</v>
      </c>
      <c r="W45" s="32">
        <v>0.04</v>
      </c>
      <c r="X45" s="32">
        <v>0.03</v>
      </c>
      <c r="Y45" s="32">
        <v>0.03</v>
      </c>
      <c r="Z45" s="32">
        <v>0.03</v>
      </c>
      <c r="AA45" s="32">
        <v>0.03</v>
      </c>
      <c r="AB45" s="32">
        <v>0.03</v>
      </c>
      <c r="AC45" s="32">
        <v>0.03</v>
      </c>
      <c r="AD45" s="32">
        <v>0.04</v>
      </c>
      <c r="AE45" s="32">
        <v>0.05</v>
      </c>
      <c r="AF45" s="32">
        <v>0.04</v>
      </c>
      <c r="AG45" s="32">
        <v>0.04</v>
      </c>
      <c r="AH45" s="32">
        <v>0.04</v>
      </c>
      <c r="AI45" s="32">
        <v>0.05</v>
      </c>
      <c r="AJ45" s="32">
        <v>0.04</v>
      </c>
      <c r="AK45" s="32">
        <v>0.05</v>
      </c>
      <c r="AL45" s="33">
        <v>0.06</v>
      </c>
      <c r="AM45" s="33">
        <v>0.06</v>
      </c>
      <c r="AN45" s="33">
        <v>0.06</v>
      </c>
      <c r="AO45" s="33">
        <v>0.05</v>
      </c>
      <c r="AP45" s="33">
        <v>0.05</v>
      </c>
      <c r="AQ45" s="33">
        <v>0.05</v>
      </c>
      <c r="AR45" s="33">
        <v>0.05</v>
      </c>
      <c r="AS45" s="33">
        <v>0.05</v>
      </c>
      <c r="AT45" s="33">
        <v>0.05</v>
      </c>
      <c r="AU45" s="33">
        <v>0.06</v>
      </c>
      <c r="AV45" s="33">
        <v>0.06</v>
      </c>
      <c r="AW45" s="33">
        <v>0.06</v>
      </c>
      <c r="AX45" s="33">
        <v>0.06</v>
      </c>
      <c r="AY45" s="33">
        <v>0.06</v>
      </c>
      <c r="AZ45" s="33">
        <v>0.06</v>
      </c>
      <c r="BA45" s="33">
        <v>0.06</v>
      </c>
      <c r="BB45" s="33">
        <v>0.06</v>
      </c>
      <c r="BC45" s="33">
        <v>0.06</v>
      </c>
      <c r="BD45" s="33">
        <v>0.06</v>
      </c>
      <c r="BE45" s="33">
        <v>0.06</v>
      </c>
      <c r="BF45" s="33">
        <v>7.0000000000000007E-2</v>
      </c>
      <c r="BG45" s="33">
        <v>7.0000000000000007E-2</v>
      </c>
      <c r="BH45" s="33">
        <v>0.08</v>
      </c>
      <c r="BI45" s="33">
        <v>0.09</v>
      </c>
      <c r="BJ45" s="33">
        <v>0.09</v>
      </c>
      <c r="BK45" s="33">
        <v>0.08</v>
      </c>
      <c r="BL45" s="33">
        <v>0.09</v>
      </c>
      <c r="BM45" s="33">
        <v>0.08</v>
      </c>
      <c r="BN45" s="33">
        <v>0.08</v>
      </c>
      <c r="BO45" s="33">
        <v>0.08</v>
      </c>
      <c r="BP45" s="33">
        <v>0.08</v>
      </c>
      <c r="BQ45" s="33">
        <v>0.09</v>
      </c>
      <c r="BR45" s="33">
        <v>0.1</v>
      </c>
      <c r="BS45" s="33">
        <v>0.11</v>
      </c>
      <c r="BT45" s="33">
        <v>0.1</v>
      </c>
      <c r="BU45" s="33">
        <v>0.1</v>
      </c>
      <c r="BV45" s="33">
        <v>0.11</v>
      </c>
      <c r="BW45" s="33">
        <v>0.13</v>
      </c>
      <c r="BX45" s="33">
        <v>0.12</v>
      </c>
      <c r="BY45" s="34">
        <v>0.13</v>
      </c>
      <c r="BZ45" s="34">
        <v>0.13</v>
      </c>
      <c r="CA45" s="34">
        <v>0.11</v>
      </c>
      <c r="CB45" s="34">
        <v>0.11</v>
      </c>
      <c r="CC45" s="34">
        <v>0.11</v>
      </c>
      <c r="CD45" s="34">
        <v>0.11</v>
      </c>
      <c r="CE45" s="34">
        <v>0.09</v>
      </c>
      <c r="CF45" s="34">
        <v>0.1</v>
      </c>
      <c r="CG45" s="34">
        <v>0.11</v>
      </c>
      <c r="CH45" s="34">
        <v>0.12</v>
      </c>
      <c r="CI45" s="34">
        <v>0.12</v>
      </c>
      <c r="CJ45" s="34">
        <v>0.12</v>
      </c>
      <c r="CK45" s="34">
        <v>0.12</v>
      </c>
      <c r="CL45" s="34">
        <v>0.13</v>
      </c>
      <c r="CM45" s="34">
        <v>0.12</v>
      </c>
      <c r="CN45" s="34">
        <v>0.12</v>
      </c>
      <c r="CO45" s="34">
        <v>0.12</v>
      </c>
      <c r="CP45" s="34">
        <v>0.12</v>
      </c>
      <c r="CQ45" s="34">
        <v>0.13</v>
      </c>
      <c r="CR45" s="34">
        <v>0.14000000000000001</v>
      </c>
      <c r="CS45" s="34">
        <v>0.13</v>
      </c>
      <c r="CT45" s="34">
        <v>0.12</v>
      </c>
      <c r="CU45" s="34">
        <v>0.11</v>
      </c>
      <c r="CV45" s="34">
        <v>0.11</v>
      </c>
      <c r="CW45" s="34">
        <v>0.1</v>
      </c>
      <c r="CX45" s="34">
        <v>0.11</v>
      </c>
      <c r="CY45" s="34">
        <v>0.11</v>
      </c>
      <c r="CZ45" s="34">
        <v>0.1</v>
      </c>
      <c r="DA45" s="34">
        <v>0.11</v>
      </c>
      <c r="DB45" s="34">
        <v>0.1</v>
      </c>
      <c r="DC45" s="34">
        <v>0.09</v>
      </c>
      <c r="DD45" s="34">
        <v>0.08</v>
      </c>
      <c r="DE45" s="34">
        <v>0.09</v>
      </c>
      <c r="DF45" s="34">
        <v>0.09</v>
      </c>
      <c r="DG45" s="34">
        <v>0.1</v>
      </c>
      <c r="DH45" s="34">
        <v>0.09</v>
      </c>
      <c r="DI45" s="34">
        <v>0.1</v>
      </c>
      <c r="DJ45" s="34">
        <v>1.02</v>
      </c>
      <c r="DK45" s="34">
        <v>1.07</v>
      </c>
      <c r="DL45" s="35">
        <v>1.0900000000000001</v>
      </c>
      <c r="DM45" s="35">
        <v>1.07</v>
      </c>
      <c r="DN45" s="35">
        <v>1.0900000000000001</v>
      </c>
      <c r="DO45" s="35">
        <v>1.07</v>
      </c>
      <c r="DP45" s="35">
        <v>1.1000000000000001</v>
      </c>
      <c r="DQ45" s="35">
        <v>1.1200000000000001</v>
      </c>
      <c r="DR45" s="35">
        <v>1.1399999999999999</v>
      </c>
      <c r="DS45" s="35">
        <v>1.0900000000000001</v>
      </c>
      <c r="DT45" s="35">
        <v>1.07</v>
      </c>
      <c r="DU45" s="35">
        <v>1.1200000000000001</v>
      </c>
      <c r="DV45" s="35">
        <v>1.1000000000000001</v>
      </c>
      <c r="DW45" s="35">
        <v>0.97</v>
      </c>
      <c r="DX45" s="35">
        <v>0.95</v>
      </c>
      <c r="DY45" s="35">
        <v>1.02</v>
      </c>
      <c r="DZ45" s="35">
        <v>1.01</v>
      </c>
      <c r="EA45" s="35">
        <v>1.07</v>
      </c>
      <c r="EB45" s="35">
        <v>1.04</v>
      </c>
      <c r="EC45" s="35">
        <v>1.02</v>
      </c>
      <c r="ED45" s="35">
        <v>1.1000000000000001</v>
      </c>
      <c r="EE45" s="35">
        <v>0.96</v>
      </c>
      <c r="EF45" s="35">
        <v>1</v>
      </c>
      <c r="EG45" s="35">
        <v>1.04</v>
      </c>
      <c r="EH45" s="35">
        <v>1.04</v>
      </c>
      <c r="EI45" s="35">
        <v>0.98</v>
      </c>
      <c r="EJ45" s="35">
        <v>1</v>
      </c>
      <c r="EK45" s="35">
        <v>1.01</v>
      </c>
      <c r="EL45" s="35">
        <v>1.07</v>
      </c>
      <c r="EM45" s="35">
        <v>1</v>
      </c>
      <c r="EN45" s="35">
        <v>0.98</v>
      </c>
      <c r="EO45" s="35">
        <v>1</v>
      </c>
      <c r="EP45" s="35">
        <v>1.02</v>
      </c>
      <c r="EQ45" s="35">
        <v>1.05</v>
      </c>
      <c r="ER45" s="35">
        <v>1.07</v>
      </c>
      <c r="ES45" s="35">
        <v>1.02</v>
      </c>
      <c r="ET45" s="35">
        <v>1.05</v>
      </c>
      <c r="EU45" s="35">
        <v>1.03</v>
      </c>
      <c r="EV45" s="35">
        <v>0.98</v>
      </c>
      <c r="EW45" s="35">
        <v>1.04</v>
      </c>
      <c r="EX45" s="35">
        <v>1.01</v>
      </c>
      <c r="EY45" s="36">
        <v>1.02</v>
      </c>
      <c r="EZ45" s="36">
        <v>1</v>
      </c>
      <c r="FA45" s="36">
        <v>0.98</v>
      </c>
      <c r="FB45" s="36">
        <v>1.05</v>
      </c>
      <c r="FC45" s="36">
        <v>0.96</v>
      </c>
      <c r="FD45" s="36">
        <v>0.93</v>
      </c>
      <c r="FE45" s="36">
        <v>0.89</v>
      </c>
      <c r="FF45" s="36">
        <v>0.87</v>
      </c>
      <c r="FG45" s="36">
        <v>0.82</v>
      </c>
      <c r="FH45" s="36">
        <v>0.82</v>
      </c>
      <c r="FI45" s="36">
        <v>0.8</v>
      </c>
      <c r="FJ45" s="36">
        <v>0.8</v>
      </c>
      <c r="FK45" s="36">
        <v>0.83</v>
      </c>
      <c r="FL45" s="36">
        <v>0.84</v>
      </c>
      <c r="FM45" s="36">
        <v>0.8</v>
      </c>
      <c r="FN45" s="36">
        <v>0.79</v>
      </c>
      <c r="FO45" s="36">
        <v>0.74</v>
      </c>
      <c r="FP45" s="36">
        <v>0.78</v>
      </c>
      <c r="FQ45" s="36">
        <v>0.82</v>
      </c>
      <c r="FR45" s="36">
        <v>0.79</v>
      </c>
      <c r="FS45" s="36">
        <v>0.8</v>
      </c>
      <c r="FT45" s="36">
        <v>0.79</v>
      </c>
      <c r="FU45" s="36">
        <v>0.82</v>
      </c>
      <c r="FV45" s="36">
        <v>0.83</v>
      </c>
      <c r="FW45" s="36">
        <v>0.78</v>
      </c>
      <c r="FX45" s="36">
        <v>0.82</v>
      </c>
      <c r="FY45" s="36">
        <v>0.78</v>
      </c>
      <c r="FZ45" s="36">
        <v>0.75</v>
      </c>
      <c r="GA45" s="36">
        <v>0.79</v>
      </c>
      <c r="GB45" s="36">
        <v>0.76</v>
      </c>
      <c r="GC45" s="36">
        <v>0.78</v>
      </c>
      <c r="GD45" s="36">
        <v>0.81</v>
      </c>
      <c r="GE45" s="36">
        <v>0.74</v>
      </c>
      <c r="GF45" s="36">
        <v>0.75</v>
      </c>
      <c r="GG45" s="36">
        <v>0.71</v>
      </c>
      <c r="GH45" s="36">
        <v>0.7</v>
      </c>
      <c r="GI45" s="36">
        <v>0.68</v>
      </c>
      <c r="GJ45" s="36">
        <v>0.69</v>
      </c>
      <c r="GK45" s="36">
        <v>0.65</v>
      </c>
      <c r="GL45" s="36">
        <v>0.6</v>
      </c>
      <c r="GM45" s="37">
        <v>0.61629561718710502</v>
      </c>
      <c r="GN45" s="37">
        <v>0.605817389045611</v>
      </c>
      <c r="GO45" s="37">
        <v>0.68680636054324395</v>
      </c>
      <c r="GP45" s="37">
        <v>0.70150002448347903</v>
      </c>
      <c r="GQ45" s="37">
        <v>0.65104928309721799</v>
      </c>
      <c r="GR45" s="37">
        <v>0.70063379764325595</v>
      </c>
      <c r="GS45" s="37">
        <v>0.73532432327004804</v>
      </c>
      <c r="GT45" s="37">
        <v>0.68060834529609704</v>
      </c>
      <c r="GU45" s="37">
        <v>0.73840888733545595</v>
      </c>
      <c r="GV45" s="37">
        <v>0.760066335521006</v>
      </c>
      <c r="GW45" s="37">
        <v>0.69867962529172301</v>
      </c>
      <c r="GX45" s="37">
        <v>0.69764380336834297</v>
      </c>
      <c r="GY45" s="37">
        <v>0.70480991894617395</v>
      </c>
      <c r="GZ45" s="37">
        <v>0.70109623085356398</v>
      </c>
      <c r="HA45" s="37">
        <v>0.701789699060687</v>
      </c>
      <c r="HB45" s="37">
        <v>0.73143598895670003</v>
      </c>
      <c r="HC45" s="37">
        <v>0.73734919462059101</v>
      </c>
      <c r="HD45" s="37">
        <v>0.715423930810131</v>
      </c>
      <c r="HE45" s="37">
        <v>0.74950550631971002</v>
      </c>
      <c r="HF45" s="37">
        <v>0.77996165215514102</v>
      </c>
      <c r="HG45" s="37">
        <v>0.72257892119829703</v>
      </c>
      <c r="HH45" s="37">
        <v>0.729266585102744</v>
      </c>
      <c r="HI45" s="37">
        <v>0.782754176320266</v>
      </c>
      <c r="HJ45" s="37">
        <v>0.85156055047976098</v>
      </c>
      <c r="HK45" s="37">
        <v>0.82041425882184704</v>
      </c>
      <c r="HL45" s="37">
        <v>0.85989083648861397</v>
      </c>
      <c r="HM45" s="37">
        <v>0.81841977934249699</v>
      </c>
      <c r="HN45" s="37">
        <v>0.79028657507395905</v>
      </c>
      <c r="HO45" s="37">
        <v>0.74643196371718001</v>
      </c>
      <c r="HP45" s="37">
        <v>0.74742651331635501</v>
      </c>
      <c r="HQ45" s="37">
        <v>0.76311916628237997</v>
      </c>
      <c r="HR45" s="37">
        <v>0.67854415507144605</v>
      </c>
      <c r="HS45" s="37">
        <v>0.66815276582156802</v>
      </c>
      <c r="HT45" s="37">
        <v>0.63610945221619897</v>
      </c>
      <c r="HU45" s="37">
        <v>0.681696341733943</v>
      </c>
      <c r="HV45" s="37">
        <v>0.73344412805539405</v>
      </c>
      <c r="HW45" s="37">
        <v>0.750368811650585</v>
      </c>
      <c r="HX45" s="37">
        <v>0.69440053163040505</v>
      </c>
      <c r="HY45" s="37">
        <v>0.68306178741238399</v>
      </c>
      <c r="HZ45" s="37">
        <v>0.70787707447770098</v>
      </c>
      <c r="IA45" s="37">
        <v>0.69007773488805702</v>
      </c>
      <c r="IB45" s="37">
        <v>0.67218763800777803</v>
      </c>
      <c r="IC45" s="37">
        <v>0.65573833766983303</v>
      </c>
      <c r="ID45" s="37">
        <v>0.613573491501757</v>
      </c>
      <c r="IE45" s="37">
        <v>0.52869988391515399</v>
      </c>
      <c r="IF45" s="37">
        <v>0.52826488522759196</v>
      </c>
      <c r="IG45" s="37">
        <v>0.53361077976563198</v>
      </c>
      <c r="IH45" s="37">
        <v>0.56749073113668003</v>
      </c>
      <c r="II45" s="37">
        <v>0.52360486405932205</v>
      </c>
      <c r="IJ45" s="37">
        <v>0.49624419404153802</v>
      </c>
      <c r="IK45" s="37">
        <v>0.42773502233688598</v>
      </c>
      <c r="IL45" s="37">
        <v>0.43749704070968998</v>
      </c>
      <c r="IM45" s="37">
        <v>0.42269650562143601</v>
      </c>
      <c r="IN45" s="37">
        <v>0.45021792515491699</v>
      </c>
      <c r="IO45" s="37">
        <v>0.45226274472787498</v>
      </c>
      <c r="IP45" s="37">
        <v>0.42313172227506501</v>
      </c>
      <c r="IQ45" s="37">
        <v>0.43085895002791202</v>
      </c>
      <c r="IR45" s="37">
        <v>0.44767714313093299</v>
      </c>
      <c r="IS45" s="37">
        <v>0.43601248676902599</v>
      </c>
      <c r="IT45" s="37">
        <v>0.452794115168969</v>
      </c>
      <c r="IU45" s="37">
        <v>0.466808759998939</v>
      </c>
      <c r="IV45" s="37">
        <v>0.46987229334979003</v>
      </c>
      <c r="IW45" s="37">
        <v>0.48431022382188299</v>
      </c>
      <c r="IX45" s="37">
        <v>0.46243701706634199</v>
      </c>
      <c r="IY45" s="38">
        <v>0.48754351382266298</v>
      </c>
      <c r="IZ45" s="38">
        <v>0.44614924237428699</v>
      </c>
      <c r="JA45" s="38">
        <v>0.43413662718131302</v>
      </c>
      <c r="JB45" s="39" t="str">
        <f t="shared" si="14"/>
        <v>South Africa</v>
      </c>
    </row>
    <row r="46" spans="1:262" x14ac:dyDescent="0.35">
      <c r="A46" s="31" t="s">
        <v>374</v>
      </c>
      <c r="B46" s="32">
        <v>0</v>
      </c>
      <c r="C46" s="32">
        <v>0</v>
      </c>
      <c r="D46" s="32">
        <v>0</v>
      </c>
      <c r="E46" s="32">
        <v>0.01</v>
      </c>
      <c r="F46" s="32">
        <v>0.01</v>
      </c>
      <c r="G46" s="32">
        <v>0.01</v>
      </c>
      <c r="H46" s="32">
        <v>0.01</v>
      </c>
      <c r="I46" s="32">
        <v>0.01</v>
      </c>
      <c r="J46" s="32">
        <v>0.01</v>
      </c>
      <c r="K46" s="32">
        <v>0.01</v>
      </c>
      <c r="L46" s="32">
        <v>0.01</v>
      </c>
      <c r="M46" s="32">
        <v>0</v>
      </c>
      <c r="N46" s="32">
        <v>0</v>
      </c>
      <c r="O46" s="32">
        <v>0.01</v>
      </c>
      <c r="P46" s="32">
        <v>0.01</v>
      </c>
      <c r="Q46" s="32">
        <v>0.01</v>
      </c>
      <c r="R46" s="32">
        <v>0.01</v>
      </c>
      <c r="S46" s="32">
        <v>0.01</v>
      </c>
      <c r="T46" s="32">
        <v>0.01</v>
      </c>
      <c r="U46" s="32">
        <v>0.01</v>
      </c>
      <c r="V46" s="32">
        <v>0.01</v>
      </c>
      <c r="W46" s="32">
        <v>0.01</v>
      </c>
      <c r="X46" s="32">
        <v>0.01</v>
      </c>
      <c r="Y46" s="32">
        <v>0.01</v>
      </c>
      <c r="Z46" s="32">
        <v>0.01</v>
      </c>
      <c r="AA46" s="32">
        <v>0.01</v>
      </c>
      <c r="AB46" s="32">
        <v>0.01</v>
      </c>
      <c r="AC46" s="32">
        <v>0.01</v>
      </c>
      <c r="AD46" s="32">
        <v>0.01</v>
      </c>
      <c r="AE46" s="32">
        <v>0.01</v>
      </c>
      <c r="AF46" s="32">
        <v>0.01</v>
      </c>
      <c r="AG46" s="32">
        <v>0.01</v>
      </c>
      <c r="AH46" s="32">
        <v>0.01</v>
      </c>
      <c r="AI46" s="32">
        <v>0.01</v>
      </c>
      <c r="AJ46" s="32">
        <v>0.01</v>
      </c>
      <c r="AK46" s="32">
        <v>0.01</v>
      </c>
      <c r="AL46" s="33">
        <v>0.01</v>
      </c>
      <c r="AM46" s="33">
        <v>0.01</v>
      </c>
      <c r="AN46" s="33">
        <v>0.01</v>
      </c>
      <c r="AO46" s="33">
        <v>0.01</v>
      </c>
      <c r="AP46" s="33">
        <v>0.01</v>
      </c>
      <c r="AQ46" s="33">
        <v>0.01</v>
      </c>
      <c r="AR46" s="33">
        <v>0.01</v>
      </c>
      <c r="AS46" s="33">
        <v>0.01</v>
      </c>
      <c r="AT46" s="33">
        <v>0.01</v>
      </c>
      <c r="AU46" s="33">
        <v>0.02</v>
      </c>
      <c r="AV46" s="33">
        <v>0.02</v>
      </c>
      <c r="AW46" s="33">
        <v>0.02</v>
      </c>
      <c r="AX46" s="33">
        <v>0.02</v>
      </c>
      <c r="AY46" s="33">
        <v>0.02</v>
      </c>
      <c r="AZ46" s="33">
        <v>0.02</v>
      </c>
      <c r="BA46" s="33">
        <v>0.02</v>
      </c>
      <c r="BB46" s="33">
        <v>0.02</v>
      </c>
      <c r="BC46" s="33">
        <v>0.02</v>
      </c>
      <c r="BD46" s="33">
        <v>0.02</v>
      </c>
      <c r="BE46" s="33">
        <v>0.02</v>
      </c>
      <c r="BF46" s="33">
        <v>0.02</v>
      </c>
      <c r="BG46" s="33">
        <v>0.02</v>
      </c>
      <c r="BH46" s="33">
        <v>0.03</v>
      </c>
      <c r="BI46" s="33">
        <v>0.02</v>
      </c>
      <c r="BJ46" s="33">
        <v>0.02</v>
      </c>
      <c r="BK46" s="33">
        <v>0.02</v>
      </c>
      <c r="BL46" s="33">
        <v>0.03</v>
      </c>
      <c r="BM46" s="33">
        <v>0.03</v>
      </c>
      <c r="BN46" s="33">
        <v>0.03</v>
      </c>
      <c r="BO46" s="33">
        <v>0.03</v>
      </c>
      <c r="BP46" s="33">
        <v>0.03</v>
      </c>
      <c r="BQ46" s="33">
        <v>0.03</v>
      </c>
      <c r="BR46" s="33">
        <v>0.04</v>
      </c>
      <c r="BS46" s="33">
        <v>0.04</v>
      </c>
      <c r="BT46" s="33">
        <v>0.04</v>
      </c>
      <c r="BU46" s="33">
        <v>0.04</v>
      </c>
      <c r="BV46" s="33">
        <v>0.04</v>
      </c>
      <c r="BW46" s="33">
        <v>0.1</v>
      </c>
      <c r="BX46" s="33">
        <v>0.1</v>
      </c>
      <c r="BY46" s="34">
        <v>0.1</v>
      </c>
      <c r="BZ46" s="34">
        <v>0.13</v>
      </c>
      <c r="CA46" s="34">
        <v>0.12</v>
      </c>
      <c r="CB46" s="34">
        <v>0.12</v>
      </c>
      <c r="CC46" s="34">
        <v>0.13</v>
      </c>
      <c r="CD46" s="34">
        <v>0.14000000000000001</v>
      </c>
      <c r="CE46" s="34">
        <v>0.12</v>
      </c>
      <c r="CF46" s="34">
        <v>0.12</v>
      </c>
      <c r="CG46" s="34">
        <v>0.14000000000000001</v>
      </c>
      <c r="CH46" s="34">
        <v>0.14000000000000001</v>
      </c>
      <c r="CI46" s="34">
        <v>0.13</v>
      </c>
      <c r="CJ46" s="34">
        <v>0.13</v>
      </c>
      <c r="CK46" s="34">
        <v>0.14000000000000001</v>
      </c>
      <c r="CL46" s="34">
        <v>0.13</v>
      </c>
      <c r="CM46" s="34">
        <v>0.12</v>
      </c>
      <c r="CN46" s="34">
        <v>0.13</v>
      </c>
      <c r="CO46" s="34">
        <v>0.14000000000000001</v>
      </c>
      <c r="CP46" s="34">
        <v>0.13</v>
      </c>
      <c r="CQ46" s="34">
        <v>0.14000000000000001</v>
      </c>
      <c r="CR46" s="34">
        <v>0.15</v>
      </c>
      <c r="CS46" s="34">
        <v>0.15</v>
      </c>
      <c r="CT46" s="34">
        <v>0.15</v>
      </c>
      <c r="CU46" s="34">
        <v>0.13</v>
      </c>
      <c r="CV46" s="34">
        <v>0.15</v>
      </c>
      <c r="CW46" s="34">
        <v>0.14000000000000001</v>
      </c>
      <c r="CX46" s="34">
        <v>0.14000000000000001</v>
      </c>
      <c r="CY46" s="34">
        <v>0.16</v>
      </c>
      <c r="CZ46" s="34">
        <v>0.16</v>
      </c>
      <c r="DA46" s="34">
        <v>0.14000000000000001</v>
      </c>
      <c r="DB46" s="34">
        <v>0.12</v>
      </c>
      <c r="DC46" s="34">
        <v>0.09</v>
      </c>
      <c r="DD46" s="34">
        <v>7.0000000000000007E-2</v>
      </c>
      <c r="DE46" s="34">
        <v>0.06</v>
      </c>
      <c r="DF46" s="34">
        <v>0.06</v>
      </c>
      <c r="DG46" s="34">
        <v>0.06</v>
      </c>
      <c r="DH46" s="34">
        <v>0.06</v>
      </c>
      <c r="DI46" s="34">
        <v>7.0000000000000007E-2</v>
      </c>
      <c r="DJ46" s="34">
        <v>0.39</v>
      </c>
      <c r="DK46" s="34">
        <v>0.47</v>
      </c>
      <c r="DL46" s="35">
        <v>0.42</v>
      </c>
      <c r="DM46" s="35">
        <v>0.73</v>
      </c>
      <c r="DN46" s="35">
        <v>0.72</v>
      </c>
      <c r="DO46" s="35">
        <v>0.78</v>
      </c>
      <c r="DP46" s="35">
        <v>0.81</v>
      </c>
      <c r="DQ46" s="35">
        <v>0.76</v>
      </c>
      <c r="DR46" s="35">
        <v>0.89</v>
      </c>
      <c r="DS46" s="35">
        <v>0.89</v>
      </c>
      <c r="DT46" s="35">
        <v>0.85</v>
      </c>
      <c r="DU46" s="35">
        <v>1.07</v>
      </c>
      <c r="DV46" s="35">
        <v>0.81</v>
      </c>
      <c r="DW46" s="35">
        <v>0.82</v>
      </c>
      <c r="DX46" s="35">
        <v>0.8</v>
      </c>
      <c r="DY46" s="35">
        <v>0.83</v>
      </c>
      <c r="DZ46" s="35">
        <v>0.83</v>
      </c>
      <c r="EA46" s="35">
        <v>0.79</v>
      </c>
      <c r="EB46" s="35">
        <v>0.89</v>
      </c>
      <c r="EC46" s="35">
        <v>0.89</v>
      </c>
      <c r="ED46" s="35">
        <v>0.94</v>
      </c>
      <c r="EE46" s="35">
        <v>0.93</v>
      </c>
      <c r="EF46" s="35">
        <v>0.98</v>
      </c>
      <c r="EG46" s="35">
        <v>1.04</v>
      </c>
      <c r="EH46" s="35">
        <v>1.03</v>
      </c>
      <c r="EI46" s="35">
        <v>0.9</v>
      </c>
      <c r="EJ46" s="35">
        <v>0.87</v>
      </c>
      <c r="EK46" s="35">
        <v>1</v>
      </c>
      <c r="EL46" s="35">
        <v>0.97</v>
      </c>
      <c r="EM46" s="35">
        <v>0.85</v>
      </c>
      <c r="EN46" s="35">
        <v>0.89</v>
      </c>
      <c r="EO46" s="35">
        <v>0.93</v>
      </c>
      <c r="EP46" s="35">
        <v>0.79</v>
      </c>
      <c r="EQ46" s="35">
        <v>0.85</v>
      </c>
      <c r="ER46" s="35">
        <v>0.89</v>
      </c>
      <c r="ES46" s="35">
        <v>0.83</v>
      </c>
      <c r="ET46" s="35">
        <v>0.82</v>
      </c>
      <c r="EU46" s="35">
        <v>0.72</v>
      </c>
      <c r="EV46" s="35">
        <v>0.77</v>
      </c>
      <c r="EW46" s="35">
        <v>0.79</v>
      </c>
      <c r="EX46" s="35">
        <v>0.78</v>
      </c>
      <c r="EY46" s="36">
        <v>0.79</v>
      </c>
      <c r="EZ46" s="36">
        <v>0.76</v>
      </c>
      <c r="FA46" s="36">
        <v>0.75</v>
      </c>
      <c r="FB46" s="36">
        <v>0.63</v>
      </c>
      <c r="FC46" s="36">
        <v>0.75</v>
      </c>
      <c r="FD46" s="36">
        <v>0.72</v>
      </c>
      <c r="FE46" s="36">
        <v>0.66</v>
      </c>
      <c r="FF46" s="36">
        <v>0.64</v>
      </c>
      <c r="FG46" s="36">
        <v>0.61</v>
      </c>
      <c r="FH46" s="36">
        <v>0.63</v>
      </c>
      <c r="FI46" s="36">
        <v>0.62</v>
      </c>
      <c r="FJ46" s="36">
        <v>0.63</v>
      </c>
      <c r="FK46" s="36">
        <v>0.66</v>
      </c>
      <c r="FL46" s="36">
        <v>0.66</v>
      </c>
      <c r="FM46" s="36">
        <v>0.6</v>
      </c>
      <c r="FN46" s="36">
        <v>0.61</v>
      </c>
      <c r="FO46" s="36">
        <v>0.55000000000000004</v>
      </c>
      <c r="FP46" s="36">
        <v>0.52</v>
      </c>
      <c r="FQ46" s="36">
        <v>0.51</v>
      </c>
      <c r="FR46" s="36">
        <v>0.48</v>
      </c>
      <c r="FS46" s="36">
        <v>0.54</v>
      </c>
      <c r="FT46" s="36">
        <v>0.56000000000000005</v>
      </c>
      <c r="FU46" s="36">
        <v>0.51</v>
      </c>
      <c r="FV46" s="36">
        <v>0.49</v>
      </c>
      <c r="FW46" s="36">
        <v>0.48</v>
      </c>
      <c r="FX46" s="36">
        <v>0.48</v>
      </c>
      <c r="FY46" s="36">
        <v>0.41</v>
      </c>
      <c r="FZ46" s="36">
        <v>0.32</v>
      </c>
      <c r="GA46" s="36">
        <v>0.31</v>
      </c>
      <c r="GB46" s="36">
        <v>0.36</v>
      </c>
      <c r="GC46" s="36">
        <v>0.31</v>
      </c>
      <c r="GD46" s="36">
        <v>0.37</v>
      </c>
      <c r="GE46" s="36">
        <v>0.35</v>
      </c>
      <c r="GF46" s="36">
        <v>0.38</v>
      </c>
      <c r="GG46" s="36">
        <v>0.35</v>
      </c>
      <c r="GH46" s="36">
        <v>0.35</v>
      </c>
      <c r="GI46" s="36">
        <v>0.35</v>
      </c>
      <c r="GJ46" s="36">
        <v>0.33</v>
      </c>
      <c r="GK46" s="36">
        <v>0.34</v>
      </c>
      <c r="GL46" s="36">
        <v>0.3</v>
      </c>
      <c r="GM46" s="37">
        <v>0.32878683640669798</v>
      </c>
      <c r="GN46" s="37">
        <v>0.32368186111230401</v>
      </c>
      <c r="GO46" s="37">
        <v>0.34862907699613099</v>
      </c>
      <c r="GP46" s="37">
        <v>0.35478084333180299</v>
      </c>
      <c r="GQ46" s="37">
        <v>0.34576244208636198</v>
      </c>
      <c r="GR46" s="37">
        <v>0.35387059186269498</v>
      </c>
      <c r="GS46" s="37">
        <v>0.34672779596977099</v>
      </c>
      <c r="GT46" s="37">
        <v>0.35590090877831798</v>
      </c>
      <c r="GU46" s="37">
        <v>0.36714828367404401</v>
      </c>
      <c r="GV46" s="37">
        <v>0.37086894518605801</v>
      </c>
      <c r="GW46" s="37">
        <v>0.38603495283050099</v>
      </c>
      <c r="GX46" s="37">
        <v>0.42618268038489199</v>
      </c>
      <c r="GY46" s="37">
        <v>0.40692813619055601</v>
      </c>
      <c r="GZ46" s="37">
        <v>0.38113244012856501</v>
      </c>
      <c r="HA46" s="37">
        <v>0.38357448673606298</v>
      </c>
      <c r="HB46" s="37">
        <v>0.36439874834645802</v>
      </c>
      <c r="HC46" s="37">
        <v>0.34552087810730903</v>
      </c>
      <c r="HD46" s="37">
        <v>0.33097425030941502</v>
      </c>
      <c r="HE46" s="37">
        <v>0.341706958156478</v>
      </c>
      <c r="HF46" s="37">
        <v>0.387141817971559</v>
      </c>
      <c r="HG46" s="37">
        <v>0.39956887113754402</v>
      </c>
      <c r="HH46" s="37">
        <v>0.37860319248572799</v>
      </c>
      <c r="HI46" s="37">
        <v>0.38810575695037403</v>
      </c>
      <c r="HJ46" s="37">
        <v>0.39457741165614801</v>
      </c>
      <c r="HK46" s="37">
        <v>0.42401169881378298</v>
      </c>
      <c r="HL46" s="37">
        <v>0.44787395309245998</v>
      </c>
      <c r="HM46" s="37">
        <v>0.44320593116527901</v>
      </c>
      <c r="HN46" s="37">
        <v>0.40929782749666599</v>
      </c>
      <c r="HO46" s="37">
        <v>0.41273714324022398</v>
      </c>
      <c r="HP46" s="37">
        <v>0.40264063083356399</v>
      </c>
      <c r="HQ46" s="37">
        <v>0.40188551819199497</v>
      </c>
      <c r="HR46" s="37">
        <v>0.36299957919091802</v>
      </c>
      <c r="HS46" s="37">
        <v>0.39809077664942</v>
      </c>
      <c r="HT46" s="37">
        <v>0.38848512194803803</v>
      </c>
      <c r="HU46" s="37">
        <v>0.38013817934107802</v>
      </c>
      <c r="HV46" s="37">
        <v>0.39650280838463298</v>
      </c>
      <c r="HW46" s="37">
        <v>0.419949772513104</v>
      </c>
      <c r="HX46" s="37">
        <v>0.43757404797508198</v>
      </c>
      <c r="HY46" s="37">
        <v>0.44157387984443303</v>
      </c>
      <c r="HZ46" s="37">
        <v>0.43712991412171498</v>
      </c>
      <c r="IA46" s="37">
        <v>0.43529398123696</v>
      </c>
      <c r="IB46" s="37">
        <v>0.437446683301075</v>
      </c>
      <c r="IC46" s="37">
        <v>0.50890156482284099</v>
      </c>
      <c r="ID46" s="37">
        <v>0.44988010442300203</v>
      </c>
      <c r="IE46" s="37">
        <v>0.45089930486498597</v>
      </c>
      <c r="IF46" s="37">
        <v>0.484624093809712</v>
      </c>
      <c r="IG46" s="37">
        <v>0.44690470355982598</v>
      </c>
      <c r="IH46" s="37">
        <v>0.46605668765138097</v>
      </c>
      <c r="II46" s="37">
        <v>0.46554735518130702</v>
      </c>
      <c r="IJ46" s="37">
        <v>0.43470052605208198</v>
      </c>
      <c r="IK46" s="37">
        <v>0.374669058716179</v>
      </c>
      <c r="IL46" s="37">
        <v>0.38356162614139899</v>
      </c>
      <c r="IM46" s="37">
        <v>0.39782966399451702</v>
      </c>
      <c r="IN46" s="37">
        <v>0.37964143226826302</v>
      </c>
      <c r="IO46" s="37">
        <v>0.354507231659905</v>
      </c>
      <c r="IP46" s="37">
        <v>0.37415810492046198</v>
      </c>
      <c r="IQ46" s="37">
        <v>0.36094554166241899</v>
      </c>
      <c r="IR46" s="37">
        <v>0.33539084884596998</v>
      </c>
      <c r="IS46" s="37">
        <v>0.35989904007044199</v>
      </c>
      <c r="IT46" s="37">
        <v>0.38065615458746299</v>
      </c>
      <c r="IU46" s="37">
        <v>0.37599968967911201</v>
      </c>
      <c r="IV46" s="37">
        <v>0.37920117190365499</v>
      </c>
      <c r="IW46" s="37">
        <v>0.384893100430241</v>
      </c>
      <c r="IX46" s="37">
        <v>0.37068438878440502</v>
      </c>
      <c r="IY46" s="38">
        <v>0.39794086366369202</v>
      </c>
      <c r="IZ46" s="38">
        <v>0.40849364214822298</v>
      </c>
      <c r="JA46" s="38">
        <v>0.39700461240385798</v>
      </c>
      <c r="JB46" s="39" t="str">
        <f t="shared" si="14"/>
        <v>Russia</v>
      </c>
    </row>
    <row r="47" spans="1:262" x14ac:dyDescent="0.35">
      <c r="A47" s="31" t="s">
        <v>375</v>
      </c>
      <c r="B47" s="32">
        <v>0</v>
      </c>
      <c r="C47" s="32">
        <v>0.01</v>
      </c>
      <c r="D47" s="32">
        <v>0.01</v>
      </c>
      <c r="E47" s="32">
        <v>0.01</v>
      </c>
      <c r="F47" s="32">
        <v>0.01</v>
      </c>
      <c r="G47" s="32">
        <v>0.01</v>
      </c>
      <c r="H47" s="32">
        <v>0.01</v>
      </c>
      <c r="I47" s="32">
        <v>0.01</v>
      </c>
      <c r="J47" s="32">
        <v>0.02</v>
      </c>
      <c r="K47" s="32">
        <v>0.02</v>
      </c>
      <c r="L47" s="32">
        <v>0.02</v>
      </c>
      <c r="M47" s="32">
        <v>0.02</v>
      </c>
      <c r="N47" s="32">
        <v>0.02</v>
      </c>
      <c r="O47" s="32">
        <v>0.02</v>
      </c>
      <c r="P47" s="32">
        <v>0.02</v>
      </c>
      <c r="Q47" s="32">
        <v>0.02</v>
      </c>
      <c r="R47" s="32">
        <v>0.02</v>
      </c>
      <c r="S47" s="32">
        <v>0.02</v>
      </c>
      <c r="T47" s="32">
        <v>0.02</v>
      </c>
      <c r="U47" s="32">
        <v>0.02</v>
      </c>
      <c r="V47" s="32">
        <v>0.02</v>
      </c>
      <c r="W47" s="32">
        <v>0.02</v>
      </c>
      <c r="X47" s="32">
        <v>0.02</v>
      </c>
      <c r="Y47" s="32">
        <v>0.02</v>
      </c>
      <c r="Z47" s="32">
        <v>0.02</v>
      </c>
      <c r="AA47" s="32">
        <v>0.02</v>
      </c>
      <c r="AB47" s="32">
        <v>0.02</v>
      </c>
      <c r="AC47" s="32">
        <v>0.02</v>
      </c>
      <c r="AD47" s="32">
        <v>0.02</v>
      </c>
      <c r="AE47" s="32">
        <v>0.02</v>
      </c>
      <c r="AF47" s="32">
        <v>0.02</v>
      </c>
      <c r="AG47" s="32">
        <v>0.02</v>
      </c>
      <c r="AH47" s="32">
        <v>0.02</v>
      </c>
      <c r="AI47" s="32">
        <v>0.02</v>
      </c>
      <c r="AJ47" s="32">
        <v>0.02</v>
      </c>
      <c r="AK47" s="32">
        <v>0.02</v>
      </c>
      <c r="AL47" s="33">
        <v>0.02</v>
      </c>
      <c r="AM47" s="33">
        <v>0.02</v>
      </c>
      <c r="AN47" s="33">
        <v>0.02</v>
      </c>
      <c r="AO47" s="33">
        <v>0.03</v>
      </c>
      <c r="AP47" s="33">
        <v>0.02</v>
      </c>
      <c r="AQ47" s="33">
        <v>0.03</v>
      </c>
      <c r="AR47" s="33">
        <v>0.03</v>
      </c>
      <c r="AS47" s="33">
        <v>0.03</v>
      </c>
      <c r="AT47" s="33">
        <v>0.03</v>
      </c>
      <c r="AU47" s="33">
        <v>0.04</v>
      </c>
      <c r="AV47" s="33">
        <v>0.03</v>
      </c>
      <c r="AW47" s="33">
        <v>0.03</v>
      </c>
      <c r="AX47" s="33">
        <v>0.04</v>
      </c>
      <c r="AY47" s="33">
        <v>0.04</v>
      </c>
      <c r="AZ47" s="33">
        <v>0.03</v>
      </c>
      <c r="BA47" s="33">
        <v>0.04</v>
      </c>
      <c r="BB47" s="33">
        <v>0.04</v>
      </c>
      <c r="BC47" s="33">
        <v>0.04</v>
      </c>
      <c r="BD47" s="33">
        <v>0.04</v>
      </c>
      <c r="BE47" s="33">
        <v>0.05</v>
      </c>
      <c r="BF47" s="33">
        <v>0.05</v>
      </c>
      <c r="BG47" s="33">
        <v>0.05</v>
      </c>
      <c r="BH47" s="33">
        <v>0.05</v>
      </c>
      <c r="BI47" s="33">
        <v>0.06</v>
      </c>
      <c r="BJ47" s="33">
        <v>7.0000000000000007E-2</v>
      </c>
      <c r="BK47" s="33">
        <v>7.0000000000000007E-2</v>
      </c>
      <c r="BL47" s="33">
        <v>7.0000000000000007E-2</v>
      </c>
      <c r="BM47" s="33">
        <v>0.09</v>
      </c>
      <c r="BN47" s="33">
        <v>0.1</v>
      </c>
      <c r="BO47" s="33">
        <v>0.11</v>
      </c>
      <c r="BP47" s="33">
        <v>0.12</v>
      </c>
      <c r="BQ47" s="33">
        <v>0.1</v>
      </c>
      <c r="BR47" s="33">
        <v>0.13</v>
      </c>
      <c r="BS47" s="33">
        <v>0.13</v>
      </c>
      <c r="BT47" s="33">
        <v>0.14000000000000001</v>
      </c>
      <c r="BU47" s="33">
        <v>0.14000000000000001</v>
      </c>
      <c r="BV47" s="33">
        <v>0.14000000000000001</v>
      </c>
      <c r="BW47" s="33">
        <v>0.15</v>
      </c>
      <c r="BX47" s="33">
        <v>0.16</v>
      </c>
      <c r="BY47" s="34">
        <v>0.13</v>
      </c>
      <c r="BZ47" s="34">
        <v>0.11</v>
      </c>
      <c r="CA47" s="34">
        <v>0.09</v>
      </c>
      <c r="CB47" s="34">
        <v>0.1</v>
      </c>
      <c r="CC47" s="34">
        <v>0.08</v>
      </c>
      <c r="CD47" s="34">
        <v>0.08</v>
      </c>
      <c r="CE47" s="34">
        <v>0.08</v>
      </c>
      <c r="CF47" s="34">
        <v>7.0000000000000007E-2</v>
      </c>
      <c r="CG47" s="34">
        <v>0.06</v>
      </c>
      <c r="CH47" s="34">
        <v>0.06</v>
      </c>
      <c r="CI47" s="34">
        <v>0.05</v>
      </c>
      <c r="CJ47" s="34">
        <v>0.06</v>
      </c>
      <c r="CK47" s="34">
        <v>0.06</v>
      </c>
      <c r="CL47" s="34">
        <v>0.06</v>
      </c>
      <c r="CM47" s="34">
        <v>0.05</v>
      </c>
      <c r="CN47" s="34">
        <v>0.05</v>
      </c>
      <c r="CO47" s="34">
        <v>0.06</v>
      </c>
      <c r="CP47" s="34">
        <v>0.06</v>
      </c>
      <c r="CQ47" s="34">
        <v>0.06</v>
      </c>
      <c r="CR47" s="34">
        <v>0.06</v>
      </c>
      <c r="CS47" s="34">
        <v>7.0000000000000007E-2</v>
      </c>
      <c r="CT47" s="34">
        <v>0.08</v>
      </c>
      <c r="CU47" s="34">
        <v>0.08</v>
      </c>
      <c r="CV47" s="34">
        <v>0.08</v>
      </c>
      <c r="CW47" s="34">
        <v>0.08</v>
      </c>
      <c r="CX47" s="34">
        <v>0.08</v>
      </c>
      <c r="CY47" s="34">
        <v>0.08</v>
      </c>
      <c r="CZ47" s="34">
        <v>0.08</v>
      </c>
      <c r="DA47" s="34">
        <v>0.08</v>
      </c>
      <c r="DB47" s="34">
        <v>0.08</v>
      </c>
      <c r="DC47" s="34">
        <v>7.0000000000000007E-2</v>
      </c>
      <c r="DD47" s="34">
        <v>0.05</v>
      </c>
      <c r="DE47" s="34">
        <v>0.04</v>
      </c>
      <c r="DF47" s="34">
        <v>0.05</v>
      </c>
      <c r="DG47" s="34">
        <v>0.06</v>
      </c>
      <c r="DH47" s="34">
        <v>0.05</v>
      </c>
      <c r="DI47" s="34">
        <v>0.05</v>
      </c>
      <c r="DJ47" s="34">
        <v>0</v>
      </c>
      <c r="DK47" s="34">
        <v>0</v>
      </c>
      <c r="DL47" s="35">
        <v>0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6">
        <v>0</v>
      </c>
      <c r="EZ47" s="36">
        <v>0</v>
      </c>
      <c r="FA47" s="36">
        <v>0</v>
      </c>
      <c r="FB47" s="36">
        <v>0</v>
      </c>
      <c r="FC47" s="36">
        <v>0</v>
      </c>
      <c r="FD47" s="36">
        <v>0</v>
      </c>
      <c r="FE47" s="36">
        <v>0</v>
      </c>
      <c r="FF47" s="36">
        <v>0</v>
      </c>
      <c r="FG47" s="36">
        <v>0</v>
      </c>
      <c r="FH47" s="36">
        <v>0</v>
      </c>
      <c r="FI47" s="36">
        <v>0</v>
      </c>
      <c r="FJ47" s="36">
        <v>0</v>
      </c>
      <c r="FK47" s="36">
        <v>0</v>
      </c>
      <c r="FL47" s="36">
        <v>0</v>
      </c>
      <c r="FM47" s="36">
        <v>0</v>
      </c>
      <c r="FN47" s="36">
        <v>0</v>
      </c>
      <c r="FO47" s="36">
        <v>0</v>
      </c>
      <c r="FP47" s="36">
        <v>0</v>
      </c>
      <c r="FQ47" s="36">
        <v>0</v>
      </c>
      <c r="FR47" s="36">
        <v>0</v>
      </c>
      <c r="FS47" s="36">
        <v>0</v>
      </c>
      <c r="FT47" s="36">
        <v>0</v>
      </c>
      <c r="FU47" s="36">
        <v>0</v>
      </c>
      <c r="FV47" s="36">
        <v>0</v>
      </c>
      <c r="FW47" s="36">
        <v>0</v>
      </c>
      <c r="FX47" s="36">
        <v>0</v>
      </c>
      <c r="FY47" s="36">
        <v>0</v>
      </c>
      <c r="FZ47" s="36">
        <v>0</v>
      </c>
      <c r="GA47" s="36">
        <v>0</v>
      </c>
      <c r="GB47" s="36">
        <v>0</v>
      </c>
      <c r="GC47" s="36">
        <v>0</v>
      </c>
      <c r="GD47" s="36">
        <v>0</v>
      </c>
      <c r="GE47" s="36">
        <v>0</v>
      </c>
      <c r="GF47" s="36">
        <v>0</v>
      </c>
      <c r="GG47" s="36">
        <v>0</v>
      </c>
      <c r="GH47" s="36">
        <v>0</v>
      </c>
      <c r="GI47" s="36">
        <v>0</v>
      </c>
      <c r="GJ47" s="36">
        <v>0</v>
      </c>
      <c r="GK47" s="36">
        <v>0</v>
      </c>
      <c r="GL47" s="36">
        <v>0</v>
      </c>
      <c r="GM47" s="37">
        <v>0</v>
      </c>
      <c r="GN47" s="37">
        <v>0</v>
      </c>
      <c r="GO47" s="37">
        <v>0</v>
      </c>
      <c r="GP47" s="37">
        <v>0</v>
      </c>
      <c r="GQ47" s="37">
        <v>0</v>
      </c>
      <c r="GR47" s="37">
        <v>0</v>
      </c>
      <c r="GS47" s="37">
        <v>0</v>
      </c>
      <c r="GT47" s="37">
        <v>0</v>
      </c>
      <c r="GU47" s="37">
        <v>0</v>
      </c>
      <c r="GV47" s="37">
        <v>0</v>
      </c>
      <c r="GW47" s="37">
        <v>0</v>
      </c>
      <c r="GX47" s="37">
        <v>0</v>
      </c>
      <c r="GY47" s="37">
        <v>0</v>
      </c>
      <c r="GZ47" s="37">
        <v>0</v>
      </c>
      <c r="HA47" s="37">
        <v>0</v>
      </c>
      <c r="HB47" s="37">
        <v>0</v>
      </c>
      <c r="HC47" s="37">
        <v>0</v>
      </c>
      <c r="HD47" s="37">
        <v>0</v>
      </c>
      <c r="HE47" s="37">
        <v>0</v>
      </c>
      <c r="HF47" s="37">
        <v>0</v>
      </c>
      <c r="HG47" s="37">
        <v>0</v>
      </c>
      <c r="HH47" s="37">
        <v>0</v>
      </c>
      <c r="HI47" s="37">
        <v>0</v>
      </c>
      <c r="HJ47" s="37">
        <v>0</v>
      </c>
      <c r="HK47" s="37">
        <v>0</v>
      </c>
      <c r="HL47" s="37">
        <v>0</v>
      </c>
      <c r="HM47" s="37">
        <v>0</v>
      </c>
      <c r="HN47" s="37">
        <v>0</v>
      </c>
      <c r="HO47" s="37">
        <v>0</v>
      </c>
      <c r="HP47" s="37">
        <v>0</v>
      </c>
      <c r="HQ47" s="37">
        <v>0</v>
      </c>
      <c r="HR47" s="37">
        <v>0</v>
      </c>
      <c r="HS47" s="37">
        <v>0</v>
      </c>
      <c r="HT47" s="37">
        <v>0</v>
      </c>
      <c r="HU47" s="37">
        <v>0</v>
      </c>
      <c r="HV47" s="37">
        <v>0</v>
      </c>
      <c r="HW47" s="37"/>
      <c r="HX47" s="37"/>
      <c r="HY47" s="37"/>
      <c r="HZ47" s="37">
        <v>1.8465175178668399E-6</v>
      </c>
      <c r="IA47" s="37">
        <v>0.17661632279959599</v>
      </c>
      <c r="IB47" s="37">
        <v>0.119332333285565</v>
      </c>
      <c r="IC47" s="37">
        <v>0.16934892783612099</v>
      </c>
      <c r="ID47" s="37">
        <v>0.32523576210911298</v>
      </c>
      <c r="IE47" s="37">
        <v>0.32273140674209999</v>
      </c>
      <c r="IF47" s="37">
        <v>0.30196996294001099</v>
      </c>
      <c r="IG47" s="37">
        <v>0.28377620383383001</v>
      </c>
      <c r="IH47" s="37">
        <v>0.30010513159307101</v>
      </c>
      <c r="II47" s="37">
        <v>0.31250587850125</v>
      </c>
      <c r="IJ47" s="37">
        <v>0.31104442785084802</v>
      </c>
      <c r="IK47" s="37">
        <v>0.30685013138492501</v>
      </c>
      <c r="IL47" s="37">
        <v>0.31147662286952998</v>
      </c>
      <c r="IM47" s="37">
        <v>0.32470924571933402</v>
      </c>
      <c r="IN47" s="37">
        <v>0.32499246302653501</v>
      </c>
      <c r="IO47" s="37">
        <v>0.31298725948683398</v>
      </c>
      <c r="IP47" s="37">
        <v>0.31793739957093398</v>
      </c>
      <c r="IQ47" s="37">
        <v>0.339411444015775</v>
      </c>
      <c r="IR47" s="37">
        <v>0.34122658753801</v>
      </c>
      <c r="IS47" s="37">
        <v>0.33671567506146299</v>
      </c>
      <c r="IT47" s="37">
        <v>0.32256395815008498</v>
      </c>
      <c r="IU47" s="37">
        <v>0.33202484916843</v>
      </c>
      <c r="IV47" s="37">
        <v>0.33671753835148899</v>
      </c>
      <c r="IW47" s="37">
        <v>0.359320926350848</v>
      </c>
      <c r="IX47" s="37">
        <v>0.368664664828806</v>
      </c>
      <c r="IY47" s="38">
        <v>0.36224220082255498</v>
      </c>
      <c r="IZ47" s="38">
        <v>0.37128399436716603</v>
      </c>
      <c r="JA47" s="38">
        <v>0.37143687880648701</v>
      </c>
      <c r="JB47" s="39" t="str">
        <f t="shared" si="14"/>
        <v>Saudi Arabia</v>
      </c>
    </row>
    <row r="48" spans="1:262" x14ac:dyDescent="0.35">
      <c r="A48" s="31" t="s">
        <v>376</v>
      </c>
      <c r="B48" s="32">
        <v>0.45</v>
      </c>
      <c r="C48" s="32">
        <v>0.51</v>
      </c>
      <c r="D48" s="32">
        <v>0.57999999999999996</v>
      </c>
      <c r="E48" s="32">
        <v>0.56000000000000005</v>
      </c>
      <c r="F48" s="32">
        <v>0.62</v>
      </c>
      <c r="G48" s="32">
        <v>0.56999999999999995</v>
      </c>
      <c r="H48" s="32">
        <v>0.54</v>
      </c>
      <c r="I48" s="32">
        <v>0.48</v>
      </c>
      <c r="J48" s="32">
        <v>0.5</v>
      </c>
      <c r="K48" s="32">
        <v>0.48</v>
      </c>
      <c r="L48" s="32">
        <v>0.5</v>
      </c>
      <c r="M48" s="32">
        <v>0.5</v>
      </c>
      <c r="N48" s="32">
        <v>0.53</v>
      </c>
      <c r="O48" s="32">
        <v>0.41</v>
      </c>
      <c r="P48" s="32">
        <v>0.3</v>
      </c>
      <c r="Q48" s="32">
        <v>0.33</v>
      </c>
      <c r="R48" s="32">
        <v>0.42</v>
      </c>
      <c r="S48" s="32">
        <v>0.37</v>
      </c>
      <c r="T48" s="32">
        <v>0.31</v>
      </c>
      <c r="U48" s="32">
        <v>0.28000000000000003</v>
      </c>
      <c r="V48" s="32">
        <v>0.23</v>
      </c>
      <c r="W48" s="32">
        <v>0.24</v>
      </c>
      <c r="X48" s="32">
        <v>0.3</v>
      </c>
      <c r="Y48" s="32">
        <v>0.31</v>
      </c>
      <c r="Z48" s="32">
        <v>0.33</v>
      </c>
      <c r="AA48" s="32">
        <v>0.28999999999999998</v>
      </c>
      <c r="AB48" s="32">
        <v>0.27</v>
      </c>
      <c r="AC48" s="32">
        <v>0.27</v>
      </c>
      <c r="AD48" s="32">
        <v>0.23</v>
      </c>
      <c r="AE48" s="32">
        <v>0.21</v>
      </c>
      <c r="AF48" s="32">
        <v>0.22</v>
      </c>
      <c r="AG48" s="32">
        <v>0.21</v>
      </c>
      <c r="AH48" s="32">
        <v>0.21</v>
      </c>
      <c r="AI48" s="32">
        <v>0.23</v>
      </c>
      <c r="AJ48" s="32">
        <v>0.26</v>
      </c>
      <c r="AK48" s="32">
        <v>0.28999999999999998</v>
      </c>
      <c r="AL48" s="33">
        <v>0.26</v>
      </c>
      <c r="AM48" s="33">
        <v>0.24</v>
      </c>
      <c r="AN48" s="33">
        <v>0.23</v>
      </c>
      <c r="AO48" s="33">
        <v>0.23</v>
      </c>
      <c r="AP48" s="33">
        <v>0.25</v>
      </c>
      <c r="AQ48" s="33">
        <v>0.27</v>
      </c>
      <c r="AR48" s="33">
        <v>0.24</v>
      </c>
      <c r="AS48" s="33">
        <v>0.22</v>
      </c>
      <c r="AT48" s="33">
        <v>0.23</v>
      </c>
      <c r="AU48" s="33">
        <v>0.23</v>
      </c>
      <c r="AV48" s="33">
        <v>0.24</v>
      </c>
      <c r="AW48" s="33">
        <v>0.26</v>
      </c>
      <c r="AX48" s="33">
        <v>0.25</v>
      </c>
      <c r="AY48" s="33">
        <v>0.28000000000000003</v>
      </c>
      <c r="AZ48" s="33">
        <v>0.28999999999999998</v>
      </c>
      <c r="BA48" s="33">
        <v>0.27</v>
      </c>
      <c r="BB48" s="33">
        <v>0.2</v>
      </c>
      <c r="BC48" s="33">
        <v>0.2</v>
      </c>
      <c r="BD48" s="33">
        <v>0.21</v>
      </c>
      <c r="BE48" s="33">
        <v>0.18</v>
      </c>
      <c r="BF48" s="33">
        <v>0.18</v>
      </c>
      <c r="BG48" s="33">
        <v>0.21</v>
      </c>
      <c r="BH48" s="33">
        <v>0.23</v>
      </c>
      <c r="BI48" s="33">
        <v>0.24</v>
      </c>
      <c r="BJ48" s="33">
        <v>0.23</v>
      </c>
      <c r="BK48" s="33">
        <v>0.23</v>
      </c>
      <c r="BL48" s="33">
        <v>0.24</v>
      </c>
      <c r="BM48" s="33">
        <v>0.23</v>
      </c>
      <c r="BN48" s="33">
        <v>0.25</v>
      </c>
      <c r="BO48" s="33">
        <v>0.25</v>
      </c>
      <c r="BP48" s="33">
        <v>0.25</v>
      </c>
      <c r="BQ48" s="33">
        <v>0.24</v>
      </c>
      <c r="BR48" s="33">
        <v>0.24</v>
      </c>
      <c r="BS48" s="33">
        <v>0.26</v>
      </c>
      <c r="BT48" s="33">
        <v>0.25</v>
      </c>
      <c r="BU48" s="33">
        <v>0.25</v>
      </c>
      <c r="BV48" s="33">
        <v>0.27</v>
      </c>
      <c r="BW48" s="33">
        <v>0.26</v>
      </c>
      <c r="BX48" s="33">
        <v>0.27</v>
      </c>
      <c r="BY48" s="34">
        <v>0.28999999999999998</v>
      </c>
      <c r="BZ48" s="34">
        <v>0.32</v>
      </c>
      <c r="CA48" s="34">
        <v>0.3</v>
      </c>
      <c r="CB48" s="34">
        <v>0.28999999999999998</v>
      </c>
      <c r="CC48" s="34">
        <v>0.28999999999999998</v>
      </c>
      <c r="CD48" s="34">
        <v>0.3</v>
      </c>
      <c r="CE48" s="34">
        <v>0.27</v>
      </c>
      <c r="CF48" s="34">
        <v>0.27</v>
      </c>
      <c r="CG48" s="34">
        <v>0.28000000000000003</v>
      </c>
      <c r="CH48" s="34">
        <v>0.28000000000000003</v>
      </c>
      <c r="CI48" s="34">
        <v>0.28999999999999998</v>
      </c>
      <c r="CJ48" s="34">
        <v>0.28999999999999998</v>
      </c>
      <c r="CK48" s="34">
        <v>0.31</v>
      </c>
      <c r="CL48" s="34">
        <v>0.33</v>
      </c>
      <c r="CM48" s="34">
        <v>0.34</v>
      </c>
      <c r="CN48" s="34">
        <v>0.35</v>
      </c>
      <c r="CO48" s="34">
        <v>0.36</v>
      </c>
      <c r="CP48" s="34">
        <v>0.41</v>
      </c>
      <c r="CQ48" s="34">
        <v>0.45</v>
      </c>
      <c r="CR48" s="34">
        <v>0.45</v>
      </c>
      <c r="CS48" s="34">
        <v>0.45</v>
      </c>
      <c r="CT48" s="34">
        <v>0.43</v>
      </c>
      <c r="CU48" s="34">
        <v>0.41</v>
      </c>
      <c r="CV48" s="34">
        <v>0.42</v>
      </c>
      <c r="CW48" s="34">
        <v>0.37</v>
      </c>
      <c r="CX48" s="34">
        <v>0.34</v>
      </c>
      <c r="CY48" s="34">
        <v>0.32</v>
      </c>
      <c r="CZ48" s="34">
        <v>0.28999999999999998</v>
      </c>
      <c r="DA48" s="34">
        <v>0.32</v>
      </c>
      <c r="DB48" s="34">
        <v>0.28999999999999998</v>
      </c>
      <c r="DC48" s="34">
        <v>0.23</v>
      </c>
      <c r="DD48" s="34">
        <v>0.23</v>
      </c>
      <c r="DE48" s="34">
        <v>0.22</v>
      </c>
      <c r="DF48" s="34">
        <v>0.23</v>
      </c>
      <c r="DG48" s="34">
        <v>0.21</v>
      </c>
      <c r="DH48" s="34">
        <v>0.17</v>
      </c>
      <c r="DI48" s="34">
        <v>0.19</v>
      </c>
      <c r="DJ48" s="34">
        <v>0.54</v>
      </c>
      <c r="DK48" s="34">
        <v>0.53</v>
      </c>
      <c r="DL48" s="35">
        <v>0.51</v>
      </c>
      <c r="DM48" s="35">
        <v>0.5</v>
      </c>
      <c r="DN48" s="35">
        <v>0.54</v>
      </c>
      <c r="DO48" s="35">
        <v>0.54</v>
      </c>
      <c r="DP48" s="35">
        <v>0.52</v>
      </c>
      <c r="DQ48" s="35">
        <v>0.52</v>
      </c>
      <c r="DR48" s="35">
        <v>0.51</v>
      </c>
      <c r="DS48" s="35">
        <v>0.47</v>
      </c>
      <c r="DT48" s="35">
        <v>0.45</v>
      </c>
      <c r="DU48" s="35">
        <v>0.47</v>
      </c>
      <c r="DV48" s="35">
        <v>0.47</v>
      </c>
      <c r="DW48" s="35">
        <v>0.46</v>
      </c>
      <c r="DX48" s="35">
        <v>0.46</v>
      </c>
      <c r="DY48" s="35">
        <v>0.48</v>
      </c>
      <c r="DZ48" s="35">
        <v>0.48</v>
      </c>
      <c r="EA48" s="35">
        <v>0.52</v>
      </c>
      <c r="EB48" s="35">
        <v>0.51</v>
      </c>
      <c r="EC48" s="35">
        <v>0.48</v>
      </c>
      <c r="ED48" s="35">
        <v>0.46</v>
      </c>
      <c r="EE48" s="35">
        <v>0.47</v>
      </c>
      <c r="EF48" s="35">
        <v>0.44</v>
      </c>
      <c r="EG48" s="35">
        <v>0.46</v>
      </c>
      <c r="EH48" s="35">
        <v>0.47</v>
      </c>
      <c r="EI48" s="35">
        <v>0.42</v>
      </c>
      <c r="EJ48" s="35">
        <v>0.42</v>
      </c>
      <c r="EK48" s="35">
        <v>0.39</v>
      </c>
      <c r="EL48" s="35">
        <v>0.38</v>
      </c>
      <c r="EM48" s="35">
        <v>0.36</v>
      </c>
      <c r="EN48" s="35">
        <v>0.37</v>
      </c>
      <c r="EO48" s="35">
        <v>0.36</v>
      </c>
      <c r="EP48" s="35">
        <v>0.32</v>
      </c>
      <c r="EQ48" s="35">
        <v>0.33</v>
      </c>
      <c r="ER48" s="35">
        <v>0.34</v>
      </c>
      <c r="ES48" s="35">
        <v>0.33</v>
      </c>
      <c r="ET48" s="35">
        <v>0.3</v>
      </c>
      <c r="EU48" s="35">
        <v>0.27</v>
      </c>
      <c r="EV48" s="35">
        <v>0.25</v>
      </c>
      <c r="EW48" s="35">
        <v>0.25</v>
      </c>
      <c r="EX48" s="35">
        <v>0.26</v>
      </c>
      <c r="EY48" s="36">
        <v>0.26</v>
      </c>
      <c r="EZ48" s="36">
        <v>0.26</v>
      </c>
      <c r="FA48" s="36">
        <v>0.27</v>
      </c>
      <c r="FB48" s="36">
        <v>0.28000000000000003</v>
      </c>
      <c r="FC48" s="36">
        <v>0.28999999999999998</v>
      </c>
      <c r="FD48" s="36">
        <v>0.28000000000000003</v>
      </c>
      <c r="FE48" s="36">
        <v>0.28000000000000003</v>
      </c>
      <c r="FF48" s="36">
        <v>0.27</v>
      </c>
      <c r="FG48" s="36">
        <v>0.27</v>
      </c>
      <c r="FH48" s="36">
        <v>0.27</v>
      </c>
      <c r="FI48" s="36">
        <v>0.28000000000000003</v>
      </c>
      <c r="FJ48" s="36">
        <v>0.28999999999999998</v>
      </c>
      <c r="FK48" s="36">
        <v>0.32</v>
      </c>
      <c r="FL48" s="36">
        <v>0.33</v>
      </c>
      <c r="FM48" s="36">
        <v>0.34</v>
      </c>
      <c r="FN48" s="36">
        <v>0.35</v>
      </c>
      <c r="FO48" s="36">
        <v>0.32</v>
      </c>
      <c r="FP48" s="36">
        <v>0.34</v>
      </c>
      <c r="FQ48" s="36">
        <v>0.33</v>
      </c>
      <c r="FR48" s="36">
        <v>0.33</v>
      </c>
      <c r="FS48" s="36">
        <v>0.34</v>
      </c>
      <c r="FT48" s="36">
        <v>0.33</v>
      </c>
      <c r="FU48" s="36">
        <v>0.34</v>
      </c>
      <c r="FV48" s="36">
        <v>0.33</v>
      </c>
      <c r="FW48" s="36">
        <v>0.33</v>
      </c>
      <c r="FX48" s="36">
        <v>0.32</v>
      </c>
      <c r="FY48" s="36">
        <v>0.32</v>
      </c>
      <c r="FZ48" s="36">
        <v>0.3</v>
      </c>
      <c r="GA48" s="36">
        <v>0.31</v>
      </c>
      <c r="GB48" s="36">
        <v>0.31</v>
      </c>
      <c r="GC48" s="36">
        <v>0.3</v>
      </c>
      <c r="GD48" s="36">
        <v>0.28000000000000003</v>
      </c>
      <c r="GE48" s="36">
        <v>0.28000000000000003</v>
      </c>
      <c r="GF48" s="36">
        <v>0.26</v>
      </c>
      <c r="GG48" s="36">
        <v>0.27</v>
      </c>
      <c r="GH48" s="36">
        <v>0.26</v>
      </c>
      <c r="GI48" s="36">
        <v>0.27</v>
      </c>
      <c r="GJ48" s="36">
        <v>0.28000000000000003</v>
      </c>
      <c r="GK48" s="36">
        <v>0.28000000000000003</v>
      </c>
      <c r="GL48" s="36">
        <v>0.28000000000000003</v>
      </c>
      <c r="GM48" s="37">
        <v>0.28702708928239801</v>
      </c>
      <c r="GN48" s="37">
        <v>0.27418868174442301</v>
      </c>
      <c r="GO48" s="37">
        <v>0.26614119015701199</v>
      </c>
      <c r="GP48" s="37">
        <v>0.258804137647768</v>
      </c>
      <c r="GQ48" s="37">
        <v>0.25848579072081801</v>
      </c>
      <c r="GR48" s="37">
        <v>0.25187429283467799</v>
      </c>
      <c r="GS48" s="37">
        <v>0.26327831512723598</v>
      </c>
      <c r="GT48" s="37">
        <v>0.26070737561949697</v>
      </c>
      <c r="GU48" s="37">
        <v>0.27188656443298698</v>
      </c>
      <c r="GV48" s="37">
        <v>0.26950093123364499</v>
      </c>
      <c r="GW48" s="37">
        <v>0.26467674048707801</v>
      </c>
      <c r="GX48" s="37">
        <v>0.265548695164391</v>
      </c>
      <c r="GY48" s="37">
        <v>0.253846441322782</v>
      </c>
      <c r="GZ48" s="37">
        <v>0.25545870083723798</v>
      </c>
      <c r="HA48" s="37">
        <v>0.25891958346085397</v>
      </c>
      <c r="HB48" s="37">
        <v>0.27201836818759301</v>
      </c>
      <c r="HC48" s="37">
        <v>0.28353481396052899</v>
      </c>
      <c r="HD48" s="37">
        <v>0.28361649137863099</v>
      </c>
      <c r="HE48" s="37">
        <v>0.27632534715429102</v>
      </c>
      <c r="HF48" s="37">
        <v>0.27654602330157102</v>
      </c>
      <c r="HG48" s="37">
        <v>0.31191760612057001</v>
      </c>
      <c r="HH48" s="37">
        <v>0.29981338121739098</v>
      </c>
      <c r="HI48" s="37">
        <v>0.29457015319270202</v>
      </c>
      <c r="HJ48" s="37">
        <v>0.28234760998128999</v>
      </c>
      <c r="HK48" s="37">
        <v>0.28369008757235897</v>
      </c>
      <c r="HL48" s="37">
        <v>0.305764479745053</v>
      </c>
      <c r="HM48" s="37">
        <v>0.31218318725509298</v>
      </c>
      <c r="HN48" s="37">
        <v>0.31574562530703598</v>
      </c>
      <c r="HO48" s="37">
        <v>0.30641791521735201</v>
      </c>
      <c r="HP48" s="37">
        <v>0.32143960072672501</v>
      </c>
      <c r="HQ48" s="37">
        <v>0.31510914795317502</v>
      </c>
      <c r="HR48" s="37">
        <v>0.32569048157106401</v>
      </c>
      <c r="HS48" s="37">
        <v>0.33260435715396802</v>
      </c>
      <c r="HT48" s="37">
        <v>0.39540094116518099</v>
      </c>
      <c r="HU48" s="37">
        <v>0.36558481323691899</v>
      </c>
      <c r="HV48" s="37">
        <v>0.411258215080964</v>
      </c>
      <c r="HW48" s="37">
        <v>0.41412361842470602</v>
      </c>
      <c r="HX48" s="37">
        <v>0.41066002497391002</v>
      </c>
      <c r="HY48" s="37">
        <v>0.39042560960989298</v>
      </c>
      <c r="HZ48" s="37">
        <v>0.37207402313626697</v>
      </c>
      <c r="IA48" s="37">
        <v>0.36397675229967302</v>
      </c>
      <c r="IB48" s="37">
        <v>0.36094189552674899</v>
      </c>
      <c r="IC48" s="37">
        <v>0.35472600637729701</v>
      </c>
      <c r="ID48" s="37">
        <v>0.34719241329815898</v>
      </c>
      <c r="IE48" s="37">
        <v>0.352562916220925</v>
      </c>
      <c r="IF48" s="37">
        <v>0.34148895674334301</v>
      </c>
      <c r="IG48" s="37">
        <v>0.317307253829478</v>
      </c>
      <c r="IH48" s="37">
        <v>0.32733784840880198</v>
      </c>
      <c r="II48" s="37">
        <v>0.33319977584775701</v>
      </c>
      <c r="IJ48" s="37">
        <v>0.341078755024041</v>
      </c>
      <c r="IK48" s="37">
        <v>0.33009700192452501</v>
      </c>
      <c r="IL48" s="37">
        <v>0.33713245187833801</v>
      </c>
      <c r="IM48" s="37">
        <v>0.34005302591897901</v>
      </c>
      <c r="IN48" s="37">
        <v>0.33359978104062898</v>
      </c>
      <c r="IO48" s="37">
        <v>0.32932256612900801</v>
      </c>
      <c r="IP48" s="37">
        <v>0.33479876186212199</v>
      </c>
      <c r="IQ48" s="37">
        <v>0.33051721056971201</v>
      </c>
      <c r="IR48" s="37">
        <v>0.31716674616128299</v>
      </c>
      <c r="IS48" s="37">
        <v>0.33012680938071398</v>
      </c>
      <c r="IT48" s="37">
        <v>0.32514970087666001</v>
      </c>
      <c r="IU48" s="37">
        <v>0.33356733959432</v>
      </c>
      <c r="IV48" s="37">
        <v>0.32627007906036498</v>
      </c>
      <c r="IW48" s="37">
        <v>0.31095745281453602</v>
      </c>
      <c r="IX48" s="37">
        <v>0.31856895043856098</v>
      </c>
      <c r="IY48" s="38">
        <v>0.32318444712548799</v>
      </c>
      <c r="IZ48" s="38">
        <v>0.32136339276488801</v>
      </c>
      <c r="JA48" s="38">
        <v>0.34196200099889501</v>
      </c>
      <c r="JB48" s="39" t="str">
        <f t="shared" si="14"/>
        <v>Finland</v>
      </c>
    </row>
    <row r="49" spans="1:262" x14ac:dyDescent="0.35">
      <c r="A49" s="31" t="s">
        <v>377</v>
      </c>
      <c r="B49" s="32">
        <v>7.0000000000000007E-2</v>
      </c>
      <c r="C49" s="32">
        <v>7.0000000000000007E-2</v>
      </c>
      <c r="D49" s="32">
        <v>0.06</v>
      </c>
      <c r="E49" s="32">
        <v>0.06</v>
      </c>
      <c r="F49" s="32">
        <v>0.06</v>
      </c>
      <c r="G49" s="32">
        <v>0.05</v>
      </c>
      <c r="H49" s="32">
        <v>0.06</v>
      </c>
      <c r="I49" s="32">
        <v>0.06</v>
      </c>
      <c r="J49" s="32">
        <v>0.06</v>
      </c>
      <c r="K49" s="32">
        <v>0.06</v>
      </c>
      <c r="L49" s="32">
        <v>0.06</v>
      </c>
      <c r="M49" s="32">
        <v>0.06</v>
      </c>
      <c r="N49" s="32">
        <v>0.06</v>
      </c>
      <c r="O49" s="32">
        <v>0.06</v>
      </c>
      <c r="P49" s="32">
        <v>7.0000000000000007E-2</v>
      </c>
      <c r="Q49" s="32">
        <v>0.06</v>
      </c>
      <c r="R49" s="32">
        <v>0.05</v>
      </c>
      <c r="S49" s="32">
        <v>0.05</v>
      </c>
      <c r="T49" s="32">
        <v>0.05</v>
      </c>
      <c r="U49" s="32">
        <v>0.05</v>
      </c>
      <c r="V49" s="32">
        <v>0.06</v>
      </c>
      <c r="W49" s="32">
        <v>0.04</v>
      </c>
      <c r="X49" s="32">
        <v>0.04</v>
      </c>
      <c r="Y49" s="32">
        <v>0.05</v>
      </c>
      <c r="Z49" s="32">
        <v>0.05</v>
      </c>
      <c r="AA49" s="32">
        <v>0.06</v>
      </c>
      <c r="AB49" s="32">
        <v>0.05</v>
      </c>
      <c r="AC49" s="32">
        <v>0.06</v>
      </c>
      <c r="AD49" s="32">
        <v>0.06</v>
      </c>
      <c r="AE49" s="32">
        <v>0.06</v>
      </c>
      <c r="AF49" s="32">
        <v>0.06</v>
      </c>
      <c r="AG49" s="32">
        <v>0.06</v>
      </c>
      <c r="AH49" s="32">
        <v>0.06</v>
      </c>
      <c r="AI49" s="32">
        <v>0.06</v>
      </c>
      <c r="AJ49" s="32">
        <v>0.06</v>
      </c>
      <c r="AK49" s="32">
        <v>0.06</v>
      </c>
      <c r="AL49" s="33">
        <v>0.06</v>
      </c>
      <c r="AM49" s="33">
        <v>0.06</v>
      </c>
      <c r="AN49" s="33">
        <v>0.06</v>
      </c>
      <c r="AO49" s="33">
        <v>0.05</v>
      </c>
      <c r="AP49" s="33">
        <v>0.05</v>
      </c>
      <c r="AQ49" s="33">
        <v>0.05</v>
      </c>
      <c r="AR49" s="33">
        <v>0.06</v>
      </c>
      <c r="AS49" s="33">
        <v>0.06</v>
      </c>
      <c r="AT49" s="33">
        <v>0.06</v>
      </c>
      <c r="AU49" s="33">
        <v>0.06</v>
      </c>
      <c r="AV49" s="33">
        <v>0.06</v>
      </c>
      <c r="AW49" s="33">
        <v>0.06</v>
      </c>
      <c r="AX49" s="33">
        <v>7.0000000000000007E-2</v>
      </c>
      <c r="AY49" s="33">
        <v>7.0000000000000007E-2</v>
      </c>
      <c r="AZ49" s="33">
        <v>7.0000000000000007E-2</v>
      </c>
      <c r="BA49" s="33">
        <v>7.0000000000000007E-2</v>
      </c>
      <c r="BB49" s="33">
        <v>7.0000000000000007E-2</v>
      </c>
      <c r="BC49" s="33">
        <v>7.0000000000000007E-2</v>
      </c>
      <c r="BD49" s="33">
        <v>7.0000000000000007E-2</v>
      </c>
      <c r="BE49" s="33">
        <v>7.0000000000000007E-2</v>
      </c>
      <c r="BF49" s="33">
        <v>7.0000000000000007E-2</v>
      </c>
      <c r="BG49" s="33">
        <v>7.0000000000000007E-2</v>
      </c>
      <c r="BH49" s="33">
        <v>7.0000000000000007E-2</v>
      </c>
      <c r="BI49" s="33">
        <v>7.0000000000000007E-2</v>
      </c>
      <c r="BJ49" s="33">
        <v>7.0000000000000007E-2</v>
      </c>
      <c r="BK49" s="33">
        <v>0.08</v>
      </c>
      <c r="BL49" s="33">
        <v>7.0000000000000007E-2</v>
      </c>
      <c r="BM49" s="33">
        <v>0.08</v>
      </c>
      <c r="BN49" s="33">
        <v>0.08</v>
      </c>
      <c r="BO49" s="33">
        <v>0.08</v>
      </c>
      <c r="BP49" s="33">
        <v>0.08</v>
      </c>
      <c r="BQ49" s="33">
        <v>0.08</v>
      </c>
      <c r="BR49" s="33">
        <v>0.08</v>
      </c>
      <c r="BS49" s="33">
        <v>0.08</v>
      </c>
      <c r="BT49" s="33">
        <v>7.0000000000000007E-2</v>
      </c>
      <c r="BU49" s="33">
        <v>7.0000000000000007E-2</v>
      </c>
      <c r="BV49" s="33">
        <v>0.08</v>
      </c>
      <c r="BW49" s="33">
        <v>0.08</v>
      </c>
      <c r="BX49" s="33">
        <v>0.08</v>
      </c>
      <c r="BY49" s="34">
        <v>0.08</v>
      </c>
      <c r="BZ49" s="34">
        <v>0.09</v>
      </c>
      <c r="CA49" s="34">
        <v>0.08</v>
      </c>
      <c r="CB49" s="34">
        <v>0.08</v>
      </c>
      <c r="CC49" s="34">
        <v>0.08</v>
      </c>
      <c r="CD49" s="34">
        <v>0.08</v>
      </c>
      <c r="CE49" s="34">
        <v>0.08</v>
      </c>
      <c r="CF49" s="34">
        <v>0.09</v>
      </c>
      <c r="CG49" s="34">
        <v>0.1</v>
      </c>
      <c r="CH49" s="34">
        <v>0.11</v>
      </c>
      <c r="CI49" s="34">
        <v>0.11</v>
      </c>
      <c r="CJ49" s="34">
        <v>0.11</v>
      </c>
      <c r="CK49" s="34">
        <v>0.12</v>
      </c>
      <c r="CL49" s="34">
        <v>0.12</v>
      </c>
      <c r="CM49" s="34">
        <v>0.12</v>
      </c>
      <c r="CN49" s="34">
        <v>0.12</v>
      </c>
      <c r="CO49" s="34">
        <v>0.12</v>
      </c>
      <c r="CP49" s="34">
        <v>0.12</v>
      </c>
      <c r="CQ49" s="34">
        <v>0.12</v>
      </c>
      <c r="CR49" s="34">
        <v>0.12</v>
      </c>
      <c r="CS49" s="34">
        <v>0.11</v>
      </c>
      <c r="CT49" s="34">
        <v>0.11</v>
      </c>
      <c r="CU49" s="34">
        <v>0.1</v>
      </c>
      <c r="CV49" s="34">
        <v>0.11</v>
      </c>
      <c r="CW49" s="34">
        <v>0.11</v>
      </c>
      <c r="CX49" s="34">
        <v>0.11</v>
      </c>
      <c r="CY49" s="34">
        <v>0.11</v>
      </c>
      <c r="CZ49" s="34">
        <v>0.11</v>
      </c>
      <c r="DA49" s="34">
        <v>0.11</v>
      </c>
      <c r="DB49" s="34">
        <v>0.1</v>
      </c>
      <c r="DC49" s="34">
        <v>0.09</v>
      </c>
      <c r="DD49" s="34">
        <v>0.08</v>
      </c>
      <c r="DE49" s="34">
        <v>7.0000000000000007E-2</v>
      </c>
      <c r="DF49" s="34">
        <v>7.0000000000000007E-2</v>
      </c>
      <c r="DG49" s="34">
        <v>0.08</v>
      </c>
      <c r="DH49" s="34">
        <v>7.0000000000000007E-2</v>
      </c>
      <c r="DI49" s="34">
        <v>7.0000000000000007E-2</v>
      </c>
      <c r="DJ49" s="34">
        <v>0.61</v>
      </c>
      <c r="DK49" s="34">
        <v>0.7</v>
      </c>
      <c r="DL49" s="35">
        <v>0.67</v>
      </c>
      <c r="DM49" s="35">
        <v>0.59</v>
      </c>
      <c r="DN49" s="35">
        <v>0.54</v>
      </c>
      <c r="DO49" s="35">
        <v>0.54</v>
      </c>
      <c r="DP49" s="35">
        <v>0.55000000000000004</v>
      </c>
      <c r="DQ49" s="35">
        <v>0.53</v>
      </c>
      <c r="DR49" s="35">
        <v>0.53</v>
      </c>
      <c r="DS49" s="35">
        <v>0.53</v>
      </c>
      <c r="DT49" s="35">
        <v>0.62</v>
      </c>
      <c r="DU49" s="35">
        <v>0.61</v>
      </c>
      <c r="DV49" s="35">
        <v>0.64</v>
      </c>
      <c r="DW49" s="35">
        <v>0.6</v>
      </c>
      <c r="DX49" s="35">
        <v>0.63</v>
      </c>
      <c r="DY49" s="35">
        <v>0.64</v>
      </c>
      <c r="DZ49" s="35">
        <v>0.65</v>
      </c>
      <c r="EA49" s="35">
        <v>0.65</v>
      </c>
      <c r="EB49" s="35">
        <v>0.64</v>
      </c>
      <c r="EC49" s="35">
        <v>0.64</v>
      </c>
      <c r="ED49" s="35">
        <v>0.67</v>
      </c>
      <c r="EE49" s="35">
        <v>0.66</v>
      </c>
      <c r="EF49" s="35">
        <v>0.61</v>
      </c>
      <c r="EG49" s="35">
        <v>0.64</v>
      </c>
      <c r="EH49" s="35">
        <v>0.65</v>
      </c>
      <c r="EI49" s="35">
        <v>0.62</v>
      </c>
      <c r="EJ49" s="35">
        <v>0.63</v>
      </c>
      <c r="EK49" s="35">
        <v>0.66</v>
      </c>
      <c r="EL49" s="35">
        <v>0.63</v>
      </c>
      <c r="EM49" s="35">
        <v>0.59</v>
      </c>
      <c r="EN49" s="35">
        <v>0.6</v>
      </c>
      <c r="EO49" s="35">
        <v>0.56999999999999995</v>
      </c>
      <c r="EP49" s="35">
        <v>0.62</v>
      </c>
      <c r="EQ49" s="35">
        <v>0.66</v>
      </c>
      <c r="ER49" s="35">
        <v>0.68</v>
      </c>
      <c r="ES49" s="35">
        <v>0.66</v>
      </c>
      <c r="ET49" s="35">
        <v>0.66</v>
      </c>
      <c r="EU49" s="35">
        <v>0.64</v>
      </c>
      <c r="EV49" s="35">
        <v>0.55000000000000004</v>
      </c>
      <c r="EW49" s="35">
        <v>0.59</v>
      </c>
      <c r="EX49" s="35">
        <v>0.57999999999999996</v>
      </c>
      <c r="EY49" s="36">
        <v>0.56999999999999995</v>
      </c>
      <c r="EZ49" s="36">
        <v>0.56999999999999995</v>
      </c>
      <c r="FA49" s="36">
        <v>0.57999999999999996</v>
      </c>
      <c r="FB49" s="36">
        <v>0.54</v>
      </c>
      <c r="FC49" s="36">
        <v>0.55000000000000004</v>
      </c>
      <c r="FD49" s="36">
        <v>0.54</v>
      </c>
      <c r="FE49" s="36">
        <v>0.56999999999999995</v>
      </c>
      <c r="FF49" s="36">
        <v>0.57999999999999996</v>
      </c>
      <c r="FG49" s="36">
        <v>0.53</v>
      </c>
      <c r="FH49" s="36">
        <v>0.48</v>
      </c>
      <c r="FI49" s="36">
        <v>0.42</v>
      </c>
      <c r="FJ49" s="36">
        <v>0.4</v>
      </c>
      <c r="FK49" s="36">
        <v>0.41</v>
      </c>
      <c r="FL49" s="36">
        <v>0.41</v>
      </c>
      <c r="FM49" s="36">
        <v>0.46</v>
      </c>
      <c r="FN49" s="36">
        <v>0.45</v>
      </c>
      <c r="FO49" s="36">
        <v>0.43</v>
      </c>
      <c r="FP49" s="36">
        <v>0.45</v>
      </c>
      <c r="FQ49" s="36">
        <v>0.47</v>
      </c>
      <c r="FR49" s="36">
        <v>0.48</v>
      </c>
      <c r="FS49" s="36">
        <v>0.48</v>
      </c>
      <c r="FT49" s="36">
        <v>0.4</v>
      </c>
      <c r="FU49" s="36">
        <v>0.42</v>
      </c>
      <c r="FV49" s="36">
        <v>0.4</v>
      </c>
      <c r="FW49" s="36">
        <v>0.46</v>
      </c>
      <c r="FX49" s="36">
        <v>0.44</v>
      </c>
      <c r="FY49" s="36">
        <v>0.44</v>
      </c>
      <c r="FZ49" s="36">
        <v>0.44</v>
      </c>
      <c r="GA49" s="36">
        <v>0.45</v>
      </c>
      <c r="GB49" s="36">
        <v>0.43</v>
      </c>
      <c r="GC49" s="36">
        <v>0.45</v>
      </c>
      <c r="GD49" s="36">
        <v>0.45</v>
      </c>
      <c r="GE49" s="36">
        <v>0.43</v>
      </c>
      <c r="GF49" s="36">
        <v>0.44</v>
      </c>
      <c r="GG49" s="36">
        <v>0.41</v>
      </c>
      <c r="GH49" s="36">
        <v>0.39</v>
      </c>
      <c r="GI49" s="36">
        <v>0.39</v>
      </c>
      <c r="GJ49" s="36">
        <v>0.4</v>
      </c>
      <c r="GK49" s="36">
        <v>0.38</v>
      </c>
      <c r="GL49" s="36">
        <v>0.39</v>
      </c>
      <c r="GM49" s="37">
        <v>0.38317608194140601</v>
      </c>
      <c r="GN49" s="37">
        <v>0.40600358588020802</v>
      </c>
      <c r="GO49" s="37">
        <v>0.408967638825528</v>
      </c>
      <c r="GP49" s="37">
        <v>0.40452085685087402</v>
      </c>
      <c r="GQ49" s="37">
        <v>0.38360714496959403</v>
      </c>
      <c r="GR49" s="37">
        <v>0.396769074728759</v>
      </c>
      <c r="GS49" s="37">
        <v>0.38399443205154898</v>
      </c>
      <c r="GT49" s="37">
        <v>0.36983304499472303</v>
      </c>
      <c r="GU49" s="37">
        <v>0.37457209286902798</v>
      </c>
      <c r="GV49" s="37">
        <v>0.36008565966322098</v>
      </c>
      <c r="GW49" s="37">
        <v>0.35305057527504602</v>
      </c>
      <c r="GX49" s="37">
        <v>0.389844224233929</v>
      </c>
      <c r="GY49" s="37">
        <v>0.41757029065413998</v>
      </c>
      <c r="GZ49" s="37">
        <v>0.42374022351177199</v>
      </c>
      <c r="HA49" s="37">
        <v>0.42266943555839198</v>
      </c>
      <c r="HB49" s="37">
        <v>0.41602600582854599</v>
      </c>
      <c r="HC49" s="37">
        <v>0.41581986387638997</v>
      </c>
      <c r="HD49" s="37">
        <v>0.41980285073830798</v>
      </c>
      <c r="HE49" s="37">
        <v>0.43000458092715299</v>
      </c>
      <c r="HF49" s="37">
        <v>0.423765029787254</v>
      </c>
      <c r="HG49" s="37">
        <v>0.40937333894996503</v>
      </c>
      <c r="HH49" s="37">
        <v>0.41908359237914</v>
      </c>
      <c r="HI49" s="37">
        <v>0.41956268102491101</v>
      </c>
      <c r="HJ49" s="37">
        <v>0.41953041859378798</v>
      </c>
      <c r="HK49" s="37">
        <v>0.39833893741158799</v>
      </c>
      <c r="HL49" s="37">
        <v>0.40212629241902198</v>
      </c>
      <c r="HM49" s="37">
        <v>0.40536884802039602</v>
      </c>
      <c r="HN49" s="37">
        <v>0.422104550351805</v>
      </c>
      <c r="HO49" s="37">
        <v>0.39311688459027599</v>
      </c>
      <c r="HP49" s="37">
        <v>0.419108057508631</v>
      </c>
      <c r="HQ49" s="37">
        <v>0.41472200392875502</v>
      </c>
      <c r="HR49" s="37">
        <v>0.401929131935433</v>
      </c>
      <c r="HS49" s="37">
        <v>0.40534807317328397</v>
      </c>
      <c r="HT49" s="37">
        <v>0.39126673593816202</v>
      </c>
      <c r="HU49" s="37">
        <v>0.39178454494314202</v>
      </c>
      <c r="HV49" s="37">
        <v>0.39915942159048801</v>
      </c>
      <c r="HW49" s="37">
        <v>0.40649259326852</v>
      </c>
      <c r="HX49" s="37">
        <v>0.37469004131812</v>
      </c>
      <c r="HY49" s="37">
        <v>0.37780723570489</v>
      </c>
      <c r="HZ49" s="37">
        <v>0.377147291819599</v>
      </c>
      <c r="IA49" s="37">
        <v>0.35235924813047698</v>
      </c>
      <c r="IB49" s="37">
        <v>0.381801960370031</v>
      </c>
      <c r="IC49" s="37">
        <v>0.37551949278589702</v>
      </c>
      <c r="ID49" s="37">
        <v>0.36458002663616901</v>
      </c>
      <c r="IE49" s="37">
        <v>0.36153811779539702</v>
      </c>
      <c r="IF49" s="37">
        <v>0.37190420853031297</v>
      </c>
      <c r="IG49" s="37">
        <v>0.352436175965328</v>
      </c>
      <c r="IH49" s="37">
        <v>0.35118511578790901</v>
      </c>
      <c r="II49" s="37">
        <v>0.34971274973764699</v>
      </c>
      <c r="IJ49" s="37">
        <v>0.35072635504712901</v>
      </c>
      <c r="IK49" s="37">
        <v>0.32002367477333499</v>
      </c>
      <c r="IL49" s="37">
        <v>0.30996814716883297</v>
      </c>
      <c r="IM49" s="37">
        <v>0.30533402809107602</v>
      </c>
      <c r="IN49" s="37">
        <v>0.30990954985327501</v>
      </c>
      <c r="IO49" s="37">
        <v>0.29289576185819199</v>
      </c>
      <c r="IP49" s="37">
        <v>0.27779983058095398</v>
      </c>
      <c r="IQ49" s="37">
        <v>0.27534164913361098</v>
      </c>
      <c r="IR49" s="37">
        <v>0.272702567348866</v>
      </c>
      <c r="IS49" s="37">
        <v>0.282629681395905</v>
      </c>
      <c r="IT49" s="37">
        <v>0.28014126499907999</v>
      </c>
      <c r="IU49" s="37">
        <v>0.28118871888344699</v>
      </c>
      <c r="IV49" s="37">
        <v>0.28005257503417602</v>
      </c>
      <c r="IW49" s="37">
        <v>0.286841880551651</v>
      </c>
      <c r="IX49" s="37">
        <v>0.28031128628282498</v>
      </c>
      <c r="IY49" s="38">
        <v>0.28916748810732101</v>
      </c>
      <c r="IZ49" s="38">
        <v>0.27713753460961199</v>
      </c>
      <c r="JA49" s="38">
        <v>0.277702268331466</v>
      </c>
      <c r="JB49" s="39" t="str">
        <f t="shared" si="14"/>
        <v>Singapore</v>
      </c>
    </row>
    <row r="50" spans="1:262" x14ac:dyDescent="0.35">
      <c r="A50" s="31" t="s">
        <v>378</v>
      </c>
      <c r="B50" s="32">
        <v>0.02</v>
      </c>
      <c r="C50" s="32">
        <v>0.01</v>
      </c>
      <c r="D50" s="32">
        <v>0.02</v>
      </c>
      <c r="E50" s="32">
        <v>0.01</v>
      </c>
      <c r="F50" s="32">
        <v>0.01</v>
      </c>
      <c r="G50" s="32">
        <v>0.01</v>
      </c>
      <c r="H50" s="32">
        <v>0.01</v>
      </c>
      <c r="I50" s="32">
        <v>0.02</v>
      </c>
      <c r="J50" s="32">
        <v>0.02</v>
      </c>
      <c r="K50" s="32">
        <v>0.02</v>
      </c>
      <c r="L50" s="32">
        <v>0.02</v>
      </c>
      <c r="M50" s="32">
        <v>0.02</v>
      </c>
      <c r="N50" s="32">
        <v>0.02</v>
      </c>
      <c r="O50" s="32">
        <v>0.02</v>
      </c>
      <c r="P50" s="32">
        <v>0.02</v>
      </c>
      <c r="Q50" s="32">
        <v>0.02</v>
      </c>
      <c r="R50" s="32">
        <v>0.02</v>
      </c>
      <c r="S50" s="32">
        <v>0.02</v>
      </c>
      <c r="T50" s="32">
        <v>0.02</v>
      </c>
      <c r="U50" s="32">
        <v>0.02</v>
      </c>
      <c r="V50" s="32">
        <v>0.02</v>
      </c>
      <c r="W50" s="32">
        <v>0.02</v>
      </c>
      <c r="X50" s="32">
        <v>0.02</v>
      </c>
      <c r="Y50" s="32">
        <v>0.02</v>
      </c>
      <c r="Z50" s="32">
        <v>0.02</v>
      </c>
      <c r="AA50" s="32">
        <v>0.02</v>
      </c>
      <c r="AB50" s="32">
        <v>0.02</v>
      </c>
      <c r="AC50" s="32">
        <v>0.02</v>
      </c>
      <c r="AD50" s="32">
        <v>0.02</v>
      </c>
      <c r="AE50" s="32">
        <v>0.02</v>
      </c>
      <c r="AF50" s="32">
        <v>0.02</v>
      </c>
      <c r="AG50" s="32">
        <v>0.02</v>
      </c>
      <c r="AH50" s="32">
        <v>0.02</v>
      </c>
      <c r="AI50" s="32">
        <v>0.02</v>
      </c>
      <c r="AJ50" s="32">
        <v>0.02</v>
      </c>
      <c r="AK50" s="32">
        <v>0.02</v>
      </c>
      <c r="AL50" s="33">
        <v>0.02</v>
      </c>
      <c r="AM50" s="33">
        <v>0.02</v>
      </c>
      <c r="AN50" s="33">
        <v>0.02</v>
      </c>
      <c r="AO50" s="33">
        <v>0.02</v>
      </c>
      <c r="AP50" s="33">
        <v>0.02</v>
      </c>
      <c r="AQ50" s="33">
        <v>0.02</v>
      </c>
      <c r="AR50" s="33">
        <v>0.02</v>
      </c>
      <c r="AS50" s="33">
        <v>0.02</v>
      </c>
      <c r="AT50" s="33">
        <v>0.02</v>
      </c>
      <c r="AU50" s="33">
        <v>0.02</v>
      </c>
      <c r="AV50" s="33">
        <v>0.02</v>
      </c>
      <c r="AW50" s="33">
        <v>0.02</v>
      </c>
      <c r="AX50" s="33">
        <v>0.02</v>
      </c>
      <c r="AY50" s="33">
        <v>0.02</v>
      </c>
      <c r="AZ50" s="33">
        <v>0.02</v>
      </c>
      <c r="BA50" s="33">
        <v>0.03</v>
      </c>
      <c r="BB50" s="33">
        <v>0.03</v>
      </c>
      <c r="BC50" s="33">
        <v>0.03</v>
      </c>
      <c r="BD50" s="33">
        <v>0.03</v>
      </c>
      <c r="BE50" s="33">
        <v>0.03</v>
      </c>
      <c r="BF50" s="33">
        <v>0.03</v>
      </c>
      <c r="BG50" s="33">
        <v>0.03</v>
      </c>
      <c r="BH50" s="33">
        <v>0.04</v>
      </c>
      <c r="BI50" s="33">
        <v>0.04</v>
      </c>
      <c r="BJ50" s="33">
        <v>0.04</v>
      </c>
      <c r="BK50" s="33">
        <v>0.04</v>
      </c>
      <c r="BL50" s="33">
        <v>0.04</v>
      </c>
      <c r="BM50" s="33">
        <v>0.04</v>
      </c>
      <c r="BN50" s="33">
        <v>0.04</v>
      </c>
      <c r="BO50" s="33">
        <v>0.04</v>
      </c>
      <c r="BP50" s="33">
        <v>0.04</v>
      </c>
      <c r="BQ50" s="33">
        <v>0.04</v>
      </c>
      <c r="BR50" s="33">
        <v>0.04</v>
      </c>
      <c r="BS50" s="33">
        <v>0.04</v>
      </c>
      <c r="BT50" s="33">
        <v>0.04</v>
      </c>
      <c r="BU50" s="33">
        <v>0.04</v>
      </c>
      <c r="BV50" s="33">
        <v>0.04</v>
      </c>
      <c r="BW50" s="33">
        <v>0.04</v>
      </c>
      <c r="BX50" s="33">
        <v>0.04</v>
      </c>
      <c r="BY50" s="34">
        <v>0.04</v>
      </c>
      <c r="BZ50" s="34">
        <v>0.04</v>
      </c>
      <c r="CA50" s="34">
        <v>0.04</v>
      </c>
      <c r="CB50" s="34">
        <v>0.04</v>
      </c>
      <c r="CC50" s="34">
        <v>0.04</v>
      </c>
      <c r="CD50" s="34">
        <v>0.04</v>
      </c>
      <c r="CE50" s="34">
        <v>0.04</v>
      </c>
      <c r="CF50" s="34">
        <v>0.04</v>
      </c>
      <c r="CG50" s="34">
        <v>0.05</v>
      </c>
      <c r="CH50" s="34">
        <v>0.05</v>
      </c>
      <c r="CI50" s="34">
        <v>0.05</v>
      </c>
      <c r="CJ50" s="34">
        <v>0.05</v>
      </c>
      <c r="CK50" s="34">
        <v>0.05</v>
      </c>
      <c r="CL50" s="34">
        <v>0.05</v>
      </c>
      <c r="CM50" s="34">
        <v>0.05</v>
      </c>
      <c r="CN50" s="34">
        <v>0.05</v>
      </c>
      <c r="CO50" s="34">
        <v>0.05</v>
      </c>
      <c r="CP50" s="34">
        <v>0.05</v>
      </c>
      <c r="CQ50" s="34">
        <v>0.05</v>
      </c>
      <c r="CR50" s="34">
        <v>0.05</v>
      </c>
      <c r="CS50" s="34">
        <v>0.05</v>
      </c>
      <c r="CT50" s="34">
        <v>0.05</v>
      </c>
      <c r="CU50" s="34">
        <v>0.05</v>
      </c>
      <c r="CV50" s="34">
        <v>0.05</v>
      </c>
      <c r="CW50" s="34">
        <v>0.05</v>
      </c>
      <c r="CX50" s="34">
        <v>0.04</v>
      </c>
      <c r="CY50" s="34">
        <v>0.04</v>
      </c>
      <c r="CZ50" s="34">
        <v>0.04</v>
      </c>
      <c r="DA50" s="34">
        <v>0.04</v>
      </c>
      <c r="DB50" s="34">
        <v>0.04</v>
      </c>
      <c r="DC50" s="34">
        <v>0.04</v>
      </c>
      <c r="DD50" s="34">
        <v>0.03</v>
      </c>
      <c r="DE50" s="34">
        <v>0.03</v>
      </c>
      <c r="DF50" s="34">
        <v>0.03</v>
      </c>
      <c r="DG50" s="34">
        <v>0.03</v>
      </c>
      <c r="DH50" s="34">
        <v>0.03</v>
      </c>
      <c r="DI50" s="34">
        <v>0.03</v>
      </c>
      <c r="DJ50" s="34">
        <v>0.3</v>
      </c>
      <c r="DK50" s="34">
        <v>0.3</v>
      </c>
      <c r="DL50" s="35">
        <v>0.3</v>
      </c>
      <c r="DM50" s="35">
        <v>0.27</v>
      </c>
      <c r="DN50" s="35">
        <v>0.28999999999999998</v>
      </c>
      <c r="DO50" s="35">
        <v>0.28999999999999998</v>
      </c>
      <c r="DP50" s="35">
        <v>0.3</v>
      </c>
      <c r="DQ50" s="35">
        <v>0.31</v>
      </c>
      <c r="DR50" s="35">
        <v>0.31</v>
      </c>
      <c r="DS50" s="35">
        <v>0.31</v>
      </c>
      <c r="DT50" s="35">
        <v>0.31</v>
      </c>
      <c r="DU50" s="35">
        <v>0.28999999999999998</v>
      </c>
      <c r="DV50" s="35">
        <v>0.27</v>
      </c>
      <c r="DW50" s="35">
        <v>0.31</v>
      </c>
      <c r="DX50" s="35">
        <v>0.33</v>
      </c>
      <c r="DY50" s="35">
        <v>0.33</v>
      </c>
      <c r="DZ50" s="35">
        <v>0.34</v>
      </c>
      <c r="EA50" s="35">
        <v>0.35</v>
      </c>
      <c r="EB50" s="35">
        <v>0.35</v>
      </c>
      <c r="EC50" s="35">
        <v>0.31</v>
      </c>
      <c r="ED50" s="35">
        <v>0.31</v>
      </c>
      <c r="EE50" s="35">
        <v>0.3</v>
      </c>
      <c r="EF50" s="35">
        <v>0.33</v>
      </c>
      <c r="EG50" s="35">
        <v>0.34</v>
      </c>
      <c r="EH50" s="35">
        <v>0.35</v>
      </c>
      <c r="EI50" s="35">
        <v>0.33</v>
      </c>
      <c r="EJ50" s="35">
        <v>0.34</v>
      </c>
      <c r="EK50" s="35">
        <v>0.31</v>
      </c>
      <c r="EL50" s="35">
        <v>0.31</v>
      </c>
      <c r="EM50" s="35">
        <v>0.32</v>
      </c>
      <c r="EN50" s="35">
        <v>0.31</v>
      </c>
      <c r="EO50" s="35">
        <v>0.31</v>
      </c>
      <c r="EP50" s="35">
        <v>0.31</v>
      </c>
      <c r="EQ50" s="35">
        <v>0.31</v>
      </c>
      <c r="ER50" s="35">
        <v>0.32</v>
      </c>
      <c r="ES50" s="35">
        <v>0.34</v>
      </c>
      <c r="ET50" s="35">
        <v>0.32</v>
      </c>
      <c r="EU50" s="35">
        <v>0.33</v>
      </c>
      <c r="EV50" s="35">
        <v>0.36</v>
      </c>
      <c r="EW50" s="35">
        <v>0.36</v>
      </c>
      <c r="EX50" s="35">
        <v>0.38</v>
      </c>
      <c r="EY50" s="36">
        <v>0.38</v>
      </c>
      <c r="EZ50" s="36">
        <v>0.38</v>
      </c>
      <c r="FA50" s="36">
        <v>0.4</v>
      </c>
      <c r="FB50" s="36">
        <v>0.4</v>
      </c>
      <c r="FC50" s="36">
        <v>0.39</v>
      </c>
      <c r="FD50" s="36">
        <v>0.41</v>
      </c>
      <c r="FE50" s="36">
        <v>0.41</v>
      </c>
      <c r="FF50" s="36">
        <v>0.4</v>
      </c>
      <c r="FG50" s="36">
        <v>0.39</v>
      </c>
      <c r="FH50" s="36">
        <v>0.39</v>
      </c>
      <c r="FI50" s="36">
        <v>0.41</v>
      </c>
      <c r="FJ50" s="36">
        <v>0.41</v>
      </c>
      <c r="FK50" s="36">
        <v>0.42</v>
      </c>
      <c r="FL50" s="36">
        <v>0.42</v>
      </c>
      <c r="FM50" s="36">
        <v>0.41</v>
      </c>
      <c r="FN50" s="36">
        <v>0.43</v>
      </c>
      <c r="FO50" s="36">
        <v>0.42</v>
      </c>
      <c r="FP50" s="36">
        <v>0.43</v>
      </c>
      <c r="FQ50" s="36">
        <v>0.43</v>
      </c>
      <c r="FR50" s="36">
        <v>0.44</v>
      </c>
      <c r="FS50" s="36">
        <v>0.43</v>
      </c>
      <c r="FT50" s="36">
        <v>0.45</v>
      </c>
      <c r="FU50" s="36">
        <v>0.43</v>
      </c>
      <c r="FV50" s="36">
        <v>0.43</v>
      </c>
      <c r="FW50" s="36">
        <v>0.44</v>
      </c>
      <c r="FX50" s="36">
        <v>0.43</v>
      </c>
      <c r="FY50" s="36">
        <v>0.44</v>
      </c>
      <c r="FZ50" s="36">
        <v>0.44</v>
      </c>
      <c r="GA50" s="36">
        <v>0.46</v>
      </c>
      <c r="GB50" s="36">
        <v>0.46</v>
      </c>
      <c r="GC50" s="36">
        <v>0.45</v>
      </c>
      <c r="GD50" s="36">
        <v>0.45</v>
      </c>
      <c r="GE50" s="36">
        <v>0.44</v>
      </c>
      <c r="GF50" s="36">
        <v>0.46</v>
      </c>
      <c r="GG50" s="36">
        <v>0.46</v>
      </c>
      <c r="GH50" s="36">
        <v>0.46</v>
      </c>
      <c r="GI50" s="36">
        <v>0.47</v>
      </c>
      <c r="GJ50" s="36">
        <v>0.48</v>
      </c>
      <c r="GK50" s="36">
        <v>0.5</v>
      </c>
      <c r="GL50" s="36">
        <v>0.51</v>
      </c>
      <c r="GM50" s="37">
        <v>0.51984174092151902</v>
      </c>
      <c r="GN50" s="37">
        <v>0.47950842942427202</v>
      </c>
      <c r="GO50" s="37">
        <v>0.483044344380616</v>
      </c>
      <c r="GP50" s="37">
        <v>0.48321834043904299</v>
      </c>
      <c r="GQ50" s="37">
        <v>0.49352208209847898</v>
      </c>
      <c r="GR50" s="37">
        <v>0.48431824970991499</v>
      </c>
      <c r="GS50" s="37">
        <v>0.46588127302572202</v>
      </c>
      <c r="GT50" s="37">
        <v>0.46180056269055803</v>
      </c>
      <c r="GU50" s="37">
        <v>0.47707477160760198</v>
      </c>
      <c r="GV50" s="37">
        <v>0.44214497028978</v>
      </c>
      <c r="GW50" s="37">
        <v>0.41024944226181198</v>
      </c>
      <c r="GX50" s="37">
        <v>0.39776927841536303</v>
      </c>
      <c r="GY50" s="37">
        <v>0.38976173406456499</v>
      </c>
      <c r="GZ50" s="37">
        <v>0.38528808170731099</v>
      </c>
      <c r="HA50" s="37">
        <v>0.39218729553826498</v>
      </c>
      <c r="HB50" s="37">
        <v>0.40248223862521398</v>
      </c>
      <c r="HC50" s="37">
        <v>0.40238725755461002</v>
      </c>
      <c r="HD50" s="37">
        <v>0.38586039065859401</v>
      </c>
      <c r="HE50" s="37">
        <v>0.40550799627304401</v>
      </c>
      <c r="HF50" s="37">
        <v>0.40181093721366401</v>
      </c>
      <c r="HG50" s="37">
        <v>0.40160748711986</v>
      </c>
      <c r="HH50" s="37">
        <v>0.40033650359094097</v>
      </c>
      <c r="HI50" s="37">
        <v>0.379614214666182</v>
      </c>
      <c r="HJ50" s="37">
        <v>0.37512902219678301</v>
      </c>
      <c r="HK50" s="37">
        <v>0.37497946952932198</v>
      </c>
      <c r="HL50" s="37">
        <v>0.37500502297868399</v>
      </c>
      <c r="HM50" s="37">
        <v>0.38135422110866402</v>
      </c>
      <c r="HN50" s="37">
        <v>0.36117340756038202</v>
      </c>
      <c r="HO50" s="37">
        <v>0.33703296112745701</v>
      </c>
      <c r="HP50" s="37">
        <v>0.380893212725682</v>
      </c>
      <c r="HQ50" s="37">
        <v>0.376047221097705</v>
      </c>
      <c r="HR50" s="37">
        <v>0.35527182647911498</v>
      </c>
      <c r="HS50" s="37">
        <v>0.34749355146287803</v>
      </c>
      <c r="HT50" s="37">
        <v>0.33007462052586301</v>
      </c>
      <c r="HU50" s="37">
        <v>0.32650601162284099</v>
      </c>
      <c r="HV50" s="37">
        <v>0.32162122376487301</v>
      </c>
      <c r="HW50" s="37">
        <v>0.32748675661526899</v>
      </c>
      <c r="HX50" s="37">
        <v>0.327435944807416</v>
      </c>
      <c r="HY50" s="37">
        <v>0.33345007138518301</v>
      </c>
      <c r="HZ50" s="37">
        <v>0.32789414011024398</v>
      </c>
      <c r="IA50" s="37">
        <v>0.31959995437590699</v>
      </c>
      <c r="IB50" s="37">
        <v>0.32495797274431099</v>
      </c>
      <c r="IC50" s="37">
        <v>0.34147244363495</v>
      </c>
      <c r="ID50" s="37">
        <v>0.333748059120546</v>
      </c>
      <c r="IE50" s="37">
        <v>0.33522184755462903</v>
      </c>
      <c r="IF50" s="37">
        <v>0.31771877984065999</v>
      </c>
      <c r="IG50" s="37">
        <v>0.307458368461901</v>
      </c>
      <c r="IH50" s="37">
        <v>0.30498630528470799</v>
      </c>
      <c r="II50" s="37">
        <v>0.29772791422660799</v>
      </c>
      <c r="IJ50" s="37">
        <v>0.26795901886874701</v>
      </c>
      <c r="IK50" s="37">
        <v>0.272954911829346</v>
      </c>
      <c r="IL50" s="37">
        <v>0.25419840717502801</v>
      </c>
      <c r="IM50" s="37">
        <v>0.24960901349607401</v>
      </c>
      <c r="IN50" s="37">
        <v>0.25612174897579898</v>
      </c>
      <c r="IO50" s="37">
        <v>0.25911551895295598</v>
      </c>
      <c r="IP50" s="37">
        <v>0.249672550369572</v>
      </c>
      <c r="IQ50" s="37">
        <v>0.24398991562251299</v>
      </c>
      <c r="IR50" s="37">
        <v>0.23542659034030999</v>
      </c>
      <c r="IS50" s="37">
        <v>0.25383404254151298</v>
      </c>
      <c r="IT50" s="37">
        <v>0.24264499772546699</v>
      </c>
      <c r="IU50" s="37">
        <v>0.24020704929796</v>
      </c>
      <c r="IV50" s="37">
        <v>0.22936719180691101</v>
      </c>
      <c r="IW50" s="37">
        <v>0.231023001419008</v>
      </c>
      <c r="IX50" s="37">
        <v>0.23647817814447</v>
      </c>
      <c r="IY50" s="38">
        <v>0.23674696257483899</v>
      </c>
      <c r="IZ50" s="38">
        <v>0.22677185902982799</v>
      </c>
      <c r="JA50" s="38">
        <v>0.21969330425007499</v>
      </c>
      <c r="JB50" s="39" t="str">
        <f t="shared" si="14"/>
        <v>Belgium</v>
      </c>
    </row>
    <row r="51" spans="1:262" x14ac:dyDescent="0.35">
      <c r="A51" s="31" t="s">
        <v>379</v>
      </c>
      <c r="B51" s="32">
        <v>0.03</v>
      </c>
      <c r="C51" s="32">
        <v>0.03</v>
      </c>
      <c r="D51" s="32">
        <v>0.03</v>
      </c>
      <c r="E51" s="32">
        <v>0.03</v>
      </c>
      <c r="F51" s="32">
        <v>0.03</v>
      </c>
      <c r="G51" s="32">
        <v>0.03</v>
      </c>
      <c r="H51" s="32">
        <v>0.03</v>
      </c>
      <c r="I51" s="32">
        <v>0.03</v>
      </c>
      <c r="J51" s="32">
        <v>0.03</v>
      </c>
      <c r="K51" s="32">
        <v>0.03</v>
      </c>
      <c r="L51" s="32">
        <v>0.03</v>
      </c>
      <c r="M51" s="32">
        <v>0.03</v>
      </c>
      <c r="N51" s="32">
        <v>0.02</v>
      </c>
      <c r="O51" s="32">
        <v>0.03</v>
      </c>
      <c r="P51" s="32">
        <v>0.03</v>
      </c>
      <c r="Q51" s="32">
        <v>0.03</v>
      </c>
      <c r="R51" s="32">
        <v>0.03</v>
      </c>
      <c r="S51" s="32">
        <v>0.04</v>
      </c>
      <c r="T51" s="32">
        <v>0.04</v>
      </c>
      <c r="U51" s="32">
        <v>0.04</v>
      </c>
      <c r="V51" s="32">
        <v>0.04</v>
      </c>
      <c r="W51" s="32">
        <v>0.03</v>
      </c>
      <c r="X51" s="32">
        <v>0.03</v>
      </c>
      <c r="Y51" s="32">
        <v>0.03</v>
      </c>
      <c r="Z51" s="32">
        <v>0.03</v>
      </c>
      <c r="AA51" s="32">
        <v>0.04</v>
      </c>
      <c r="AB51" s="32">
        <v>0.03</v>
      </c>
      <c r="AC51" s="32">
        <v>0.04</v>
      </c>
      <c r="AD51" s="32">
        <v>0.04</v>
      </c>
      <c r="AE51" s="32">
        <v>0.04</v>
      </c>
      <c r="AF51" s="32">
        <v>0.04</v>
      </c>
      <c r="AG51" s="32">
        <v>0.04</v>
      </c>
      <c r="AH51" s="32">
        <v>0.04</v>
      </c>
      <c r="AI51" s="32">
        <v>0.04</v>
      </c>
      <c r="AJ51" s="32">
        <v>0.03</v>
      </c>
      <c r="AK51" s="32">
        <v>0.04</v>
      </c>
      <c r="AL51" s="33">
        <v>0.04</v>
      </c>
      <c r="AM51" s="33">
        <v>0.03</v>
      </c>
      <c r="AN51" s="33">
        <v>0.03</v>
      </c>
      <c r="AO51" s="33">
        <v>0.03</v>
      </c>
      <c r="AP51" s="33">
        <v>0.04</v>
      </c>
      <c r="AQ51" s="33">
        <v>0.04</v>
      </c>
      <c r="AR51" s="33">
        <v>0.04</v>
      </c>
      <c r="AS51" s="33">
        <v>0.04</v>
      </c>
      <c r="AT51" s="33">
        <v>0.04</v>
      </c>
      <c r="AU51" s="33">
        <v>0.04</v>
      </c>
      <c r="AV51" s="33">
        <v>0.04</v>
      </c>
      <c r="AW51" s="33">
        <v>0.04</v>
      </c>
      <c r="AX51" s="33">
        <v>0.04</v>
      </c>
      <c r="AY51" s="33">
        <v>0.04</v>
      </c>
      <c r="AZ51" s="33">
        <v>0.04</v>
      </c>
      <c r="BA51" s="33">
        <v>0.04</v>
      </c>
      <c r="BB51" s="33">
        <v>0.04</v>
      </c>
      <c r="BC51" s="33">
        <v>0.04</v>
      </c>
      <c r="BD51" s="33">
        <v>0.04</v>
      </c>
      <c r="BE51" s="33">
        <v>0.05</v>
      </c>
      <c r="BF51" s="33">
        <v>0.05</v>
      </c>
      <c r="BG51" s="33">
        <v>0.05</v>
      </c>
      <c r="BH51" s="33">
        <v>0.05</v>
      </c>
      <c r="BI51" s="33">
        <v>0.05</v>
      </c>
      <c r="BJ51" s="33">
        <v>0.06</v>
      </c>
      <c r="BK51" s="33">
        <v>0.06</v>
      </c>
      <c r="BL51" s="33">
        <v>0.06</v>
      </c>
      <c r="BM51" s="33">
        <v>0.06</v>
      </c>
      <c r="BN51" s="33">
        <v>0.06</v>
      </c>
      <c r="BO51" s="33">
        <v>0.06</v>
      </c>
      <c r="BP51" s="33">
        <v>7.0000000000000007E-2</v>
      </c>
      <c r="BQ51" s="33">
        <v>7.0000000000000007E-2</v>
      </c>
      <c r="BR51" s="33">
        <v>0.08</v>
      </c>
      <c r="BS51" s="33">
        <v>0.08</v>
      </c>
      <c r="BT51" s="33">
        <v>0.08</v>
      </c>
      <c r="BU51" s="33">
        <v>0.09</v>
      </c>
      <c r="BV51" s="33">
        <v>0.09</v>
      </c>
      <c r="BW51" s="33">
        <v>0.1</v>
      </c>
      <c r="BX51" s="33">
        <v>0.09</v>
      </c>
      <c r="BY51" s="34">
        <v>0.1</v>
      </c>
      <c r="BZ51" s="34">
        <v>0.1</v>
      </c>
      <c r="CA51" s="34">
        <v>0.09</v>
      </c>
      <c r="CB51" s="34">
        <v>0.09</v>
      </c>
      <c r="CC51" s="34">
        <v>0.09</v>
      </c>
      <c r="CD51" s="34">
        <v>0.09</v>
      </c>
      <c r="CE51" s="34">
        <v>0.09</v>
      </c>
      <c r="CF51" s="34">
        <v>0.09</v>
      </c>
      <c r="CG51" s="34">
        <v>0.1</v>
      </c>
      <c r="CH51" s="34">
        <v>0.1</v>
      </c>
      <c r="CI51" s="34">
        <v>0.1</v>
      </c>
      <c r="CJ51" s="34">
        <v>0.1</v>
      </c>
      <c r="CK51" s="34">
        <v>0.1</v>
      </c>
      <c r="CL51" s="34">
        <v>0.09</v>
      </c>
      <c r="CM51" s="34">
        <v>0.11</v>
      </c>
      <c r="CN51" s="34">
        <v>0.1</v>
      </c>
      <c r="CO51" s="34">
        <v>0.09</v>
      </c>
      <c r="CP51" s="34">
        <v>0.1</v>
      </c>
      <c r="CQ51" s="34">
        <v>0.09</v>
      </c>
      <c r="CR51" s="34">
        <v>0.08</v>
      </c>
      <c r="CS51" s="34">
        <v>0.08</v>
      </c>
      <c r="CT51" s="34">
        <v>7.0000000000000007E-2</v>
      </c>
      <c r="CU51" s="34">
        <v>0.08</v>
      </c>
      <c r="CV51" s="34">
        <v>0.08</v>
      </c>
      <c r="CW51" s="34">
        <v>0.08</v>
      </c>
      <c r="CX51" s="34">
        <v>0.08</v>
      </c>
      <c r="CY51" s="34">
        <v>0.08</v>
      </c>
      <c r="CZ51" s="34">
        <v>0.08</v>
      </c>
      <c r="DA51" s="34">
        <v>7.0000000000000007E-2</v>
      </c>
      <c r="DB51" s="34">
        <v>0.06</v>
      </c>
      <c r="DC51" s="34">
        <v>0.06</v>
      </c>
      <c r="DD51" s="34">
        <v>0.04</v>
      </c>
      <c r="DE51" s="34">
        <v>0.04</v>
      </c>
      <c r="DF51" s="34">
        <v>0.04</v>
      </c>
      <c r="DG51" s="34">
        <v>0.04</v>
      </c>
      <c r="DH51" s="34">
        <v>0.03</v>
      </c>
      <c r="DI51" s="34">
        <v>0.04</v>
      </c>
      <c r="DJ51" s="34">
        <v>0.62</v>
      </c>
      <c r="DK51" s="34">
        <v>0.64</v>
      </c>
      <c r="DL51" s="35">
        <v>0.65</v>
      </c>
      <c r="DM51" s="35">
        <v>0.64</v>
      </c>
      <c r="DN51" s="35">
        <v>0.65</v>
      </c>
      <c r="DO51" s="35">
        <v>0.62</v>
      </c>
      <c r="DP51" s="35">
        <v>0.64</v>
      </c>
      <c r="DQ51" s="35">
        <v>0.68</v>
      </c>
      <c r="DR51" s="35">
        <v>0.68</v>
      </c>
      <c r="DS51" s="35">
        <v>0.67</v>
      </c>
      <c r="DT51" s="35">
        <v>0.67</v>
      </c>
      <c r="DU51" s="35">
        <v>0.83</v>
      </c>
      <c r="DV51" s="35">
        <v>0.68</v>
      </c>
      <c r="DW51" s="35">
        <v>0.63</v>
      </c>
      <c r="DX51" s="35">
        <v>0.56999999999999995</v>
      </c>
      <c r="DY51" s="35">
        <v>0.55000000000000004</v>
      </c>
      <c r="DZ51" s="35">
        <v>0.59</v>
      </c>
      <c r="EA51" s="35">
        <v>0.61</v>
      </c>
      <c r="EB51" s="35">
        <v>0.66</v>
      </c>
      <c r="EC51" s="35">
        <v>0.68</v>
      </c>
      <c r="ED51" s="35">
        <v>0.68</v>
      </c>
      <c r="EE51" s="35">
        <v>0.63</v>
      </c>
      <c r="EF51" s="35">
        <v>0.63</v>
      </c>
      <c r="EG51" s="35">
        <v>0.65</v>
      </c>
      <c r="EH51" s="35">
        <v>0.63</v>
      </c>
      <c r="EI51" s="35">
        <v>0.6</v>
      </c>
      <c r="EJ51" s="35">
        <v>0.64</v>
      </c>
      <c r="EK51" s="35">
        <v>0.69</v>
      </c>
      <c r="EL51" s="35">
        <v>0.71</v>
      </c>
      <c r="EM51" s="35">
        <v>0.67</v>
      </c>
      <c r="EN51" s="35">
        <v>0.7</v>
      </c>
      <c r="EO51" s="35">
        <v>0.72</v>
      </c>
      <c r="EP51" s="35">
        <v>0.7</v>
      </c>
      <c r="EQ51" s="35">
        <v>0.7</v>
      </c>
      <c r="ER51" s="35">
        <v>0.7</v>
      </c>
      <c r="ES51" s="35">
        <v>0.72</v>
      </c>
      <c r="ET51" s="35">
        <v>0.7</v>
      </c>
      <c r="EU51" s="35">
        <v>0.67</v>
      </c>
      <c r="EV51" s="35">
        <v>0.64</v>
      </c>
      <c r="EW51" s="35">
        <v>0.66</v>
      </c>
      <c r="EX51" s="35">
        <v>0.64</v>
      </c>
      <c r="EY51" s="36">
        <v>0.66</v>
      </c>
      <c r="EZ51" s="36">
        <v>0.67</v>
      </c>
      <c r="FA51" s="36">
        <v>0.68</v>
      </c>
      <c r="FB51" s="36">
        <v>0.68</v>
      </c>
      <c r="FC51" s="36">
        <v>0.69</v>
      </c>
      <c r="FD51" s="36">
        <v>0.67</v>
      </c>
      <c r="FE51" s="36">
        <v>0.7</v>
      </c>
      <c r="FF51" s="36">
        <v>0.66</v>
      </c>
      <c r="FG51" s="36">
        <v>0.63</v>
      </c>
      <c r="FH51" s="36">
        <v>0.64</v>
      </c>
      <c r="FI51" s="36">
        <v>0.61</v>
      </c>
      <c r="FJ51" s="36">
        <v>0.59</v>
      </c>
      <c r="FK51" s="36">
        <v>0.61</v>
      </c>
      <c r="FL51" s="36">
        <v>0.61</v>
      </c>
      <c r="FM51" s="36">
        <v>0.61</v>
      </c>
      <c r="FN51" s="36">
        <v>0.61</v>
      </c>
      <c r="FO51" s="36">
        <v>0.6</v>
      </c>
      <c r="FP51" s="36">
        <v>0.55000000000000004</v>
      </c>
      <c r="FQ51" s="36">
        <v>0.57999999999999996</v>
      </c>
      <c r="FR51" s="36">
        <v>0.57999999999999996</v>
      </c>
      <c r="FS51" s="36">
        <v>0.57999999999999996</v>
      </c>
      <c r="FT51" s="36">
        <v>0.59</v>
      </c>
      <c r="FU51" s="36">
        <v>0.61</v>
      </c>
      <c r="FV51" s="36">
        <v>0.63</v>
      </c>
      <c r="FW51" s="36">
        <v>0.62</v>
      </c>
      <c r="FX51" s="36">
        <v>0.61</v>
      </c>
      <c r="FY51" s="36">
        <v>0.57999999999999996</v>
      </c>
      <c r="FZ51" s="36">
        <v>0.55000000000000004</v>
      </c>
      <c r="GA51" s="36">
        <v>0.52</v>
      </c>
      <c r="GB51" s="36">
        <v>0.54</v>
      </c>
      <c r="GC51" s="36">
        <v>0.52</v>
      </c>
      <c r="GD51" s="36">
        <v>0.52</v>
      </c>
      <c r="GE51" s="36">
        <v>0.52</v>
      </c>
      <c r="GF51" s="36">
        <v>0.48</v>
      </c>
      <c r="GG51" s="36">
        <v>0.46</v>
      </c>
      <c r="GH51" s="36">
        <v>0.46</v>
      </c>
      <c r="GI51" s="36">
        <v>0.46</v>
      </c>
      <c r="GJ51" s="36">
        <v>0.46</v>
      </c>
      <c r="GK51" s="36">
        <v>0.45</v>
      </c>
      <c r="GL51" s="36">
        <v>0.44</v>
      </c>
      <c r="GM51" s="37">
        <v>0.447392141427435</v>
      </c>
      <c r="GN51" s="37">
        <v>0.46012304842697099</v>
      </c>
      <c r="GO51" s="37">
        <v>0.480246908540302</v>
      </c>
      <c r="GP51" s="37">
        <v>0.47561317973466599</v>
      </c>
      <c r="GQ51" s="37">
        <v>0.446393934084927</v>
      </c>
      <c r="GR51" s="37">
        <v>0.46311302838468699</v>
      </c>
      <c r="GS51" s="37">
        <v>0.45369109035884397</v>
      </c>
      <c r="GT51" s="37">
        <v>0.45500875029698301</v>
      </c>
      <c r="GU51" s="37">
        <v>0.44461381694269198</v>
      </c>
      <c r="GV51" s="37">
        <v>0.46864563793303998</v>
      </c>
      <c r="GW51" s="37">
        <v>0.40120320539083698</v>
      </c>
      <c r="GX51" s="37">
        <v>0.388061223837324</v>
      </c>
      <c r="GY51" s="37">
        <v>0.39105226074714999</v>
      </c>
      <c r="GZ51" s="37">
        <v>0.38825693095399499</v>
      </c>
      <c r="HA51" s="37">
        <v>0.42054770010791098</v>
      </c>
      <c r="HB51" s="37">
        <v>0.41364220397114998</v>
      </c>
      <c r="HC51" s="37">
        <v>0.409896539176069</v>
      </c>
      <c r="HD51" s="37">
        <v>0.42689461282248697</v>
      </c>
      <c r="HE51" s="37">
        <v>0.43108674039393102</v>
      </c>
      <c r="HF51" s="37">
        <v>0.43759246109455002</v>
      </c>
      <c r="HG51" s="37">
        <v>0.41176286675975998</v>
      </c>
      <c r="HH51" s="37">
        <v>0.36698607057025701</v>
      </c>
      <c r="HI51" s="37">
        <v>0.35560810376329999</v>
      </c>
      <c r="HJ51" s="37">
        <v>0.35764600934665802</v>
      </c>
      <c r="HK51" s="37">
        <v>0.36340539990746201</v>
      </c>
      <c r="HL51" s="37">
        <v>0.34999109361899</v>
      </c>
      <c r="HM51" s="37">
        <v>0.36174626057564202</v>
      </c>
      <c r="HN51" s="37">
        <v>0.36579755652316098</v>
      </c>
      <c r="HO51" s="37">
        <v>0.31959204219270398</v>
      </c>
      <c r="HP51" s="37">
        <v>0.33493129617814599</v>
      </c>
      <c r="HQ51" s="37">
        <v>0.35257780016781998</v>
      </c>
      <c r="HR51" s="37">
        <v>0.33481412575841402</v>
      </c>
      <c r="HS51" s="37">
        <v>0.33821468434568702</v>
      </c>
      <c r="HT51" s="37">
        <v>0.30088661153240998</v>
      </c>
      <c r="HU51" s="37">
        <v>0.28027176597385001</v>
      </c>
      <c r="HV51" s="37">
        <v>0.310363823488086</v>
      </c>
      <c r="HW51" s="37">
        <v>0.31866723627994298</v>
      </c>
      <c r="HX51" s="37">
        <v>0.301277218686888</v>
      </c>
      <c r="HY51" s="37">
        <v>0.30095479070118097</v>
      </c>
      <c r="HZ51" s="37">
        <v>0.30028060889936797</v>
      </c>
      <c r="IA51" s="37">
        <v>0.29495392166374401</v>
      </c>
      <c r="IB51" s="37">
        <v>0.29163188586055</v>
      </c>
      <c r="IC51" s="37">
        <v>0.27499889928029397</v>
      </c>
      <c r="ID51" s="37">
        <v>0.28503179848405602</v>
      </c>
      <c r="IE51" s="37">
        <v>0.28488806061973299</v>
      </c>
      <c r="IF51" s="37">
        <v>0.28730127283062101</v>
      </c>
      <c r="IG51" s="37">
        <v>0.26713174507440801</v>
      </c>
      <c r="IH51" s="37">
        <v>0.26715866229287599</v>
      </c>
      <c r="II51" s="37">
        <v>0.27564857864623299</v>
      </c>
      <c r="IJ51" s="37">
        <v>0.26854641906459598</v>
      </c>
      <c r="IK51" s="37">
        <v>0.21742653965946701</v>
      </c>
      <c r="IL51" s="37">
        <v>0.2088275405982</v>
      </c>
      <c r="IM51" s="37">
        <v>0.211736690906595</v>
      </c>
      <c r="IN51" s="37">
        <v>0.20091093408757901</v>
      </c>
      <c r="IO51" s="37">
        <v>0.19556326262993901</v>
      </c>
      <c r="IP51" s="37">
        <v>0.18689559527045899</v>
      </c>
      <c r="IQ51" s="37">
        <v>0.194834480479426</v>
      </c>
      <c r="IR51" s="37">
        <v>0.20680530388464999</v>
      </c>
      <c r="IS51" s="37">
        <v>0.22459442934988</v>
      </c>
      <c r="IT51" s="37">
        <v>0.22938294081051899</v>
      </c>
      <c r="IU51" s="37">
        <v>0.221506931827301</v>
      </c>
      <c r="IV51" s="37">
        <v>0.214916708898125</v>
      </c>
      <c r="IW51" s="37">
        <v>0.226815717980973</v>
      </c>
      <c r="IX51" s="37">
        <v>0.22262562175494899</v>
      </c>
      <c r="IY51" s="38">
        <v>0.23180511602610199</v>
      </c>
      <c r="IZ51" s="38">
        <v>0.224904011776455</v>
      </c>
      <c r="JA51" s="38">
        <v>0.22778252821152101</v>
      </c>
      <c r="JB51" s="39" t="str">
        <f t="shared" si="14"/>
        <v>Mexico</v>
      </c>
    </row>
    <row r="52" spans="1:262" x14ac:dyDescent="0.35">
      <c r="A52" s="31" t="s">
        <v>380</v>
      </c>
      <c r="B52" s="32">
        <v>0.04</v>
      </c>
      <c r="C52" s="32">
        <v>0.05</v>
      </c>
      <c r="D52" s="32">
        <v>0.05</v>
      </c>
      <c r="E52" s="32">
        <v>0.04</v>
      </c>
      <c r="F52" s="32">
        <v>0.03</v>
      </c>
      <c r="G52" s="32">
        <v>0.03</v>
      </c>
      <c r="H52" s="32">
        <v>0.03</v>
      </c>
      <c r="I52" s="32">
        <v>0.02</v>
      </c>
      <c r="J52" s="32">
        <v>0.03</v>
      </c>
      <c r="K52" s="32">
        <v>0.02</v>
      </c>
      <c r="L52" s="32">
        <v>0.02</v>
      </c>
      <c r="M52" s="32">
        <v>0.02</v>
      </c>
      <c r="N52" s="32">
        <v>0.02</v>
      </c>
      <c r="O52" s="32">
        <v>0.03</v>
      </c>
      <c r="P52" s="32">
        <v>0.03</v>
      </c>
      <c r="Q52" s="32">
        <v>0.02</v>
      </c>
      <c r="R52" s="32">
        <v>0.02</v>
      </c>
      <c r="S52" s="32">
        <v>0.02</v>
      </c>
      <c r="T52" s="32">
        <v>0.02</v>
      </c>
      <c r="U52" s="32">
        <v>0.02</v>
      </c>
      <c r="V52" s="32">
        <v>0.03</v>
      </c>
      <c r="W52" s="32">
        <v>0.01</v>
      </c>
      <c r="X52" s="32">
        <v>0.01</v>
      </c>
      <c r="Y52" s="32">
        <v>0.01</v>
      </c>
      <c r="Z52" s="32">
        <v>0.01</v>
      </c>
      <c r="AA52" s="32">
        <v>0.01</v>
      </c>
      <c r="AB52" s="32">
        <v>0.01</v>
      </c>
      <c r="AC52" s="32">
        <v>0.01</v>
      </c>
      <c r="AD52" s="32">
        <v>0.01</v>
      </c>
      <c r="AE52" s="32">
        <v>0.01</v>
      </c>
      <c r="AF52" s="32">
        <v>0.01</v>
      </c>
      <c r="AG52" s="32">
        <v>0.01</v>
      </c>
      <c r="AH52" s="32">
        <v>0.01</v>
      </c>
      <c r="AI52" s="32">
        <v>0.01</v>
      </c>
      <c r="AJ52" s="32">
        <v>0.01</v>
      </c>
      <c r="AK52" s="32">
        <v>0.01</v>
      </c>
      <c r="AL52" s="33">
        <v>0.01</v>
      </c>
      <c r="AM52" s="33">
        <v>0.01</v>
      </c>
      <c r="AN52" s="33">
        <v>0.01</v>
      </c>
      <c r="AO52" s="33">
        <v>0.01</v>
      </c>
      <c r="AP52" s="33">
        <v>0.01</v>
      </c>
      <c r="AQ52" s="33">
        <v>0.01</v>
      </c>
      <c r="AR52" s="33">
        <v>0.01</v>
      </c>
      <c r="AS52" s="33">
        <v>0.01</v>
      </c>
      <c r="AT52" s="33">
        <v>0.01</v>
      </c>
      <c r="AU52" s="33">
        <v>0.01</v>
      </c>
      <c r="AV52" s="33">
        <v>0.01</v>
      </c>
      <c r="AW52" s="33">
        <v>0.01</v>
      </c>
      <c r="AX52" s="33">
        <v>0.01</v>
      </c>
      <c r="AY52" s="33">
        <v>0.01</v>
      </c>
      <c r="AZ52" s="33">
        <v>0.01</v>
      </c>
      <c r="BA52" s="33">
        <v>0.01</v>
      </c>
      <c r="BB52" s="33">
        <v>0.01</v>
      </c>
      <c r="BC52" s="33">
        <v>0.01</v>
      </c>
      <c r="BD52" s="33">
        <v>0.01</v>
      </c>
      <c r="BE52" s="33">
        <v>0.01</v>
      </c>
      <c r="BF52" s="33">
        <v>0.01</v>
      </c>
      <c r="BG52" s="33">
        <v>0.01</v>
      </c>
      <c r="BH52" s="33">
        <v>0.01</v>
      </c>
      <c r="BI52" s="33">
        <v>0.01</v>
      </c>
      <c r="BJ52" s="33">
        <v>0.01</v>
      </c>
      <c r="BK52" s="33">
        <v>0.02</v>
      </c>
      <c r="BL52" s="33">
        <v>0.02</v>
      </c>
      <c r="BM52" s="33">
        <v>0.02</v>
      </c>
      <c r="BN52" s="33">
        <v>0.02</v>
      </c>
      <c r="BO52" s="33">
        <v>0.01</v>
      </c>
      <c r="BP52" s="33">
        <v>0.02</v>
      </c>
      <c r="BQ52" s="33">
        <v>0.01</v>
      </c>
      <c r="BR52" s="33">
        <v>0.02</v>
      </c>
      <c r="BS52" s="33">
        <v>0.02</v>
      </c>
      <c r="BT52" s="33">
        <v>0.01</v>
      </c>
      <c r="BU52" s="33">
        <v>0.01</v>
      </c>
      <c r="BV52" s="33">
        <v>0.02</v>
      </c>
      <c r="BW52" s="33">
        <v>0.02</v>
      </c>
      <c r="BX52" s="33">
        <v>0.02</v>
      </c>
      <c r="BY52" s="34">
        <v>0.02</v>
      </c>
      <c r="BZ52" s="34">
        <v>0.02</v>
      </c>
      <c r="CA52" s="34">
        <v>0.02</v>
      </c>
      <c r="CB52" s="34">
        <v>0.02</v>
      </c>
      <c r="CC52" s="34">
        <v>0.02</v>
      </c>
      <c r="CD52" s="34">
        <v>0.02</v>
      </c>
      <c r="CE52" s="34">
        <v>0.02</v>
      </c>
      <c r="CF52" s="34">
        <v>0.02</v>
      </c>
      <c r="CG52" s="34">
        <v>0.02</v>
      </c>
      <c r="CH52" s="34">
        <v>0.02</v>
      </c>
      <c r="CI52" s="34">
        <v>0.01</v>
      </c>
      <c r="CJ52" s="34">
        <v>0.02</v>
      </c>
      <c r="CK52" s="34">
        <v>0.02</v>
      </c>
      <c r="CL52" s="34">
        <v>0.02</v>
      </c>
      <c r="CM52" s="34">
        <v>0.02</v>
      </c>
      <c r="CN52" s="34">
        <v>0.02</v>
      </c>
      <c r="CO52" s="34">
        <v>0.02</v>
      </c>
      <c r="CP52" s="34">
        <v>0.02</v>
      </c>
      <c r="CQ52" s="34">
        <v>0.02</v>
      </c>
      <c r="CR52" s="34">
        <v>0.02</v>
      </c>
      <c r="CS52" s="34">
        <v>0.02</v>
      </c>
      <c r="CT52" s="34">
        <v>0.02</v>
      </c>
      <c r="CU52" s="34">
        <v>0.02</v>
      </c>
      <c r="CV52" s="34">
        <v>0.02</v>
      </c>
      <c r="CW52" s="34">
        <v>0.02</v>
      </c>
      <c r="CX52" s="34">
        <v>0.02</v>
      </c>
      <c r="CY52" s="34">
        <v>0.02</v>
      </c>
      <c r="CZ52" s="34">
        <v>0.02</v>
      </c>
      <c r="DA52" s="34">
        <v>0.01</v>
      </c>
      <c r="DB52" s="34">
        <v>0.01</v>
      </c>
      <c r="DC52" s="34">
        <v>0.01</v>
      </c>
      <c r="DD52" s="34">
        <v>0.01</v>
      </c>
      <c r="DE52" s="34">
        <v>0.01</v>
      </c>
      <c r="DF52" s="34">
        <v>0.01</v>
      </c>
      <c r="DG52" s="34">
        <v>0.01</v>
      </c>
      <c r="DH52" s="34">
        <v>0.01</v>
      </c>
      <c r="DI52" s="34">
        <v>0.01</v>
      </c>
      <c r="DJ52" s="34">
        <v>0.23</v>
      </c>
      <c r="DK52" s="34">
        <v>0.22</v>
      </c>
      <c r="DL52" s="35">
        <v>0.27</v>
      </c>
      <c r="DM52" s="35">
        <v>0.27</v>
      </c>
      <c r="DN52" s="35">
        <v>0.26</v>
      </c>
      <c r="DO52" s="35">
        <v>0.28000000000000003</v>
      </c>
      <c r="DP52" s="35">
        <v>0.27</v>
      </c>
      <c r="DQ52" s="35">
        <v>0.28000000000000003</v>
      </c>
      <c r="DR52" s="35">
        <v>0.27</v>
      </c>
      <c r="DS52" s="35">
        <v>0.28000000000000003</v>
      </c>
      <c r="DT52" s="35">
        <v>0.28000000000000003</v>
      </c>
      <c r="DU52" s="35">
        <v>0.31</v>
      </c>
      <c r="DV52" s="35">
        <v>0.28000000000000003</v>
      </c>
      <c r="DW52" s="35">
        <v>0.23</v>
      </c>
      <c r="DX52" s="35">
        <v>0.26</v>
      </c>
      <c r="DY52" s="35">
        <v>0.26</v>
      </c>
      <c r="DZ52" s="35">
        <v>0.31</v>
      </c>
      <c r="EA52" s="35">
        <v>0.31</v>
      </c>
      <c r="EB52" s="35">
        <v>0.3</v>
      </c>
      <c r="EC52" s="35">
        <v>0.3</v>
      </c>
      <c r="ED52" s="35">
        <v>0.28999999999999998</v>
      </c>
      <c r="EE52" s="35">
        <v>0.25</v>
      </c>
      <c r="EF52" s="35">
        <v>0.26</v>
      </c>
      <c r="EG52" s="35">
        <v>0.28999999999999998</v>
      </c>
      <c r="EH52" s="35">
        <v>0.28999999999999998</v>
      </c>
      <c r="EI52" s="35">
        <v>0.27</v>
      </c>
      <c r="EJ52" s="35">
        <v>0.28000000000000003</v>
      </c>
      <c r="EK52" s="35">
        <v>0.33</v>
      </c>
      <c r="EL52" s="35">
        <v>0.32</v>
      </c>
      <c r="EM52" s="35">
        <v>0.3</v>
      </c>
      <c r="EN52" s="35">
        <v>0.3</v>
      </c>
      <c r="EO52" s="35">
        <v>0.3</v>
      </c>
      <c r="EP52" s="35">
        <v>0.31</v>
      </c>
      <c r="EQ52" s="35">
        <v>0.3</v>
      </c>
      <c r="ER52" s="35">
        <v>0.33</v>
      </c>
      <c r="ES52" s="35">
        <v>0.34</v>
      </c>
      <c r="ET52" s="35">
        <v>0.36</v>
      </c>
      <c r="EU52" s="35">
        <v>0.36</v>
      </c>
      <c r="EV52" s="35">
        <v>0.31</v>
      </c>
      <c r="EW52" s="35">
        <v>0.32</v>
      </c>
      <c r="EX52" s="35">
        <v>0.3</v>
      </c>
      <c r="EY52" s="36">
        <v>0.32</v>
      </c>
      <c r="EZ52" s="36">
        <v>0.31</v>
      </c>
      <c r="FA52" s="36">
        <v>0.31</v>
      </c>
      <c r="FB52" s="36">
        <v>0.33</v>
      </c>
      <c r="FC52" s="36">
        <v>0.34</v>
      </c>
      <c r="FD52" s="36">
        <v>0.35</v>
      </c>
      <c r="FE52" s="36">
        <v>0.35</v>
      </c>
      <c r="FF52" s="36">
        <v>0.35</v>
      </c>
      <c r="FG52" s="36">
        <v>0.32</v>
      </c>
      <c r="FH52" s="36">
        <v>0.31</v>
      </c>
      <c r="FI52" s="36">
        <v>0.31</v>
      </c>
      <c r="FJ52" s="36">
        <v>0.27</v>
      </c>
      <c r="FK52" s="36">
        <v>0.28999999999999998</v>
      </c>
      <c r="FL52" s="36">
        <v>0.3</v>
      </c>
      <c r="FM52" s="36">
        <v>0.27</v>
      </c>
      <c r="FN52" s="36">
        <v>0.2</v>
      </c>
      <c r="FO52" s="36">
        <v>0.21</v>
      </c>
      <c r="FP52" s="36">
        <v>0.21</v>
      </c>
      <c r="FQ52" s="36">
        <v>0.22</v>
      </c>
      <c r="FR52" s="36">
        <v>0.23</v>
      </c>
      <c r="FS52" s="36">
        <v>0.22</v>
      </c>
      <c r="FT52" s="36">
        <v>0.23</v>
      </c>
      <c r="FU52" s="36">
        <v>0.23</v>
      </c>
      <c r="FV52" s="36">
        <v>0.25</v>
      </c>
      <c r="FW52" s="36">
        <v>0.26</v>
      </c>
      <c r="FX52" s="36">
        <v>0.25</v>
      </c>
      <c r="FY52" s="36">
        <v>0.25</v>
      </c>
      <c r="FZ52" s="36">
        <v>0.24</v>
      </c>
      <c r="GA52" s="36">
        <v>0.24</v>
      </c>
      <c r="GB52" s="36">
        <v>0.23</v>
      </c>
      <c r="GC52" s="36">
        <v>0.23</v>
      </c>
      <c r="GD52" s="36">
        <v>0.22</v>
      </c>
      <c r="GE52" s="36">
        <v>0.22</v>
      </c>
      <c r="GF52" s="36">
        <v>0.23</v>
      </c>
      <c r="GG52" s="36">
        <v>0.21</v>
      </c>
      <c r="GH52" s="36">
        <v>0.21</v>
      </c>
      <c r="GI52" s="36">
        <v>0.21</v>
      </c>
      <c r="GJ52" s="36">
        <v>0.2</v>
      </c>
      <c r="GK52" s="36">
        <v>0.21</v>
      </c>
      <c r="GL52" s="36">
        <v>0.14000000000000001</v>
      </c>
      <c r="GM52" s="37">
        <v>0.153106387904103</v>
      </c>
      <c r="GN52" s="37">
        <v>0.16043955080282901</v>
      </c>
      <c r="GO52" s="37">
        <v>0.171169800238235</v>
      </c>
      <c r="GP52" s="37">
        <v>0.17388514449390699</v>
      </c>
      <c r="GQ52" s="37">
        <v>0.18253915503926499</v>
      </c>
      <c r="GR52" s="37">
        <v>0.19323048037304699</v>
      </c>
      <c r="GS52" s="37">
        <v>0.20583059397241699</v>
      </c>
      <c r="GT52" s="37">
        <v>0.207255170428117</v>
      </c>
      <c r="GU52" s="37">
        <v>0.20247996469931001</v>
      </c>
      <c r="GV52" s="37">
        <v>0.21267083700853301</v>
      </c>
      <c r="GW52" s="37">
        <v>0.21007406134791801</v>
      </c>
      <c r="GX52" s="37">
        <v>0.21045071165743601</v>
      </c>
      <c r="GY52" s="37">
        <v>0.20852070955140301</v>
      </c>
      <c r="GZ52" s="37">
        <v>0.19948409046238</v>
      </c>
      <c r="HA52" s="37">
        <v>0.20457980548108201</v>
      </c>
      <c r="HB52" s="37">
        <v>0.204090779265545</v>
      </c>
      <c r="HC52" s="37">
        <v>0.20818652728981701</v>
      </c>
      <c r="HD52" s="37">
        <v>0.21847445948477701</v>
      </c>
      <c r="HE52" s="37">
        <v>0.21591238256203499</v>
      </c>
      <c r="HF52" s="37">
        <v>0.22595651191816299</v>
      </c>
      <c r="HG52" s="37">
        <v>0.22715267459934499</v>
      </c>
      <c r="HH52" s="37">
        <v>0.23280975909485699</v>
      </c>
      <c r="HI52" s="37">
        <v>0.22336328990795901</v>
      </c>
      <c r="HJ52" s="37">
        <v>0.232557015283818</v>
      </c>
      <c r="HK52" s="37">
        <v>0.24519026606373201</v>
      </c>
      <c r="HL52" s="37">
        <v>0.25256260857357099</v>
      </c>
      <c r="HM52" s="37">
        <v>0.24156330940982301</v>
      </c>
      <c r="HN52" s="37">
        <v>0.24583340236656701</v>
      </c>
      <c r="HO52" s="37">
        <v>0.246836180622412</v>
      </c>
      <c r="HP52" s="37">
        <v>0.22895201258502201</v>
      </c>
      <c r="HQ52" s="37">
        <v>0.236541920290817</v>
      </c>
      <c r="HR52" s="37">
        <v>0.231749400706874</v>
      </c>
      <c r="HS52" s="37">
        <v>0.23363413071880901</v>
      </c>
      <c r="HT52" s="37">
        <v>0.23426192892318401</v>
      </c>
      <c r="HU52" s="37">
        <v>0.233765098404528</v>
      </c>
      <c r="HV52" s="37">
        <v>0.25464320705772803</v>
      </c>
      <c r="HW52" s="37">
        <v>0.24370188393377101</v>
      </c>
      <c r="HX52" s="37">
        <v>0.25205643649326798</v>
      </c>
      <c r="HY52" s="37">
        <v>0.243169065870742</v>
      </c>
      <c r="HZ52" s="37">
        <v>0.240236484699754</v>
      </c>
      <c r="IA52" s="37">
        <v>0.33031765027246102</v>
      </c>
      <c r="IB52" s="37">
        <v>0.33317516562709298</v>
      </c>
      <c r="IC52" s="37">
        <v>0.31835771244356098</v>
      </c>
      <c r="ID52" s="37">
        <v>0.321203570910706</v>
      </c>
      <c r="IE52" s="37">
        <v>0.30837054706370198</v>
      </c>
      <c r="IF52" s="37">
        <v>0.29654180603885999</v>
      </c>
      <c r="IG52" s="37">
        <v>0.31117836659544701</v>
      </c>
      <c r="IH52" s="37">
        <v>0.28904252824030502</v>
      </c>
      <c r="II52" s="37">
        <v>0.27614628883553699</v>
      </c>
      <c r="IJ52" s="37">
        <v>0.26476706153560903</v>
      </c>
      <c r="IK52" s="37">
        <v>0.25509525438105002</v>
      </c>
      <c r="IL52" s="37">
        <v>0.26229561379538802</v>
      </c>
      <c r="IM52" s="37">
        <v>0.26641070452745003</v>
      </c>
      <c r="IN52" s="37">
        <v>0.26690276766454901</v>
      </c>
      <c r="IO52" s="37">
        <v>0.24771429225276001</v>
      </c>
      <c r="IP52" s="37">
        <v>0.22536203348492201</v>
      </c>
      <c r="IQ52" s="37">
        <v>0.207421623275341</v>
      </c>
      <c r="IR52" s="37">
        <v>0.20645711720163501</v>
      </c>
      <c r="IS52" s="37">
        <v>0.22817062598388499</v>
      </c>
      <c r="IT52" s="37">
        <v>0.217962552264238</v>
      </c>
      <c r="IU52" s="37">
        <v>0.222987619868356</v>
      </c>
      <c r="IV52" s="37">
        <v>0.24136646423990701</v>
      </c>
      <c r="IW52" s="37">
        <v>0.24105373695209301</v>
      </c>
      <c r="IX52" s="37">
        <v>0.22665405171602801</v>
      </c>
      <c r="IY52" s="38">
        <v>0.221818340866973</v>
      </c>
      <c r="IZ52" s="38">
        <v>0.199604322803309</v>
      </c>
      <c r="JA52" s="38">
        <v>0.18411206984710299</v>
      </c>
      <c r="JB52" s="39" t="str">
        <f t="shared" si="14"/>
        <v>Thailand</v>
      </c>
    </row>
    <row r="53" spans="1:262" x14ac:dyDescent="0.35">
      <c r="A53" s="31" t="s">
        <v>381</v>
      </c>
      <c r="B53" s="32">
        <v>0.02</v>
      </c>
      <c r="C53" s="32">
        <v>0.02</v>
      </c>
      <c r="D53" s="32">
        <v>0.03</v>
      </c>
      <c r="E53" s="32">
        <v>0.02</v>
      </c>
      <c r="F53" s="32">
        <v>0.02</v>
      </c>
      <c r="G53" s="32">
        <v>0.02</v>
      </c>
      <c r="H53" s="32">
        <v>0.02</v>
      </c>
      <c r="I53" s="32">
        <v>0.02</v>
      </c>
      <c r="J53" s="32">
        <v>0.02</v>
      </c>
      <c r="K53" s="32">
        <v>0.02</v>
      </c>
      <c r="L53" s="32">
        <v>0.02</v>
      </c>
      <c r="M53" s="32">
        <v>0.02</v>
      </c>
      <c r="N53" s="32">
        <v>0.02</v>
      </c>
      <c r="O53" s="32">
        <v>0.02</v>
      </c>
      <c r="P53" s="32">
        <v>0.02</v>
      </c>
      <c r="Q53" s="32">
        <v>0.02</v>
      </c>
      <c r="R53" s="32">
        <v>0.02</v>
      </c>
      <c r="S53" s="32">
        <v>0.02</v>
      </c>
      <c r="T53" s="32">
        <v>0.02</v>
      </c>
      <c r="U53" s="32">
        <v>0.02</v>
      </c>
      <c r="V53" s="32">
        <v>0.02</v>
      </c>
      <c r="W53" s="32">
        <v>0.02</v>
      </c>
      <c r="X53" s="32">
        <v>0.02</v>
      </c>
      <c r="Y53" s="32">
        <v>0.02</v>
      </c>
      <c r="Z53" s="32">
        <v>0.02</v>
      </c>
      <c r="AA53" s="32">
        <v>0.02</v>
      </c>
      <c r="AB53" s="32">
        <v>0.02</v>
      </c>
      <c r="AC53" s="32">
        <v>0.02</v>
      </c>
      <c r="AD53" s="32">
        <v>0.02</v>
      </c>
      <c r="AE53" s="32">
        <v>0.02</v>
      </c>
      <c r="AF53" s="32">
        <v>0.02</v>
      </c>
      <c r="AG53" s="32">
        <v>0.03</v>
      </c>
      <c r="AH53" s="32">
        <v>0.03</v>
      </c>
      <c r="AI53" s="32">
        <v>0.03</v>
      </c>
      <c r="AJ53" s="32">
        <v>0.02</v>
      </c>
      <c r="AK53" s="32">
        <v>0.02</v>
      </c>
      <c r="AL53" s="33">
        <v>0.02</v>
      </c>
      <c r="AM53" s="33">
        <v>0.03</v>
      </c>
      <c r="AN53" s="33">
        <v>0.03</v>
      </c>
      <c r="AO53" s="33">
        <v>0.02</v>
      </c>
      <c r="AP53" s="33">
        <v>0.02</v>
      </c>
      <c r="AQ53" s="33">
        <v>0.02</v>
      </c>
      <c r="AR53" s="33">
        <v>0.02</v>
      </c>
      <c r="AS53" s="33">
        <v>0.02</v>
      </c>
      <c r="AT53" s="33">
        <v>0.03</v>
      </c>
      <c r="AU53" s="33">
        <v>0.03</v>
      </c>
      <c r="AV53" s="33">
        <v>0.03</v>
      </c>
      <c r="AW53" s="33">
        <v>0.03</v>
      </c>
      <c r="AX53" s="33">
        <v>0.03</v>
      </c>
      <c r="AY53" s="33">
        <v>0.03</v>
      </c>
      <c r="AZ53" s="33">
        <v>0.03</v>
      </c>
      <c r="BA53" s="33">
        <v>0.03</v>
      </c>
      <c r="BB53" s="33">
        <v>0.03</v>
      </c>
      <c r="BC53" s="33">
        <v>0.03</v>
      </c>
      <c r="BD53" s="33">
        <v>0.03</v>
      </c>
      <c r="BE53" s="33">
        <v>0.03</v>
      </c>
      <c r="BF53" s="33">
        <v>0.03</v>
      </c>
      <c r="BG53" s="33">
        <v>0.03</v>
      </c>
      <c r="BH53" s="33">
        <v>0.03</v>
      </c>
      <c r="BI53" s="33">
        <v>0.03</v>
      </c>
      <c r="BJ53" s="33">
        <v>0.03</v>
      </c>
      <c r="BK53" s="33">
        <v>0.03</v>
      </c>
      <c r="BL53" s="33">
        <v>0.03</v>
      </c>
      <c r="BM53" s="33">
        <v>0.03</v>
      </c>
      <c r="BN53" s="33">
        <v>0.03</v>
      </c>
      <c r="BO53" s="33">
        <v>0.03</v>
      </c>
      <c r="BP53" s="33">
        <v>0.03</v>
      </c>
      <c r="BQ53" s="33">
        <v>0.03</v>
      </c>
      <c r="BR53" s="33">
        <v>0.03</v>
      </c>
      <c r="BS53" s="33">
        <v>0.03</v>
      </c>
      <c r="BT53" s="33">
        <v>0.03</v>
      </c>
      <c r="BU53" s="33">
        <v>0.03</v>
      </c>
      <c r="BV53" s="33">
        <v>0.03</v>
      </c>
      <c r="BW53" s="33">
        <v>0.03</v>
      </c>
      <c r="BX53" s="33">
        <v>0.03</v>
      </c>
      <c r="BY53" s="34">
        <v>0.03</v>
      </c>
      <c r="BZ53" s="34">
        <v>0.03</v>
      </c>
      <c r="CA53" s="34">
        <v>0.03</v>
      </c>
      <c r="CB53" s="34">
        <v>0.03</v>
      </c>
      <c r="CC53" s="34">
        <v>0.03</v>
      </c>
      <c r="CD53" s="34">
        <v>0.03</v>
      </c>
      <c r="CE53" s="34">
        <v>0.03</v>
      </c>
      <c r="CF53" s="34">
        <v>0.03</v>
      </c>
      <c r="CG53" s="34">
        <v>0.03</v>
      </c>
      <c r="CH53" s="34">
        <v>0.04</v>
      </c>
      <c r="CI53" s="34">
        <v>0.04</v>
      </c>
      <c r="CJ53" s="34">
        <v>0.04</v>
      </c>
      <c r="CK53" s="34">
        <v>0.04</v>
      </c>
      <c r="CL53" s="34">
        <v>0.04</v>
      </c>
      <c r="CM53" s="34">
        <v>0.04</v>
      </c>
      <c r="CN53" s="34">
        <v>0.04</v>
      </c>
      <c r="CO53" s="34">
        <v>0.04</v>
      </c>
      <c r="CP53" s="34">
        <v>0.04</v>
      </c>
      <c r="CQ53" s="34">
        <v>0.04</v>
      </c>
      <c r="CR53" s="34">
        <v>0.04</v>
      </c>
      <c r="CS53" s="34">
        <v>0.04</v>
      </c>
      <c r="CT53" s="34">
        <v>0.04</v>
      </c>
      <c r="CU53" s="34">
        <v>0.04</v>
      </c>
      <c r="CV53" s="34">
        <v>0.04</v>
      </c>
      <c r="CW53" s="34">
        <v>0.04</v>
      </c>
      <c r="CX53" s="34">
        <v>0.04</v>
      </c>
      <c r="CY53" s="34">
        <v>0.04</v>
      </c>
      <c r="CZ53" s="34">
        <v>0.04</v>
      </c>
      <c r="DA53" s="34">
        <v>0.04</v>
      </c>
      <c r="DB53" s="34">
        <v>0.04</v>
      </c>
      <c r="DC53" s="34">
        <v>0.03</v>
      </c>
      <c r="DD53" s="34">
        <v>0.03</v>
      </c>
      <c r="DE53" s="34">
        <v>0.03</v>
      </c>
      <c r="DF53" s="34">
        <v>0.03</v>
      </c>
      <c r="DG53" s="34">
        <v>0.04</v>
      </c>
      <c r="DH53" s="34">
        <v>0.04</v>
      </c>
      <c r="DI53" s="34">
        <v>0.03</v>
      </c>
      <c r="DJ53" s="34">
        <v>0</v>
      </c>
      <c r="DK53" s="34">
        <v>0</v>
      </c>
      <c r="DL53" s="35">
        <v>0</v>
      </c>
      <c r="DM53" s="35">
        <v>0</v>
      </c>
      <c r="DN53" s="35">
        <v>0</v>
      </c>
      <c r="DO53" s="35">
        <v>0</v>
      </c>
      <c r="DP53" s="35">
        <v>0</v>
      </c>
      <c r="DQ53" s="35">
        <v>0</v>
      </c>
      <c r="DR53" s="35">
        <v>0</v>
      </c>
      <c r="DS53" s="35">
        <v>0</v>
      </c>
      <c r="DT53" s="35">
        <v>0</v>
      </c>
      <c r="DU53" s="35">
        <v>0</v>
      </c>
      <c r="DV53" s="35">
        <v>0</v>
      </c>
      <c r="DW53" s="35">
        <v>0</v>
      </c>
      <c r="DX53" s="35">
        <v>0</v>
      </c>
      <c r="DY53" s="35">
        <v>0</v>
      </c>
      <c r="DZ53" s="35">
        <v>0</v>
      </c>
      <c r="EA53" s="35">
        <v>0</v>
      </c>
      <c r="EB53" s="35">
        <v>0</v>
      </c>
      <c r="EC53" s="35">
        <v>0</v>
      </c>
      <c r="ED53" s="35">
        <v>0</v>
      </c>
      <c r="EE53" s="35">
        <v>0</v>
      </c>
      <c r="EF53" s="35">
        <v>0</v>
      </c>
      <c r="EG53" s="35">
        <v>0</v>
      </c>
      <c r="EH53" s="35">
        <v>0</v>
      </c>
      <c r="EI53" s="35">
        <v>0</v>
      </c>
      <c r="EJ53" s="35">
        <v>0</v>
      </c>
      <c r="EK53" s="35">
        <v>0.03</v>
      </c>
      <c r="EL53" s="35">
        <v>0.03</v>
      </c>
      <c r="EM53" s="35">
        <v>0.02</v>
      </c>
      <c r="EN53" s="35">
        <v>0.02</v>
      </c>
      <c r="EO53" s="35">
        <v>0.02</v>
      </c>
      <c r="EP53" s="35">
        <v>0.2</v>
      </c>
      <c r="EQ53" s="35">
        <v>0.2</v>
      </c>
      <c r="ER53" s="35">
        <v>0.2</v>
      </c>
      <c r="ES53" s="35">
        <v>0.19</v>
      </c>
      <c r="ET53" s="35">
        <v>0.25</v>
      </c>
      <c r="EU53" s="35">
        <v>0.31</v>
      </c>
      <c r="EV53" s="35">
        <v>0.41</v>
      </c>
      <c r="EW53" s="35">
        <v>0.46</v>
      </c>
      <c r="EX53" s="35">
        <v>0.45</v>
      </c>
      <c r="EY53" s="36">
        <v>0.44</v>
      </c>
      <c r="EZ53" s="36">
        <v>0.46</v>
      </c>
      <c r="FA53" s="36">
        <v>0.44</v>
      </c>
      <c r="FB53" s="36">
        <v>0.49</v>
      </c>
      <c r="FC53" s="36">
        <v>0.44</v>
      </c>
      <c r="FD53" s="36">
        <v>0.45</v>
      </c>
      <c r="FE53" s="36">
        <v>0.46</v>
      </c>
      <c r="FF53" s="36">
        <v>0.46</v>
      </c>
      <c r="FG53" s="36">
        <v>0.48</v>
      </c>
      <c r="FH53" s="36">
        <v>0.49</v>
      </c>
      <c r="FI53" s="36">
        <v>0.45</v>
      </c>
      <c r="FJ53" s="36">
        <v>0.44</v>
      </c>
      <c r="FK53" s="36">
        <v>0.43</v>
      </c>
      <c r="FL53" s="36">
        <v>0.44</v>
      </c>
      <c r="FM53" s="36">
        <v>0.42</v>
      </c>
      <c r="FN53" s="36">
        <v>0.42</v>
      </c>
      <c r="FO53" s="36">
        <v>0.42</v>
      </c>
      <c r="FP53" s="36">
        <v>0.41</v>
      </c>
      <c r="FQ53" s="36">
        <v>0.42</v>
      </c>
      <c r="FR53" s="36">
        <v>0.42</v>
      </c>
      <c r="FS53" s="36">
        <v>0.42</v>
      </c>
      <c r="FT53" s="36">
        <v>0.42</v>
      </c>
      <c r="FU53" s="36">
        <v>0.43</v>
      </c>
      <c r="FV53" s="36">
        <v>0.43</v>
      </c>
      <c r="FW53" s="36">
        <v>0.43</v>
      </c>
      <c r="FX53" s="36">
        <v>0.43</v>
      </c>
      <c r="FY53" s="36">
        <v>0.4</v>
      </c>
      <c r="FZ53" s="36">
        <v>0.39</v>
      </c>
      <c r="GA53" s="36">
        <v>0.4</v>
      </c>
      <c r="GB53" s="36">
        <v>0.39</v>
      </c>
      <c r="GC53" s="36">
        <v>0.39</v>
      </c>
      <c r="GD53" s="36">
        <v>0.39</v>
      </c>
      <c r="GE53" s="36">
        <v>0.37</v>
      </c>
      <c r="GF53" s="36">
        <v>0.34</v>
      </c>
      <c r="GG53" s="36">
        <v>0.34</v>
      </c>
      <c r="GH53" s="36">
        <v>0.31</v>
      </c>
      <c r="GI53" s="36">
        <v>0.31</v>
      </c>
      <c r="GJ53" s="36">
        <v>0.3</v>
      </c>
      <c r="GK53" s="36">
        <v>0.31</v>
      </c>
      <c r="GL53" s="36">
        <v>0.32</v>
      </c>
      <c r="GM53" s="37">
        <v>0.34314057360893901</v>
      </c>
      <c r="GN53" s="37">
        <v>0.34260424634254499</v>
      </c>
      <c r="GO53" s="37">
        <v>0.35633737153427703</v>
      </c>
      <c r="GP53" s="37">
        <v>0.342399112394012</v>
      </c>
      <c r="GQ53" s="37">
        <v>0.321013490060294</v>
      </c>
      <c r="GR53" s="37">
        <v>0.30605982786745001</v>
      </c>
      <c r="GS53" s="37">
        <v>0.29290547343258999</v>
      </c>
      <c r="GT53" s="37">
        <v>0.29998505733643899</v>
      </c>
      <c r="GU53" s="37">
        <v>0.28958998813926101</v>
      </c>
      <c r="GV53" s="37">
        <v>0.294376814938141</v>
      </c>
      <c r="GW53" s="37">
        <v>0.265067846141051</v>
      </c>
      <c r="GX53" s="37">
        <v>0.25262309000316702</v>
      </c>
      <c r="GY53" s="37">
        <v>0.25905194874851001</v>
      </c>
      <c r="GZ53" s="37">
        <v>0.256798334185873</v>
      </c>
      <c r="HA53" s="37">
        <v>0.26377342540096999</v>
      </c>
      <c r="HB53" s="37">
        <v>0.270089235047762</v>
      </c>
      <c r="HC53" s="37">
        <v>0.265609427916837</v>
      </c>
      <c r="HD53" s="37">
        <v>0.247295925409587</v>
      </c>
      <c r="HE53" s="37">
        <v>0.241063404354487</v>
      </c>
      <c r="HF53" s="37">
        <v>0.241479656221637</v>
      </c>
      <c r="HG53" s="37">
        <v>0.23709784301592199</v>
      </c>
      <c r="HH53" s="37">
        <v>0.23003666911723</v>
      </c>
      <c r="HI53" s="37">
        <v>0.22214524642240299</v>
      </c>
      <c r="HJ53" s="37">
        <v>0.23268192946011801</v>
      </c>
      <c r="HK53" s="37">
        <v>0.23798186466650201</v>
      </c>
      <c r="HL53" s="37">
        <v>0.24601227152444</v>
      </c>
      <c r="HM53" s="37">
        <v>0.25217426653270397</v>
      </c>
      <c r="HN53" s="37">
        <v>0.249592802100536</v>
      </c>
      <c r="HO53" s="37">
        <v>0.23035957152832301</v>
      </c>
      <c r="HP53" s="37">
        <v>0.23425678254215401</v>
      </c>
      <c r="HQ53" s="37">
        <v>0.240443402239229</v>
      </c>
      <c r="HR53" s="37">
        <v>0.238082653375328</v>
      </c>
      <c r="HS53" s="37">
        <v>0.231804741336534</v>
      </c>
      <c r="HT53" s="37">
        <v>0.23075885178991401</v>
      </c>
      <c r="HU53" s="37">
        <v>0.23801728079851101</v>
      </c>
      <c r="HV53" s="37">
        <v>0.25745549839033</v>
      </c>
      <c r="HW53" s="37">
        <v>0.24661031873800399</v>
      </c>
      <c r="HX53" s="37">
        <v>0.31663637931777</v>
      </c>
      <c r="HY53" s="37">
        <v>0.30252300963114898</v>
      </c>
      <c r="HZ53" s="37">
        <v>0.28937630648887303</v>
      </c>
      <c r="IA53" s="37">
        <v>0.29356536636700598</v>
      </c>
      <c r="IB53" s="37">
        <v>0.28316590957120802</v>
      </c>
      <c r="IC53" s="37">
        <v>0.27603071785013999</v>
      </c>
      <c r="ID53" s="37">
        <v>0.27177261246221601</v>
      </c>
      <c r="IE53" s="37">
        <v>0.26103536145256001</v>
      </c>
      <c r="IF53" s="37">
        <v>0.25886932717412903</v>
      </c>
      <c r="IG53" s="37">
        <v>0.188264173113246</v>
      </c>
      <c r="IH53" s="37">
        <v>0.19929632482134901</v>
      </c>
      <c r="II53" s="37">
        <v>0.194665646793099</v>
      </c>
      <c r="IJ53" s="37">
        <v>0.203559100767636</v>
      </c>
      <c r="IK53" s="37">
        <v>0.21137526512236801</v>
      </c>
      <c r="IL53" s="37">
        <v>0.21398900986234701</v>
      </c>
      <c r="IM53" s="37">
        <v>0.21651563854966199</v>
      </c>
      <c r="IN53" s="37">
        <v>0.21489241408208901</v>
      </c>
      <c r="IO53" s="37">
        <v>0.219514420404856</v>
      </c>
      <c r="IP53" s="37">
        <v>0.20143748612641399</v>
      </c>
      <c r="IQ53" s="37">
        <v>0.20520111272848399</v>
      </c>
      <c r="IR53" s="37">
        <v>0.21051325255172601</v>
      </c>
      <c r="IS53" s="37">
        <v>0.20891998818363899</v>
      </c>
      <c r="IT53" s="37">
        <v>0.20792019729974301</v>
      </c>
      <c r="IU53" s="37">
        <v>0.19854657496506301</v>
      </c>
      <c r="IV53" s="37">
        <v>0.193920195225711</v>
      </c>
      <c r="IW53" s="37">
        <v>0.182277450042789</v>
      </c>
      <c r="IX53" s="37">
        <v>0.182701194542605</v>
      </c>
      <c r="IY53" s="38">
        <v>0.167382875925291</v>
      </c>
      <c r="IZ53" s="38">
        <v>0.16036997723058699</v>
      </c>
      <c r="JA53" s="38">
        <v>0.15355293540446899</v>
      </c>
      <c r="JB53" s="39" t="str">
        <f t="shared" si="14"/>
        <v>Malaysia</v>
      </c>
    </row>
    <row r="54" spans="1:262" x14ac:dyDescent="0.35">
      <c r="A54" s="31" t="s">
        <v>382</v>
      </c>
      <c r="B54" s="32">
        <v>0.01</v>
      </c>
      <c r="C54" s="32">
        <v>0.02</v>
      </c>
      <c r="D54" s="32">
        <v>0.02</v>
      </c>
      <c r="E54" s="32">
        <v>0.02</v>
      </c>
      <c r="F54" s="32">
        <v>0.02</v>
      </c>
      <c r="G54" s="32">
        <v>0.02</v>
      </c>
      <c r="H54" s="32">
        <v>0.02</v>
      </c>
      <c r="I54" s="32">
        <v>0.03</v>
      </c>
      <c r="J54" s="32">
        <v>0.03</v>
      </c>
      <c r="K54" s="32">
        <v>0.03</v>
      </c>
      <c r="L54" s="32">
        <v>0.03</v>
      </c>
      <c r="M54" s="32">
        <v>0.03</v>
      </c>
      <c r="N54" s="32">
        <v>0.03</v>
      </c>
      <c r="O54" s="32">
        <v>0.02</v>
      </c>
      <c r="P54" s="32">
        <v>0.03</v>
      </c>
      <c r="Q54" s="32">
        <v>0.02</v>
      </c>
      <c r="R54" s="32">
        <v>0.02</v>
      </c>
      <c r="S54" s="32">
        <v>0.02</v>
      </c>
      <c r="T54" s="32">
        <v>0.03</v>
      </c>
      <c r="U54" s="32">
        <v>0.03</v>
      </c>
      <c r="V54" s="32">
        <v>0.03</v>
      </c>
      <c r="W54" s="32">
        <v>0.03</v>
      </c>
      <c r="X54" s="32">
        <v>0.03</v>
      </c>
      <c r="Y54" s="32">
        <v>0.02</v>
      </c>
      <c r="Z54" s="32">
        <v>0.03</v>
      </c>
      <c r="AA54" s="32">
        <v>0.02</v>
      </c>
      <c r="AB54" s="32">
        <v>0.02</v>
      </c>
      <c r="AC54" s="32">
        <v>0.02</v>
      </c>
      <c r="AD54" s="32">
        <v>0.02</v>
      </c>
      <c r="AE54" s="32">
        <v>0.03</v>
      </c>
      <c r="AF54" s="32">
        <v>0.03</v>
      </c>
      <c r="AG54" s="32">
        <v>0.03</v>
      </c>
      <c r="AH54" s="32">
        <v>0.03</v>
      </c>
      <c r="AI54" s="32">
        <v>0.03</v>
      </c>
      <c r="AJ54" s="32">
        <v>0.03</v>
      </c>
      <c r="AK54" s="32">
        <v>0.03</v>
      </c>
      <c r="AL54" s="33">
        <v>0.03</v>
      </c>
      <c r="AM54" s="33">
        <v>0.03</v>
      </c>
      <c r="AN54" s="33">
        <v>0.03</v>
      </c>
      <c r="AO54" s="33">
        <v>0.04</v>
      </c>
      <c r="AP54" s="33">
        <v>0.04</v>
      </c>
      <c r="AQ54" s="33">
        <v>0.04</v>
      </c>
      <c r="AR54" s="33">
        <v>0.04</v>
      </c>
      <c r="AS54" s="33">
        <v>0.04</v>
      </c>
      <c r="AT54" s="33">
        <v>0.04</v>
      </c>
      <c r="AU54" s="33">
        <v>0.04</v>
      </c>
      <c r="AV54" s="33">
        <v>0.04</v>
      </c>
      <c r="AW54" s="33">
        <v>0.04</v>
      </c>
      <c r="AX54" s="33">
        <v>0.04</v>
      </c>
      <c r="AY54" s="33">
        <v>0.05</v>
      </c>
      <c r="AZ54" s="33">
        <v>0.04</v>
      </c>
      <c r="BA54" s="33">
        <v>0.04</v>
      </c>
      <c r="BB54" s="33">
        <v>0.04</v>
      </c>
      <c r="BC54" s="33">
        <v>0.05</v>
      </c>
      <c r="BD54" s="33">
        <v>0.05</v>
      </c>
      <c r="BE54" s="33">
        <v>0.05</v>
      </c>
      <c r="BF54" s="33">
        <v>0.04</v>
      </c>
      <c r="BG54" s="33">
        <v>0.04</v>
      </c>
      <c r="BH54" s="33">
        <v>0.04</v>
      </c>
      <c r="BI54" s="33">
        <v>0.04</v>
      </c>
      <c r="BJ54" s="33">
        <v>0.04</v>
      </c>
      <c r="BK54" s="33">
        <v>0.04</v>
      </c>
      <c r="BL54" s="33">
        <v>0.05</v>
      </c>
      <c r="BM54" s="33">
        <v>0.05</v>
      </c>
      <c r="BN54" s="33">
        <v>0.05</v>
      </c>
      <c r="BO54" s="33">
        <v>0.05</v>
      </c>
      <c r="BP54" s="33">
        <v>0.05</v>
      </c>
      <c r="BQ54" s="33">
        <v>0.05</v>
      </c>
      <c r="BR54" s="33">
        <v>0.05</v>
      </c>
      <c r="BS54" s="33">
        <v>0.05</v>
      </c>
      <c r="BT54" s="33">
        <v>0.06</v>
      </c>
      <c r="BU54" s="33">
        <v>0.06</v>
      </c>
      <c r="BV54" s="33">
        <v>0.06</v>
      </c>
      <c r="BW54" s="33">
        <v>0.06</v>
      </c>
      <c r="BX54" s="33">
        <v>0.06</v>
      </c>
      <c r="BY54" s="34">
        <v>0.06</v>
      </c>
      <c r="BZ54" s="34">
        <v>0.06</v>
      </c>
      <c r="CA54" s="34">
        <v>0.05</v>
      </c>
      <c r="CB54" s="34">
        <v>0.05</v>
      </c>
      <c r="CC54" s="34">
        <v>0.05</v>
      </c>
      <c r="CD54" s="34">
        <v>0.05</v>
      </c>
      <c r="CE54" s="34">
        <v>0.05</v>
      </c>
      <c r="CF54" s="34">
        <v>0.05</v>
      </c>
      <c r="CG54" s="34">
        <v>0.05</v>
      </c>
      <c r="CH54" s="34">
        <v>0.05</v>
      </c>
      <c r="CI54" s="34">
        <v>0.05</v>
      </c>
      <c r="CJ54" s="34">
        <v>0.05</v>
      </c>
      <c r="CK54" s="34">
        <v>0.05</v>
      </c>
      <c r="CL54" s="34">
        <v>0.05</v>
      </c>
      <c r="CM54" s="34">
        <v>0.05</v>
      </c>
      <c r="CN54" s="34">
        <v>0.05</v>
      </c>
      <c r="CO54" s="34">
        <v>0.06</v>
      </c>
      <c r="CP54" s="34">
        <v>0.06</v>
      </c>
      <c r="CQ54" s="34">
        <v>0.06</v>
      </c>
      <c r="CR54" s="34">
        <v>0.06</v>
      </c>
      <c r="CS54" s="34">
        <v>0.06</v>
      </c>
      <c r="CT54" s="34">
        <v>0.06</v>
      </c>
      <c r="CU54" s="34">
        <v>0.06</v>
      </c>
      <c r="CV54" s="34">
        <v>7.0000000000000007E-2</v>
      </c>
      <c r="CW54" s="34">
        <v>0.06</v>
      </c>
      <c r="CX54" s="34">
        <v>0.06</v>
      </c>
      <c r="CY54" s="34">
        <v>0.06</v>
      </c>
      <c r="CZ54" s="34">
        <v>7.0000000000000007E-2</v>
      </c>
      <c r="DA54" s="34">
        <v>0.06</v>
      </c>
      <c r="DB54" s="34">
        <v>0.06</v>
      </c>
      <c r="DC54" s="34">
        <v>0.06</v>
      </c>
      <c r="DD54" s="34">
        <v>7.0000000000000007E-2</v>
      </c>
      <c r="DE54" s="34">
        <v>7.0000000000000007E-2</v>
      </c>
      <c r="DF54" s="34">
        <v>0.06</v>
      </c>
      <c r="DG54" s="34">
        <v>7.0000000000000007E-2</v>
      </c>
      <c r="DH54" s="34">
        <v>0.08</v>
      </c>
      <c r="DI54" s="34">
        <v>7.0000000000000007E-2</v>
      </c>
      <c r="DJ54" s="34">
        <v>0.43</v>
      </c>
      <c r="DK54" s="34">
        <v>0.44</v>
      </c>
      <c r="DL54" s="35">
        <v>0.44</v>
      </c>
      <c r="DM54" s="35">
        <v>0.44</v>
      </c>
      <c r="DN54" s="35">
        <v>0.41</v>
      </c>
      <c r="DO54" s="35">
        <v>0.39</v>
      </c>
      <c r="DP54" s="35">
        <v>0.4</v>
      </c>
      <c r="DQ54" s="35">
        <v>0.41</v>
      </c>
      <c r="DR54" s="35">
        <v>0.42</v>
      </c>
      <c r="DS54" s="35">
        <v>0.43</v>
      </c>
      <c r="DT54" s="35">
        <v>0.43</v>
      </c>
      <c r="DU54" s="35">
        <v>0.44</v>
      </c>
      <c r="DV54" s="35">
        <v>0.4</v>
      </c>
      <c r="DW54" s="35">
        <v>0.36</v>
      </c>
      <c r="DX54" s="35">
        <v>0.34</v>
      </c>
      <c r="DY54" s="35">
        <v>0.31</v>
      </c>
      <c r="DZ54" s="35">
        <v>0.33</v>
      </c>
      <c r="EA54" s="35">
        <v>0.33</v>
      </c>
      <c r="EB54" s="35">
        <v>0.31</v>
      </c>
      <c r="EC54" s="35">
        <v>0.3</v>
      </c>
      <c r="ED54" s="35">
        <v>0.3</v>
      </c>
      <c r="EE54" s="35">
        <v>0.28999999999999998</v>
      </c>
      <c r="EF54" s="35">
        <v>0.28000000000000003</v>
      </c>
      <c r="EG54" s="35">
        <v>0.28000000000000003</v>
      </c>
      <c r="EH54" s="35">
        <v>0.26</v>
      </c>
      <c r="EI54" s="35">
        <v>0.27</v>
      </c>
      <c r="EJ54" s="35">
        <v>0.27</v>
      </c>
      <c r="EK54" s="35">
        <v>0.27</v>
      </c>
      <c r="EL54" s="35">
        <v>0.26</v>
      </c>
      <c r="EM54" s="35">
        <v>0.25</v>
      </c>
      <c r="EN54" s="35">
        <v>0.24</v>
      </c>
      <c r="EO54" s="35">
        <v>0.24</v>
      </c>
      <c r="EP54" s="35">
        <v>0.24</v>
      </c>
      <c r="EQ54" s="35">
        <v>0.25</v>
      </c>
      <c r="ER54" s="35">
        <v>0.23</v>
      </c>
      <c r="ES54" s="35">
        <v>0.23</v>
      </c>
      <c r="ET54" s="35">
        <v>0.24</v>
      </c>
      <c r="EU54" s="35">
        <v>0.24</v>
      </c>
      <c r="EV54" s="35">
        <v>0.22</v>
      </c>
      <c r="EW54" s="35">
        <v>0.23</v>
      </c>
      <c r="EX54" s="35">
        <v>0.21</v>
      </c>
      <c r="EY54" s="36">
        <v>0.21</v>
      </c>
      <c r="EZ54" s="36">
        <v>0.21</v>
      </c>
      <c r="FA54" s="36">
        <v>0.21</v>
      </c>
      <c r="FB54" s="36">
        <v>0.2</v>
      </c>
      <c r="FC54" s="36">
        <v>0.19</v>
      </c>
      <c r="FD54" s="36">
        <v>0.19</v>
      </c>
      <c r="FE54" s="36">
        <v>0.19</v>
      </c>
      <c r="FF54" s="36">
        <v>0.18</v>
      </c>
      <c r="FG54" s="36">
        <v>0.18</v>
      </c>
      <c r="FH54" s="36">
        <v>0.18</v>
      </c>
      <c r="FI54" s="36">
        <v>0.17</v>
      </c>
      <c r="FJ54" s="36">
        <v>0.16</v>
      </c>
      <c r="FK54" s="36">
        <v>0.16</v>
      </c>
      <c r="FL54" s="36">
        <v>0.15</v>
      </c>
      <c r="FM54" s="36">
        <v>0.16</v>
      </c>
      <c r="FN54" s="36">
        <v>0.15</v>
      </c>
      <c r="FO54" s="36">
        <v>0.18</v>
      </c>
      <c r="FP54" s="36">
        <v>0.18</v>
      </c>
      <c r="FQ54" s="36">
        <v>0.19</v>
      </c>
      <c r="FR54" s="36">
        <v>0.19</v>
      </c>
      <c r="FS54" s="36">
        <v>0.18</v>
      </c>
      <c r="FT54" s="36">
        <v>0.19</v>
      </c>
      <c r="FU54" s="36">
        <v>0.19</v>
      </c>
      <c r="FV54" s="36">
        <v>0.18</v>
      </c>
      <c r="FW54" s="36">
        <v>0.19</v>
      </c>
      <c r="FX54" s="36">
        <v>0.19</v>
      </c>
      <c r="FY54" s="36">
        <v>0.2</v>
      </c>
      <c r="FZ54" s="36">
        <v>0.2</v>
      </c>
      <c r="GA54" s="36">
        <v>0.21</v>
      </c>
      <c r="GB54" s="36">
        <v>0.2</v>
      </c>
      <c r="GC54" s="36">
        <v>0.22</v>
      </c>
      <c r="GD54" s="36">
        <v>0.21</v>
      </c>
      <c r="GE54" s="36">
        <v>0.21</v>
      </c>
      <c r="GF54" s="36">
        <v>0.22</v>
      </c>
      <c r="GG54" s="36">
        <v>0.25</v>
      </c>
      <c r="GH54" s="36">
        <v>0.25</v>
      </c>
      <c r="GI54" s="36">
        <v>0.23</v>
      </c>
      <c r="GJ54" s="36">
        <v>0.23</v>
      </c>
      <c r="GK54" s="36">
        <v>0.23</v>
      </c>
      <c r="GL54" s="36">
        <v>0.26</v>
      </c>
      <c r="GM54" s="37">
        <v>0.26158307500070399</v>
      </c>
      <c r="GN54" s="37">
        <v>0.25267466659740601</v>
      </c>
      <c r="GO54" s="37">
        <v>0.23341476291115601</v>
      </c>
      <c r="GP54" s="37">
        <v>0.238121204375807</v>
      </c>
      <c r="GQ54" s="37">
        <v>0.22344892001904401</v>
      </c>
      <c r="GR54" s="37">
        <v>0.23632801446104601</v>
      </c>
      <c r="GS54" s="37">
        <v>0.25100482855068901</v>
      </c>
      <c r="GT54" s="37">
        <v>0.23782539045803</v>
      </c>
      <c r="GU54" s="37">
        <v>0.22672310797061801</v>
      </c>
      <c r="GV54" s="37">
        <v>0.215693695696518</v>
      </c>
      <c r="GW54" s="37">
        <v>0.20744115220944001</v>
      </c>
      <c r="GX54" s="37">
        <v>0.204750002819483</v>
      </c>
      <c r="GY54" s="37">
        <v>0.197788391548117</v>
      </c>
      <c r="GZ54" s="37">
        <v>0.19891220409809399</v>
      </c>
      <c r="HA54" s="37">
        <v>0.19601141128420599</v>
      </c>
      <c r="HB54" s="37">
        <v>0.19155973078222299</v>
      </c>
      <c r="HC54" s="37">
        <v>0.18938913398606799</v>
      </c>
      <c r="HD54" s="37">
        <v>0.20723755620761</v>
      </c>
      <c r="HE54" s="37">
        <v>0.19376186693277</v>
      </c>
      <c r="HF54" s="37">
        <v>0.13090703023213199</v>
      </c>
      <c r="HG54" s="37">
        <v>0.13447263009523799</v>
      </c>
      <c r="HH54" s="37">
        <v>0.124202482000319</v>
      </c>
      <c r="HI54" s="37">
        <v>0.12634058370878001</v>
      </c>
      <c r="HJ54" s="37">
        <v>0.13778819238333501</v>
      </c>
      <c r="HK54" s="37">
        <v>0.13600679146693101</v>
      </c>
      <c r="HL54" s="37">
        <v>0.140413221361919</v>
      </c>
      <c r="HM54" s="37">
        <v>0.13726301229739299</v>
      </c>
      <c r="HN54" s="37">
        <v>0.13844109145786301</v>
      </c>
      <c r="HO54" s="37">
        <v>0.15377470340264601</v>
      </c>
      <c r="HP54" s="37">
        <v>0.15848384253446701</v>
      </c>
      <c r="HQ54" s="37">
        <v>0.15862138197098799</v>
      </c>
      <c r="HR54" s="37">
        <v>0.159085450048009</v>
      </c>
      <c r="HS54" s="37">
        <v>0.154747715664383</v>
      </c>
      <c r="HT54" s="37">
        <v>0.15683688971266299</v>
      </c>
      <c r="HU54" s="37">
        <v>0.166159076878717</v>
      </c>
      <c r="HV54" s="37">
        <v>0.15757160239558199</v>
      </c>
      <c r="HW54" s="37">
        <v>0.16167789871298799</v>
      </c>
      <c r="HX54" s="37">
        <v>0.184619402789619</v>
      </c>
      <c r="HY54" s="37">
        <v>0.18088682320430599</v>
      </c>
      <c r="HZ54" s="37">
        <v>0.18814332891529101</v>
      </c>
      <c r="IA54" s="37">
        <v>0.18115059103818701</v>
      </c>
      <c r="IB54" s="37">
        <v>0.17586137004246999</v>
      </c>
      <c r="IC54" s="37">
        <v>0.185071907202664</v>
      </c>
      <c r="ID54" s="37">
        <v>0.17958612459678999</v>
      </c>
      <c r="IE54" s="37">
        <v>0.174264017969956</v>
      </c>
      <c r="IF54" s="37">
        <v>0.17567125052477101</v>
      </c>
      <c r="IG54" s="37">
        <v>0.17037841994104599</v>
      </c>
      <c r="IH54" s="37">
        <v>0.16189119192901899</v>
      </c>
      <c r="II54" s="37">
        <v>0.176013710081312</v>
      </c>
      <c r="IJ54" s="37">
        <v>0.17631292725887299</v>
      </c>
      <c r="IK54" s="37">
        <v>0.161954028736188</v>
      </c>
      <c r="IL54" s="37">
        <v>0.16998188671583001</v>
      </c>
      <c r="IM54" s="37">
        <v>0.17947681381151601</v>
      </c>
      <c r="IN54" s="37">
        <v>0.17337207144377101</v>
      </c>
      <c r="IO54" s="37">
        <v>0.17541129544577</v>
      </c>
      <c r="IP54" s="37">
        <v>0.16896995298668699</v>
      </c>
      <c r="IQ54" s="37">
        <v>0.158984067236902</v>
      </c>
      <c r="IR54" s="37">
        <v>0.16289640921564399</v>
      </c>
      <c r="IS54" s="37">
        <v>0.18280513613498101</v>
      </c>
      <c r="IT54" s="37">
        <v>0.194617469666618</v>
      </c>
      <c r="IU54" s="37">
        <v>0.19506875133429</v>
      </c>
      <c r="IV54" s="37">
        <v>0.19063320499692199</v>
      </c>
      <c r="IW54" s="37">
        <v>0.179337072589557</v>
      </c>
      <c r="IX54" s="37">
        <v>0.17993847292563001</v>
      </c>
      <c r="IY54" s="38">
        <v>0.172175781685907</v>
      </c>
      <c r="IZ54" s="38">
        <v>0.174188187806398</v>
      </c>
      <c r="JA54" s="38">
        <v>0.17980092222604899</v>
      </c>
      <c r="JB54" s="39" t="str">
        <f t="shared" si="14"/>
        <v>Israel</v>
      </c>
    </row>
    <row r="55" spans="1:262" x14ac:dyDescent="0.35">
      <c r="A55" s="31" t="s">
        <v>383</v>
      </c>
      <c r="B55" s="32">
        <v>0.36</v>
      </c>
      <c r="C55" s="32">
        <v>0.39</v>
      </c>
      <c r="D55" s="32">
        <v>0.6</v>
      </c>
      <c r="E55" s="32">
        <v>0.56000000000000005</v>
      </c>
      <c r="F55" s="32">
        <v>0.61</v>
      </c>
      <c r="G55" s="32">
        <v>0.64</v>
      </c>
      <c r="H55" s="32">
        <v>0.75</v>
      </c>
      <c r="I55" s="32">
        <v>1.3</v>
      </c>
      <c r="J55" s="32">
        <v>1.27</v>
      </c>
      <c r="K55" s="32">
        <v>1.43</v>
      </c>
      <c r="L55" s="32">
        <v>1.35</v>
      </c>
      <c r="M55" s="32">
        <v>0.99</v>
      </c>
      <c r="N55" s="32">
        <v>1.3</v>
      </c>
      <c r="O55" s="32">
        <v>1</v>
      </c>
      <c r="P55" s="32">
        <v>1.42</v>
      </c>
      <c r="Q55" s="32">
        <v>1.43</v>
      </c>
      <c r="R55" s="32">
        <v>1.41</v>
      </c>
      <c r="S55" s="32">
        <v>1.21</v>
      </c>
      <c r="T55" s="32">
        <v>1.1399999999999999</v>
      </c>
      <c r="U55" s="32">
        <v>1.0900000000000001</v>
      </c>
      <c r="V55" s="32">
        <v>1.1399999999999999</v>
      </c>
      <c r="W55" s="32">
        <v>0.74</v>
      </c>
      <c r="X55" s="32">
        <v>0.57999999999999996</v>
      </c>
      <c r="Y55" s="32">
        <v>0.41</v>
      </c>
      <c r="Z55" s="32">
        <v>0.38</v>
      </c>
      <c r="AA55" s="32">
        <v>0.45</v>
      </c>
      <c r="AB55" s="32">
        <v>0.41</v>
      </c>
      <c r="AC55" s="32">
        <v>0.49</v>
      </c>
      <c r="AD55" s="32">
        <v>0.55000000000000004</v>
      </c>
      <c r="AE55" s="32">
        <v>0.51</v>
      </c>
      <c r="AF55" s="32">
        <v>0.44</v>
      </c>
      <c r="AG55" s="32">
        <v>0.45</v>
      </c>
      <c r="AH55" s="32">
        <v>0.16</v>
      </c>
      <c r="AI55" s="32">
        <v>0.18</v>
      </c>
      <c r="AJ55" s="32">
        <v>0.1</v>
      </c>
      <c r="AK55" s="32">
        <v>0.06</v>
      </c>
      <c r="AL55" s="33">
        <v>0.08</v>
      </c>
      <c r="AM55" s="33">
        <v>0.06</v>
      </c>
      <c r="AN55" s="33">
        <v>0.03</v>
      </c>
      <c r="AO55" s="33">
        <v>0.03</v>
      </c>
      <c r="AP55" s="33">
        <v>0.03</v>
      </c>
      <c r="AQ55" s="33">
        <v>0.03</v>
      </c>
      <c r="AR55" s="33">
        <v>0.03</v>
      </c>
      <c r="AS55" s="33">
        <v>0.03</v>
      </c>
      <c r="AT55" s="33">
        <v>0.03</v>
      </c>
      <c r="AU55" s="33">
        <v>0.03</v>
      </c>
      <c r="AV55" s="33">
        <v>0.02</v>
      </c>
      <c r="AW55" s="33">
        <v>0.03</v>
      </c>
      <c r="AX55" s="33">
        <v>0.03</v>
      </c>
      <c r="AY55" s="33">
        <v>0.03</v>
      </c>
      <c r="AZ55" s="33">
        <v>0.03</v>
      </c>
      <c r="BA55" s="33">
        <v>0.03</v>
      </c>
      <c r="BB55" s="33">
        <v>0.03</v>
      </c>
      <c r="BC55" s="33">
        <v>0.03</v>
      </c>
      <c r="BD55" s="33">
        <v>0.03</v>
      </c>
      <c r="BE55" s="33">
        <v>0.03</v>
      </c>
      <c r="BF55" s="33">
        <v>0.03</v>
      </c>
      <c r="BG55" s="33">
        <v>0.04</v>
      </c>
      <c r="BH55" s="33">
        <v>0.04</v>
      </c>
      <c r="BI55" s="33">
        <v>0.04</v>
      </c>
      <c r="BJ55" s="33">
        <v>0.04</v>
      </c>
      <c r="BK55" s="33">
        <v>0.04</v>
      </c>
      <c r="BL55" s="33">
        <v>0.04</v>
      </c>
      <c r="BM55" s="33">
        <v>0.04</v>
      </c>
      <c r="BN55" s="33">
        <v>0.04</v>
      </c>
      <c r="BO55" s="33">
        <v>0.04</v>
      </c>
      <c r="BP55" s="33">
        <v>0.05</v>
      </c>
      <c r="BQ55" s="33">
        <v>0.05</v>
      </c>
      <c r="BR55" s="33">
        <v>0.05</v>
      </c>
      <c r="BS55" s="33">
        <v>0.05</v>
      </c>
      <c r="BT55" s="33">
        <v>0.05</v>
      </c>
      <c r="BU55" s="33">
        <v>0.05</v>
      </c>
      <c r="BV55" s="33">
        <v>0.05</v>
      </c>
      <c r="BW55" s="33">
        <v>0.05</v>
      </c>
      <c r="BX55" s="33">
        <v>0.05</v>
      </c>
      <c r="BY55" s="34">
        <v>0.06</v>
      </c>
      <c r="BZ55" s="34">
        <v>0.06</v>
      </c>
      <c r="CA55" s="34">
        <v>0.06</v>
      </c>
      <c r="CB55" s="34">
        <v>0.06</v>
      </c>
      <c r="CC55" s="34">
        <v>0.06</v>
      </c>
      <c r="CD55" s="34">
        <v>0.06</v>
      </c>
      <c r="CE55" s="34">
        <v>0.05</v>
      </c>
      <c r="CF55" s="34">
        <v>0.05</v>
      </c>
      <c r="CG55" s="34">
        <v>0.06</v>
      </c>
      <c r="CH55" s="34">
        <v>0.06</v>
      </c>
      <c r="CI55" s="34">
        <v>0.06</v>
      </c>
      <c r="CJ55" s="34">
        <v>0.06</v>
      </c>
      <c r="CK55" s="34">
        <v>7.0000000000000007E-2</v>
      </c>
      <c r="CL55" s="34">
        <v>7.0000000000000007E-2</v>
      </c>
      <c r="CM55" s="34">
        <v>7.0000000000000007E-2</v>
      </c>
      <c r="CN55" s="34">
        <v>7.0000000000000007E-2</v>
      </c>
      <c r="CO55" s="34">
        <v>7.0000000000000007E-2</v>
      </c>
      <c r="CP55" s="34">
        <v>7.0000000000000007E-2</v>
      </c>
      <c r="CQ55" s="34">
        <v>0.08</v>
      </c>
      <c r="CR55" s="34">
        <v>0.08</v>
      </c>
      <c r="CS55" s="34">
        <v>7.0000000000000007E-2</v>
      </c>
      <c r="CT55" s="34">
        <v>7.0000000000000007E-2</v>
      </c>
      <c r="CU55" s="34">
        <v>0.06</v>
      </c>
      <c r="CV55" s="34">
        <v>7.0000000000000007E-2</v>
      </c>
      <c r="CW55" s="34">
        <v>7.0000000000000007E-2</v>
      </c>
      <c r="CX55" s="34">
        <v>0.08</v>
      </c>
      <c r="CY55" s="34">
        <v>0.08</v>
      </c>
      <c r="CZ55" s="34">
        <v>0.08</v>
      </c>
      <c r="DA55" s="34">
        <v>7.0000000000000007E-2</v>
      </c>
      <c r="DB55" s="34">
        <v>7.0000000000000007E-2</v>
      </c>
      <c r="DC55" s="34">
        <v>0.05</v>
      </c>
      <c r="DD55" s="34">
        <v>0.04</v>
      </c>
      <c r="DE55" s="34">
        <v>0.04</v>
      </c>
      <c r="DF55" s="34">
        <v>0.04</v>
      </c>
      <c r="DG55" s="34">
        <v>0.05</v>
      </c>
      <c r="DH55" s="34">
        <v>0.04</v>
      </c>
      <c r="DI55" s="34">
        <v>0.04</v>
      </c>
      <c r="DJ55" s="34">
        <v>0.28999999999999998</v>
      </c>
      <c r="DK55" s="34">
        <v>0.32</v>
      </c>
      <c r="DL55" s="35">
        <v>0.28000000000000003</v>
      </c>
      <c r="DM55" s="35">
        <v>0.31</v>
      </c>
      <c r="DN55" s="35">
        <v>0.32</v>
      </c>
      <c r="DO55" s="35">
        <v>0.35</v>
      </c>
      <c r="DP55" s="35">
        <v>0.37</v>
      </c>
      <c r="DQ55" s="35">
        <v>0.36</v>
      </c>
      <c r="DR55" s="35">
        <v>0.35</v>
      </c>
      <c r="DS55" s="35">
        <v>0.37</v>
      </c>
      <c r="DT55" s="35">
        <v>0.34</v>
      </c>
      <c r="DU55" s="35">
        <v>0.34</v>
      </c>
      <c r="DV55" s="35">
        <v>0.34</v>
      </c>
      <c r="DW55" s="35">
        <v>0.28999999999999998</v>
      </c>
      <c r="DX55" s="35">
        <v>0.3</v>
      </c>
      <c r="DY55" s="35">
        <v>0.34</v>
      </c>
      <c r="DZ55" s="35">
        <v>0.33</v>
      </c>
      <c r="EA55" s="35">
        <v>0.35</v>
      </c>
      <c r="EB55" s="35">
        <v>0.34</v>
      </c>
      <c r="EC55" s="35">
        <v>0.31</v>
      </c>
      <c r="ED55" s="35">
        <v>0.34</v>
      </c>
      <c r="EE55" s="35">
        <v>0.32</v>
      </c>
      <c r="EF55" s="35">
        <v>0.33</v>
      </c>
      <c r="EG55" s="35">
        <v>0.34</v>
      </c>
      <c r="EH55" s="35">
        <v>0.35</v>
      </c>
      <c r="EI55" s="35">
        <v>0.32</v>
      </c>
      <c r="EJ55" s="35">
        <v>0.33</v>
      </c>
      <c r="EK55" s="35">
        <v>0.34</v>
      </c>
      <c r="EL55" s="35">
        <v>0.33</v>
      </c>
      <c r="EM55" s="35">
        <v>0.33</v>
      </c>
      <c r="EN55" s="35">
        <v>0.34</v>
      </c>
      <c r="EO55" s="35">
        <v>0.32</v>
      </c>
      <c r="EP55" s="35">
        <v>0.32</v>
      </c>
      <c r="EQ55" s="35">
        <v>0.31</v>
      </c>
      <c r="ER55" s="35">
        <v>0.34</v>
      </c>
      <c r="ES55" s="35">
        <v>0.32</v>
      </c>
      <c r="ET55" s="35">
        <v>0.31</v>
      </c>
      <c r="EU55" s="35">
        <v>0.28999999999999998</v>
      </c>
      <c r="EV55" s="35">
        <v>0.3</v>
      </c>
      <c r="EW55" s="35">
        <v>0.3</v>
      </c>
      <c r="EX55" s="35">
        <v>0.32</v>
      </c>
      <c r="EY55" s="36">
        <v>0.32</v>
      </c>
      <c r="EZ55" s="36">
        <v>0.33</v>
      </c>
      <c r="FA55" s="36">
        <v>0.33</v>
      </c>
      <c r="FB55" s="36">
        <v>0.33</v>
      </c>
      <c r="FC55" s="36">
        <v>0.34</v>
      </c>
      <c r="FD55" s="36">
        <v>0.33</v>
      </c>
      <c r="FE55" s="36">
        <v>0.32</v>
      </c>
      <c r="FF55" s="36">
        <v>0.34</v>
      </c>
      <c r="FG55" s="36">
        <v>0.32</v>
      </c>
      <c r="FH55" s="36">
        <v>0.31</v>
      </c>
      <c r="FI55" s="36">
        <v>0.32</v>
      </c>
      <c r="FJ55" s="36">
        <v>0.31</v>
      </c>
      <c r="FK55" s="36">
        <v>0.3</v>
      </c>
      <c r="FL55" s="36">
        <v>0.32</v>
      </c>
      <c r="FM55" s="36">
        <v>0.31</v>
      </c>
      <c r="FN55" s="36">
        <v>0.31</v>
      </c>
      <c r="FO55" s="36">
        <v>0.3</v>
      </c>
      <c r="FP55" s="36">
        <v>0.31</v>
      </c>
      <c r="FQ55" s="36">
        <v>0.31</v>
      </c>
      <c r="FR55" s="36">
        <v>0.32</v>
      </c>
      <c r="FS55" s="36">
        <v>0.33</v>
      </c>
      <c r="FT55" s="36">
        <v>0.33</v>
      </c>
      <c r="FU55" s="36">
        <v>0.32</v>
      </c>
      <c r="FV55" s="36">
        <v>0.32</v>
      </c>
      <c r="FW55" s="36">
        <v>0.33</v>
      </c>
      <c r="FX55" s="36">
        <v>0.3</v>
      </c>
      <c r="FY55" s="36">
        <v>0.27</v>
      </c>
      <c r="FZ55" s="36">
        <v>0.26</v>
      </c>
      <c r="GA55" s="36">
        <v>0.27</v>
      </c>
      <c r="GB55" s="36">
        <v>0.27</v>
      </c>
      <c r="GC55" s="36">
        <v>0.26</v>
      </c>
      <c r="GD55" s="36">
        <v>0.28000000000000003</v>
      </c>
      <c r="GE55" s="36">
        <v>0.28000000000000003</v>
      </c>
      <c r="GF55" s="36">
        <v>0.23</v>
      </c>
      <c r="GG55" s="36">
        <v>0.23</v>
      </c>
      <c r="GH55" s="36">
        <v>0.22</v>
      </c>
      <c r="GI55" s="36">
        <v>0.22</v>
      </c>
      <c r="GJ55" s="36">
        <v>0.22</v>
      </c>
      <c r="GK55" s="36">
        <v>0.21</v>
      </c>
      <c r="GL55" s="36">
        <v>0.2</v>
      </c>
      <c r="GM55" s="37">
        <v>0.20834906778660001</v>
      </c>
      <c r="GN55" s="37">
        <v>0.20871735219870499</v>
      </c>
      <c r="GO55" s="37">
        <v>0.207720872085673</v>
      </c>
      <c r="GP55" s="37">
        <v>0.21321437599593199</v>
      </c>
      <c r="GQ55" s="37">
        <v>0.20968991359032099</v>
      </c>
      <c r="GR55" s="37">
        <v>0.20924073917035499</v>
      </c>
      <c r="GS55" s="37">
        <v>0.20048758835692501</v>
      </c>
      <c r="GT55" s="37">
        <v>0.205143017706335</v>
      </c>
      <c r="GU55" s="37">
        <v>0.21619264218647299</v>
      </c>
      <c r="GV55" s="37">
        <v>0.21191117307434201</v>
      </c>
      <c r="GW55" s="37">
        <v>0.204348160325138</v>
      </c>
      <c r="GX55" s="37">
        <v>0.207109996003353</v>
      </c>
      <c r="GY55" s="37">
        <v>0.21233971138636901</v>
      </c>
      <c r="GZ55" s="37">
        <v>0.20121686318009299</v>
      </c>
      <c r="HA55" s="37">
        <v>0.198385887656786</v>
      </c>
      <c r="HB55" s="37">
        <v>0.19298004183257</v>
      </c>
      <c r="HC55" s="37">
        <v>0.20162936615770199</v>
      </c>
      <c r="HD55" s="37">
        <v>0.195854312754772</v>
      </c>
      <c r="HE55" s="37">
        <v>0.209416753161803</v>
      </c>
      <c r="HF55" s="37">
        <v>0.21050541440852699</v>
      </c>
      <c r="HG55" s="37">
        <v>0.23414969178567799</v>
      </c>
      <c r="HH55" s="37">
        <v>0.225296292409672</v>
      </c>
      <c r="HI55" s="37">
        <v>0.22256355921818699</v>
      </c>
      <c r="HJ55" s="37">
        <v>0.22693374928225701</v>
      </c>
      <c r="HK55" s="37">
        <v>0.22718023224463099</v>
      </c>
      <c r="HL55" s="37">
        <v>0.23573250482560301</v>
      </c>
      <c r="HM55" s="37">
        <v>0.23786450561712999</v>
      </c>
      <c r="HN55" s="37">
        <v>0.229071335958553</v>
      </c>
      <c r="HO55" s="37">
        <v>0.22279288577553</v>
      </c>
      <c r="HP55" s="37">
        <v>0.22233848815594201</v>
      </c>
      <c r="HQ55" s="37">
        <v>0.213829422503579</v>
      </c>
      <c r="HR55" s="37">
        <v>0.22058240691774</v>
      </c>
      <c r="HS55" s="37">
        <v>0.23080055790281701</v>
      </c>
      <c r="HT55" s="37">
        <v>0.23248616599893601</v>
      </c>
      <c r="HU55" s="37">
        <v>0.21845946236704999</v>
      </c>
      <c r="HV55" s="37">
        <v>0.22466789680673799</v>
      </c>
      <c r="HW55" s="37">
        <v>0.21838182248549901</v>
      </c>
      <c r="HX55" s="37">
        <v>0.23270194205528899</v>
      </c>
      <c r="HY55" s="37">
        <v>0.22520964150104</v>
      </c>
      <c r="HZ55" s="37">
        <v>0.22535227309226799</v>
      </c>
      <c r="IA55" s="37">
        <v>0.22771826578899301</v>
      </c>
      <c r="IB55" s="37">
        <v>0.22431955917726601</v>
      </c>
      <c r="IC55" s="37">
        <v>0.21516178331955299</v>
      </c>
      <c r="ID55" s="37">
        <v>0.20650609783497201</v>
      </c>
      <c r="IE55" s="37">
        <v>0.20818534959080401</v>
      </c>
      <c r="IF55" s="37">
        <v>0.20093097483146699</v>
      </c>
      <c r="IG55" s="37">
        <v>0.17665477637847901</v>
      </c>
      <c r="IH55" s="37">
        <v>0.17951609403796401</v>
      </c>
      <c r="II55" s="37">
        <v>0.17328307623737599</v>
      </c>
      <c r="IJ55" s="37">
        <v>0.16833293011174399</v>
      </c>
      <c r="IK55" s="37">
        <v>0.158355817063316</v>
      </c>
      <c r="IL55" s="37">
        <v>0.15727981912268699</v>
      </c>
      <c r="IM55" s="37">
        <v>0.149603271171765</v>
      </c>
      <c r="IN55" s="37">
        <v>0.14357167000795201</v>
      </c>
      <c r="IO55" s="37">
        <v>0.14949139949376899</v>
      </c>
      <c r="IP55" s="37">
        <v>0.15261049814421501</v>
      </c>
      <c r="IQ55" s="37">
        <v>0.144136351360661</v>
      </c>
      <c r="IR55" s="37">
        <v>0.136703089128108</v>
      </c>
      <c r="IS55" s="37">
        <v>0.155033846941078</v>
      </c>
      <c r="IT55" s="37">
        <v>0.15788522361049201</v>
      </c>
      <c r="IU55" s="37">
        <v>0.158502177233832</v>
      </c>
      <c r="IV55" s="37">
        <v>0.15888468279874199</v>
      </c>
      <c r="IW55" s="37">
        <v>0.16350959280628999</v>
      </c>
      <c r="IX55" s="37">
        <v>0.16323700465405999</v>
      </c>
      <c r="IY55" s="38">
        <v>0.16495107327379299</v>
      </c>
      <c r="IZ55" s="38">
        <v>0.160812665810773</v>
      </c>
      <c r="JA55" s="38">
        <v>0.156100157158649</v>
      </c>
      <c r="JB55" s="39" t="str">
        <f t="shared" si="14"/>
        <v>Norway</v>
      </c>
    </row>
    <row r="56" spans="1:262" x14ac:dyDescent="0.35">
      <c r="A56" s="31" t="s">
        <v>384</v>
      </c>
      <c r="B56" s="32">
        <v>0.02</v>
      </c>
      <c r="C56" s="32">
        <v>0.02</v>
      </c>
      <c r="D56" s="32">
        <v>0.02</v>
      </c>
      <c r="E56" s="32">
        <v>0.02</v>
      </c>
      <c r="F56" s="32">
        <v>0.01</v>
      </c>
      <c r="G56" s="32">
        <v>0.01</v>
      </c>
      <c r="H56" s="32">
        <v>0.01</v>
      </c>
      <c r="I56" s="32">
        <v>0.01</v>
      </c>
      <c r="J56" s="32">
        <v>0.01</v>
      </c>
      <c r="K56" s="32">
        <v>0.01</v>
      </c>
      <c r="L56" s="32">
        <v>0.01</v>
      </c>
      <c r="M56" s="32">
        <v>0.01</v>
      </c>
      <c r="N56" s="32">
        <v>0.01</v>
      </c>
      <c r="O56" s="32">
        <v>0.01</v>
      </c>
      <c r="P56" s="32">
        <v>0.01</v>
      </c>
      <c r="Q56" s="32">
        <v>0.01</v>
      </c>
      <c r="R56" s="32">
        <v>0.01</v>
      </c>
      <c r="S56" s="32">
        <v>0.01</v>
      </c>
      <c r="T56" s="32">
        <v>0.01</v>
      </c>
      <c r="U56" s="32">
        <v>0.01</v>
      </c>
      <c r="V56" s="32">
        <v>0.01</v>
      </c>
      <c r="W56" s="32">
        <v>0.01</v>
      </c>
      <c r="X56" s="32">
        <v>0.01</v>
      </c>
      <c r="Y56" s="32">
        <v>0.01</v>
      </c>
      <c r="Z56" s="32">
        <v>0.01</v>
      </c>
      <c r="AA56" s="32">
        <v>0.01</v>
      </c>
      <c r="AB56" s="32">
        <v>0.01</v>
      </c>
      <c r="AC56" s="32">
        <v>0.01</v>
      </c>
      <c r="AD56" s="32">
        <v>0.01</v>
      </c>
      <c r="AE56" s="32">
        <v>0.01</v>
      </c>
      <c r="AF56" s="32">
        <v>0.01</v>
      </c>
      <c r="AG56" s="32">
        <v>0.01</v>
      </c>
      <c r="AH56" s="32">
        <v>0.01</v>
      </c>
      <c r="AI56" s="32">
        <v>0.01</v>
      </c>
      <c r="AJ56" s="32">
        <v>0.01</v>
      </c>
      <c r="AK56" s="32">
        <v>0.01</v>
      </c>
      <c r="AL56" s="33">
        <v>0.01</v>
      </c>
      <c r="AM56" s="33">
        <v>0.01</v>
      </c>
      <c r="AN56" s="33">
        <v>0.01</v>
      </c>
      <c r="AO56" s="33">
        <v>0.01</v>
      </c>
      <c r="AP56" s="33">
        <v>0.01</v>
      </c>
      <c r="AQ56" s="33">
        <v>0.01</v>
      </c>
      <c r="AR56" s="33">
        <v>0.01</v>
      </c>
      <c r="AS56" s="33">
        <v>0.01</v>
      </c>
      <c r="AT56" s="33">
        <v>0.01</v>
      </c>
      <c r="AU56" s="33">
        <v>0.02</v>
      </c>
      <c r="AV56" s="33">
        <v>0.02</v>
      </c>
      <c r="AW56" s="33">
        <v>0.02</v>
      </c>
      <c r="AX56" s="33">
        <v>0.02</v>
      </c>
      <c r="AY56" s="33">
        <v>0.02</v>
      </c>
      <c r="AZ56" s="33">
        <v>0.02</v>
      </c>
      <c r="BA56" s="33">
        <v>0.02</v>
      </c>
      <c r="BB56" s="33">
        <v>0.02</v>
      </c>
      <c r="BC56" s="33">
        <v>0.02</v>
      </c>
      <c r="BD56" s="33">
        <v>0.02</v>
      </c>
      <c r="BE56" s="33">
        <v>0.02</v>
      </c>
      <c r="BF56" s="33">
        <v>0.02</v>
      </c>
      <c r="BG56" s="33">
        <v>0.02</v>
      </c>
      <c r="BH56" s="33">
        <v>0.02</v>
      </c>
      <c r="BI56" s="33">
        <v>0.02</v>
      </c>
      <c r="BJ56" s="33">
        <v>0.02</v>
      </c>
      <c r="BK56" s="33">
        <v>0.03</v>
      </c>
      <c r="BL56" s="33">
        <v>0.03</v>
      </c>
      <c r="BM56" s="33">
        <v>0.03</v>
      </c>
      <c r="BN56" s="33">
        <v>0.03</v>
      </c>
      <c r="BO56" s="33">
        <v>0.03</v>
      </c>
      <c r="BP56" s="33">
        <v>0.03</v>
      </c>
      <c r="BQ56" s="33">
        <v>0.03</v>
      </c>
      <c r="BR56" s="33">
        <v>0.02</v>
      </c>
      <c r="BS56" s="33">
        <v>0.02</v>
      </c>
      <c r="BT56" s="33">
        <v>0.02</v>
      </c>
      <c r="BU56" s="33">
        <v>0.02</v>
      </c>
      <c r="BV56" s="33">
        <v>0.03</v>
      </c>
      <c r="BW56" s="33">
        <v>0.03</v>
      </c>
      <c r="BX56" s="33">
        <v>0.03</v>
      </c>
      <c r="BY56" s="34">
        <v>0.03</v>
      </c>
      <c r="BZ56" s="34">
        <v>0.03</v>
      </c>
      <c r="CA56" s="34">
        <v>0.03</v>
      </c>
      <c r="CB56" s="34">
        <v>0.03</v>
      </c>
      <c r="CC56" s="34">
        <v>0.03</v>
      </c>
      <c r="CD56" s="34">
        <v>0.03</v>
      </c>
      <c r="CE56" s="34">
        <v>0.03</v>
      </c>
      <c r="CF56" s="34">
        <v>0.03</v>
      </c>
      <c r="CG56" s="34">
        <v>0.04</v>
      </c>
      <c r="CH56" s="34">
        <v>0.04</v>
      </c>
      <c r="CI56" s="34">
        <v>0.04</v>
      </c>
      <c r="CJ56" s="34">
        <v>0.03</v>
      </c>
      <c r="CK56" s="34">
        <v>0.03</v>
      </c>
      <c r="CL56" s="34">
        <v>0.04</v>
      </c>
      <c r="CM56" s="34">
        <v>0.04</v>
      </c>
      <c r="CN56" s="34">
        <v>0.04</v>
      </c>
      <c r="CO56" s="34">
        <v>0.04</v>
      </c>
      <c r="CP56" s="34">
        <v>0.04</v>
      </c>
      <c r="CQ56" s="34">
        <v>0.04</v>
      </c>
      <c r="CR56" s="34">
        <v>0.05</v>
      </c>
      <c r="CS56" s="34">
        <v>0.04</v>
      </c>
      <c r="CT56" s="34">
        <v>0.05</v>
      </c>
      <c r="CU56" s="34">
        <v>0.05</v>
      </c>
      <c r="CV56" s="34">
        <v>0.05</v>
      </c>
      <c r="CW56" s="34">
        <v>0.04</v>
      </c>
      <c r="CX56" s="34">
        <v>0.04</v>
      </c>
      <c r="CY56" s="34">
        <v>0.04</v>
      </c>
      <c r="CZ56" s="34">
        <v>0.04</v>
      </c>
      <c r="DA56" s="34">
        <v>0.04</v>
      </c>
      <c r="DB56" s="34">
        <v>0.04</v>
      </c>
      <c r="DC56" s="34">
        <v>0.03</v>
      </c>
      <c r="DD56" s="34">
        <v>0.02</v>
      </c>
      <c r="DE56" s="34">
        <v>0.02</v>
      </c>
      <c r="DF56" s="34">
        <v>0.02</v>
      </c>
      <c r="DG56" s="34">
        <v>0.03</v>
      </c>
      <c r="DH56" s="34">
        <v>0.03</v>
      </c>
      <c r="DI56" s="34">
        <v>0.03</v>
      </c>
      <c r="DJ56" s="34">
        <v>0.31</v>
      </c>
      <c r="DK56" s="34">
        <v>0.31</v>
      </c>
      <c r="DL56" s="35">
        <v>0.34</v>
      </c>
      <c r="DM56" s="35">
        <v>0.27</v>
      </c>
      <c r="DN56" s="35">
        <v>0.28000000000000003</v>
      </c>
      <c r="DO56" s="35">
        <v>0.31</v>
      </c>
      <c r="DP56" s="35">
        <v>0.31</v>
      </c>
      <c r="DQ56" s="35">
        <v>0.31</v>
      </c>
      <c r="DR56" s="35">
        <v>0.31</v>
      </c>
      <c r="DS56" s="35">
        <v>0.34</v>
      </c>
      <c r="DT56" s="35">
        <v>0.34</v>
      </c>
      <c r="DU56" s="35">
        <v>0.37</v>
      </c>
      <c r="DV56" s="35">
        <v>0.39</v>
      </c>
      <c r="DW56" s="35">
        <v>0.41</v>
      </c>
      <c r="DX56" s="35">
        <v>0.46</v>
      </c>
      <c r="DY56" s="35">
        <v>0.45</v>
      </c>
      <c r="DZ56" s="35">
        <v>0.45</v>
      </c>
      <c r="EA56" s="35">
        <v>0.48</v>
      </c>
      <c r="EB56" s="35">
        <v>0.49</v>
      </c>
      <c r="EC56" s="35">
        <v>0.45</v>
      </c>
      <c r="ED56" s="35">
        <v>0.45</v>
      </c>
      <c r="EE56" s="35">
        <v>0.42</v>
      </c>
      <c r="EF56" s="35">
        <v>0.45</v>
      </c>
      <c r="EG56" s="35">
        <v>0.5</v>
      </c>
      <c r="EH56" s="35">
        <v>0.5</v>
      </c>
      <c r="EI56" s="35">
        <v>0.5</v>
      </c>
      <c r="EJ56" s="35">
        <v>0.54</v>
      </c>
      <c r="EK56" s="35">
        <v>0.52</v>
      </c>
      <c r="EL56" s="35">
        <v>0.52</v>
      </c>
      <c r="EM56" s="35">
        <v>0.51</v>
      </c>
      <c r="EN56" s="35">
        <v>0.5</v>
      </c>
      <c r="EO56" s="35">
        <v>0.48</v>
      </c>
      <c r="EP56" s="35">
        <v>0.49</v>
      </c>
      <c r="EQ56" s="35">
        <v>0.49</v>
      </c>
      <c r="ER56" s="35">
        <v>0.46</v>
      </c>
      <c r="ES56" s="35">
        <v>0.46</v>
      </c>
      <c r="ET56" s="35">
        <v>0.45</v>
      </c>
      <c r="EU56" s="35">
        <v>0.42</v>
      </c>
      <c r="EV56" s="35">
        <v>0.4</v>
      </c>
      <c r="EW56" s="35">
        <v>0.42</v>
      </c>
      <c r="EX56" s="35">
        <v>0.39</v>
      </c>
      <c r="EY56" s="36">
        <v>0.4</v>
      </c>
      <c r="EZ56" s="36">
        <v>0.41</v>
      </c>
      <c r="FA56" s="36">
        <v>0.4</v>
      </c>
      <c r="FB56" s="36">
        <v>0.41</v>
      </c>
      <c r="FC56" s="36">
        <v>0.41</v>
      </c>
      <c r="FD56" s="36">
        <v>0.46</v>
      </c>
      <c r="FE56" s="36">
        <v>0.43</v>
      </c>
      <c r="FF56" s="36">
        <v>0.41</v>
      </c>
      <c r="FG56" s="36">
        <v>0.39</v>
      </c>
      <c r="FH56" s="36">
        <v>0.4</v>
      </c>
      <c r="FI56" s="36">
        <v>0.35</v>
      </c>
      <c r="FJ56" s="36">
        <v>0.28999999999999998</v>
      </c>
      <c r="FK56" s="36">
        <v>0.28999999999999998</v>
      </c>
      <c r="FL56" s="36">
        <v>0.3</v>
      </c>
      <c r="FM56" s="36">
        <v>0.26</v>
      </c>
      <c r="FN56" s="36">
        <v>0.26</v>
      </c>
      <c r="FO56" s="36">
        <v>0.28999999999999998</v>
      </c>
      <c r="FP56" s="36">
        <v>0.3</v>
      </c>
      <c r="FQ56" s="36">
        <v>0.32</v>
      </c>
      <c r="FR56" s="36">
        <v>0.31</v>
      </c>
      <c r="FS56" s="36">
        <v>0.3</v>
      </c>
      <c r="FT56" s="36">
        <v>0.3</v>
      </c>
      <c r="FU56" s="36">
        <v>0.33</v>
      </c>
      <c r="FV56" s="36">
        <v>0.31</v>
      </c>
      <c r="FW56" s="36">
        <v>0.32</v>
      </c>
      <c r="FX56" s="36">
        <v>0.32</v>
      </c>
      <c r="FY56" s="36">
        <v>0.32</v>
      </c>
      <c r="FZ56" s="36">
        <v>0.32</v>
      </c>
      <c r="GA56" s="36">
        <v>0.32</v>
      </c>
      <c r="GB56" s="36">
        <v>0.31</v>
      </c>
      <c r="GC56" s="36">
        <v>0.33</v>
      </c>
      <c r="GD56" s="36">
        <v>0.28000000000000003</v>
      </c>
      <c r="GE56" s="36">
        <v>0.28999999999999998</v>
      </c>
      <c r="GF56" s="36">
        <v>0.28000000000000003</v>
      </c>
      <c r="GG56" s="36">
        <v>0.27</v>
      </c>
      <c r="GH56" s="36">
        <v>0.26</v>
      </c>
      <c r="GI56" s="36">
        <v>0.24</v>
      </c>
      <c r="GJ56" s="36">
        <v>0.25</v>
      </c>
      <c r="GK56" s="36">
        <v>0.25</v>
      </c>
      <c r="GL56" s="36">
        <v>0.27</v>
      </c>
      <c r="GM56" s="37">
        <v>0.297816065275324</v>
      </c>
      <c r="GN56" s="37">
        <v>0.31606706755340402</v>
      </c>
      <c r="GO56" s="37">
        <v>0.30241810275778902</v>
      </c>
      <c r="GP56" s="37">
        <v>0.289823489817641</v>
      </c>
      <c r="GQ56" s="37">
        <v>0.27596766084285002</v>
      </c>
      <c r="GR56" s="37">
        <v>0.29548755283883998</v>
      </c>
      <c r="GS56" s="37">
        <v>0.30443159745325399</v>
      </c>
      <c r="GT56" s="37">
        <v>0.31152069963017298</v>
      </c>
      <c r="GU56" s="37">
        <v>0.31899904079666103</v>
      </c>
      <c r="GV56" s="37">
        <v>0.324513540039644</v>
      </c>
      <c r="GW56" s="37">
        <v>0.283061004306632</v>
      </c>
      <c r="GX56" s="37">
        <v>0.29173255591907998</v>
      </c>
      <c r="GY56" s="37">
        <v>0.282863845426988</v>
      </c>
      <c r="GZ56" s="37">
        <v>0.28374747754482499</v>
      </c>
      <c r="HA56" s="37">
        <v>0.29121031844512002</v>
      </c>
      <c r="HB56" s="37">
        <v>0.29540126740152001</v>
      </c>
      <c r="HC56" s="37">
        <v>0.29381921682494999</v>
      </c>
      <c r="HD56" s="37">
        <v>0.29710339826834498</v>
      </c>
      <c r="HE56" s="37">
        <v>0.28923751116906599</v>
      </c>
      <c r="HF56" s="37">
        <v>0.291069020169895</v>
      </c>
      <c r="HG56" s="37">
        <v>0.28810979893215399</v>
      </c>
      <c r="HH56" s="37">
        <v>0.28524417616515402</v>
      </c>
      <c r="HI56" s="37">
        <v>0.27549592974610598</v>
      </c>
      <c r="HJ56" s="37">
        <v>0.29778077383677998</v>
      </c>
      <c r="HK56" s="37">
        <v>0.28934885939634902</v>
      </c>
      <c r="HL56" s="37">
        <v>0.29339935598917599</v>
      </c>
      <c r="HM56" s="37">
        <v>0.28041779686552798</v>
      </c>
      <c r="HN56" s="37">
        <v>0.26565643126209898</v>
      </c>
      <c r="HO56" s="37">
        <v>0.26277189913869697</v>
      </c>
      <c r="HP56" s="37">
        <v>0.23388054984298901</v>
      </c>
      <c r="HQ56" s="37">
        <v>0.23810197994499499</v>
      </c>
      <c r="HR56" s="37">
        <v>0.24168130880635899</v>
      </c>
      <c r="HS56" s="37">
        <v>0.23557620517391001</v>
      </c>
      <c r="HT56" s="37">
        <v>0.25031864198792297</v>
      </c>
      <c r="HU56" s="37">
        <v>0.281792142611069</v>
      </c>
      <c r="HV56" s="37">
        <v>0.30013265866134498</v>
      </c>
      <c r="HW56" s="37">
        <v>0.29781507484380798</v>
      </c>
      <c r="HX56" s="37">
        <v>0.26259551787457902</v>
      </c>
      <c r="HY56" s="37">
        <v>0.26301291020884998</v>
      </c>
      <c r="HZ56" s="37">
        <v>0.255330288189282</v>
      </c>
      <c r="IA56" s="37">
        <v>0.25992889573349898</v>
      </c>
      <c r="IB56" s="37">
        <v>0.25695426247223602</v>
      </c>
      <c r="IC56" s="37">
        <v>0.26023717292665</v>
      </c>
      <c r="ID56" s="37">
        <v>0.259861233558769</v>
      </c>
      <c r="IE56" s="37">
        <v>0.24592892457316201</v>
      </c>
      <c r="IF56" s="37">
        <v>0.24820013086020401</v>
      </c>
      <c r="IG56" s="37">
        <v>0.231183793012365</v>
      </c>
      <c r="IH56" s="37">
        <v>0.24276021622271099</v>
      </c>
      <c r="II56" s="37">
        <v>0.23782251773385599</v>
      </c>
      <c r="IJ56" s="37">
        <v>0.22438054985847</v>
      </c>
      <c r="IK56" s="37">
        <v>0.18956092985154699</v>
      </c>
      <c r="IL56" s="37">
        <v>0.19250785575792101</v>
      </c>
      <c r="IM56" s="37">
        <v>0.18144811596258401</v>
      </c>
      <c r="IN56" s="37">
        <v>0.18175294630038299</v>
      </c>
      <c r="IO56" s="37">
        <v>0.17973127702298899</v>
      </c>
      <c r="IP56" s="37">
        <v>0.175555453721257</v>
      </c>
      <c r="IQ56" s="37">
        <v>0.158484768083447</v>
      </c>
      <c r="IR56" s="37">
        <v>0.17727843727345599</v>
      </c>
      <c r="IS56" s="37">
        <v>0.180116895004031</v>
      </c>
      <c r="IT56" s="37">
        <v>0.18304048674472001</v>
      </c>
      <c r="IU56" s="37">
        <v>0.17696780354967001</v>
      </c>
      <c r="IV56" s="37">
        <v>0.17366227817572399</v>
      </c>
      <c r="IW56" s="37">
        <v>0.160878092915614</v>
      </c>
      <c r="IX56" s="37">
        <v>0.15235314488780399</v>
      </c>
      <c r="IY56" s="38">
        <v>0.150241136858945</v>
      </c>
      <c r="IZ56" s="38">
        <v>0.137293414983571</v>
      </c>
      <c r="JA56" s="38">
        <v>0.13191204335732501</v>
      </c>
      <c r="JB56" s="39" t="str">
        <f t="shared" si="14"/>
        <v>Indonesia</v>
      </c>
    </row>
    <row r="57" spans="1:262" x14ac:dyDescent="0.35">
      <c r="A57" s="31" t="s">
        <v>385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  <c r="CL57" s="34">
        <v>0</v>
      </c>
      <c r="CM57" s="34">
        <v>0</v>
      </c>
      <c r="CN57" s="34">
        <v>0</v>
      </c>
      <c r="CO57" s="34">
        <v>0</v>
      </c>
      <c r="CP57" s="34">
        <v>0</v>
      </c>
      <c r="CQ57" s="34">
        <v>0</v>
      </c>
      <c r="CR57" s="34">
        <v>0</v>
      </c>
      <c r="CS57" s="34">
        <v>0</v>
      </c>
      <c r="CT57" s="34">
        <v>0</v>
      </c>
      <c r="CU57" s="34">
        <v>0</v>
      </c>
      <c r="CV57" s="34">
        <v>0</v>
      </c>
      <c r="CW57" s="34">
        <v>0</v>
      </c>
      <c r="CX57" s="34">
        <v>0</v>
      </c>
      <c r="CY57" s="34">
        <v>0</v>
      </c>
      <c r="CZ57" s="34">
        <v>0</v>
      </c>
      <c r="DA57" s="34">
        <v>0</v>
      </c>
      <c r="DB57" s="34">
        <v>0</v>
      </c>
      <c r="DC57" s="34">
        <v>0</v>
      </c>
      <c r="DD57" s="34">
        <v>0</v>
      </c>
      <c r="DE57" s="34">
        <v>0</v>
      </c>
      <c r="DF57" s="34">
        <v>0</v>
      </c>
      <c r="DG57" s="34">
        <v>0</v>
      </c>
      <c r="DH57" s="34">
        <v>0</v>
      </c>
      <c r="DI57" s="34">
        <v>0</v>
      </c>
      <c r="DJ57" s="34">
        <v>0.08</v>
      </c>
      <c r="DK57" s="34">
        <v>0.06</v>
      </c>
      <c r="DL57" s="35">
        <v>7.0000000000000007E-2</v>
      </c>
      <c r="DM57" s="35">
        <v>0</v>
      </c>
      <c r="DN57" s="35">
        <v>0</v>
      </c>
      <c r="DO57" s="35">
        <v>0</v>
      </c>
      <c r="DP57" s="35">
        <v>0</v>
      </c>
      <c r="DQ57" s="35">
        <v>0</v>
      </c>
      <c r="DR57" s="35">
        <v>0</v>
      </c>
      <c r="DS57" s="35">
        <v>0</v>
      </c>
      <c r="DT57" s="35">
        <v>0</v>
      </c>
      <c r="DU57" s="35">
        <v>0</v>
      </c>
      <c r="DV57" s="35">
        <v>0</v>
      </c>
      <c r="DW57" s="35">
        <v>0</v>
      </c>
      <c r="DX57" s="35">
        <v>0</v>
      </c>
      <c r="DY57" s="35">
        <v>0</v>
      </c>
      <c r="DZ57" s="35">
        <v>0</v>
      </c>
      <c r="EA57" s="35">
        <v>0</v>
      </c>
      <c r="EB57" s="35">
        <v>0</v>
      </c>
      <c r="EC57" s="35">
        <v>0</v>
      </c>
      <c r="ED57" s="35">
        <v>0</v>
      </c>
      <c r="EE57" s="35">
        <v>0</v>
      </c>
      <c r="EF57" s="35">
        <v>0</v>
      </c>
      <c r="EG57" s="35">
        <v>0</v>
      </c>
      <c r="EH57" s="35">
        <v>0</v>
      </c>
      <c r="EI57" s="35">
        <v>0</v>
      </c>
      <c r="EJ57" s="35">
        <v>0</v>
      </c>
      <c r="EK57" s="35">
        <v>0</v>
      </c>
      <c r="EL57" s="35">
        <v>0</v>
      </c>
      <c r="EM57" s="35">
        <v>0</v>
      </c>
      <c r="EN57" s="35">
        <v>0</v>
      </c>
      <c r="EO57" s="35">
        <v>0</v>
      </c>
      <c r="EP57" s="35">
        <v>0</v>
      </c>
      <c r="EQ57" s="35">
        <v>0</v>
      </c>
      <c r="ER57" s="35">
        <v>0</v>
      </c>
      <c r="ES57" s="35">
        <v>0</v>
      </c>
      <c r="ET57" s="35">
        <v>0</v>
      </c>
      <c r="EU57" s="35">
        <v>0</v>
      </c>
      <c r="EV57" s="35">
        <v>0</v>
      </c>
      <c r="EW57" s="35">
        <v>0</v>
      </c>
      <c r="EX57" s="35">
        <v>0</v>
      </c>
      <c r="EY57" s="36">
        <v>0</v>
      </c>
      <c r="EZ57" s="36">
        <v>0</v>
      </c>
      <c r="FA57" s="36">
        <v>0</v>
      </c>
      <c r="FB57" s="36">
        <v>0</v>
      </c>
      <c r="FC57" s="36">
        <v>0</v>
      </c>
      <c r="FD57" s="36">
        <v>0</v>
      </c>
      <c r="FE57" s="36">
        <v>0</v>
      </c>
      <c r="FF57" s="36">
        <v>0</v>
      </c>
      <c r="FG57" s="36">
        <v>0</v>
      </c>
      <c r="FH57" s="36">
        <v>0</v>
      </c>
      <c r="FI57" s="36">
        <v>0</v>
      </c>
      <c r="FJ57" s="36">
        <v>0</v>
      </c>
      <c r="FK57" s="36">
        <v>0</v>
      </c>
      <c r="FL57" s="36">
        <v>0</v>
      </c>
      <c r="FM57" s="36">
        <v>0</v>
      </c>
      <c r="FN57" s="36">
        <v>0</v>
      </c>
      <c r="FO57" s="36">
        <v>0</v>
      </c>
      <c r="FP57" s="36">
        <v>0</v>
      </c>
      <c r="FQ57" s="36">
        <v>0</v>
      </c>
      <c r="FR57" s="36">
        <v>0</v>
      </c>
      <c r="FS57" s="36">
        <v>0</v>
      </c>
      <c r="FT57" s="36">
        <v>0</v>
      </c>
      <c r="FU57" s="36">
        <v>0</v>
      </c>
      <c r="FV57" s="36">
        <v>0</v>
      </c>
      <c r="FW57" s="36">
        <v>0</v>
      </c>
      <c r="FX57" s="36">
        <v>0</v>
      </c>
      <c r="FY57" s="36">
        <v>0</v>
      </c>
      <c r="FZ57" s="36">
        <v>0</v>
      </c>
      <c r="GA57" s="36">
        <v>0</v>
      </c>
      <c r="GB57" s="36">
        <v>0</v>
      </c>
      <c r="GC57" s="36">
        <v>0</v>
      </c>
      <c r="GD57" s="36">
        <v>0</v>
      </c>
      <c r="GE57" s="36">
        <v>0</v>
      </c>
      <c r="GF57" s="36">
        <v>0</v>
      </c>
      <c r="GG57" s="36">
        <v>0</v>
      </c>
      <c r="GH57" s="36">
        <v>0</v>
      </c>
      <c r="GI57" s="36">
        <v>0</v>
      </c>
      <c r="GJ57" s="36">
        <v>0</v>
      </c>
      <c r="GK57" s="36">
        <v>0</v>
      </c>
      <c r="GL57" s="36">
        <v>0</v>
      </c>
      <c r="GM57" s="37">
        <v>0</v>
      </c>
      <c r="GN57" s="37">
        <v>0</v>
      </c>
      <c r="GO57" s="37">
        <v>0</v>
      </c>
      <c r="GP57" s="37">
        <v>0</v>
      </c>
      <c r="GQ57" s="37">
        <v>0</v>
      </c>
      <c r="GR57" s="37">
        <v>0</v>
      </c>
      <c r="GS57" s="37">
        <v>0</v>
      </c>
      <c r="GT57" s="37">
        <v>0</v>
      </c>
      <c r="GU57" s="37">
        <v>0</v>
      </c>
      <c r="GV57" s="37">
        <v>0</v>
      </c>
      <c r="GW57" s="37">
        <v>0</v>
      </c>
      <c r="GX57" s="37">
        <v>0</v>
      </c>
      <c r="GY57" s="37">
        <v>0</v>
      </c>
      <c r="GZ57" s="37">
        <v>0</v>
      </c>
      <c r="HA57" s="37">
        <v>0</v>
      </c>
      <c r="HB57" s="37">
        <v>0</v>
      </c>
      <c r="HC57" s="37">
        <v>0</v>
      </c>
      <c r="HD57" s="37">
        <v>2.50653285851298E-2</v>
      </c>
      <c r="HE57" s="37">
        <v>3.0056656482411501E-2</v>
      </c>
      <c r="HF57" s="37">
        <v>2.69315297151176E-2</v>
      </c>
      <c r="HG57" s="37">
        <v>2.6437251661617599E-2</v>
      </c>
      <c r="HH57" s="37">
        <v>2.4033785331986399E-2</v>
      </c>
      <c r="HI57" s="37">
        <v>2.6904276245460799E-2</v>
      </c>
      <c r="HJ57" s="37">
        <v>3.0634298772627001E-2</v>
      </c>
      <c r="HK57" s="37">
        <v>3.5638742449360501E-2</v>
      </c>
      <c r="HL57" s="37">
        <v>3.73133882556521E-2</v>
      </c>
      <c r="HM57" s="37">
        <v>3.4896044013413702E-2</v>
      </c>
      <c r="HN57" s="37">
        <v>3.2932809645909299E-2</v>
      </c>
      <c r="HO57" s="37">
        <v>2.81670364510897E-2</v>
      </c>
      <c r="HP57" s="37">
        <v>2.91244181530451E-2</v>
      </c>
      <c r="HQ57" s="37">
        <v>3.2425224260610098E-2</v>
      </c>
      <c r="HR57" s="37">
        <v>3.21014776331335E-2</v>
      </c>
      <c r="HS57" s="37">
        <v>3.1797481762504298E-2</v>
      </c>
      <c r="HT57" s="37">
        <v>3.2575681342770398E-2</v>
      </c>
      <c r="HU57" s="37">
        <v>3.4739528821015102E-2</v>
      </c>
      <c r="HV57" s="37">
        <v>3.1209346106775199E-2</v>
      </c>
      <c r="HW57" s="37">
        <v>3.5968470594760098E-2</v>
      </c>
      <c r="HX57" s="37">
        <v>4.43125184116741E-2</v>
      </c>
      <c r="HY57" s="37">
        <v>4.8454236117561299E-2</v>
      </c>
      <c r="HZ57" s="37">
        <v>4.4588017010638498E-2</v>
      </c>
      <c r="IA57" s="37">
        <v>6.3923270244125904E-2</v>
      </c>
      <c r="IB57" s="37">
        <v>7.8832432225381804E-2</v>
      </c>
      <c r="IC57" s="37">
        <v>8.6454620192810194E-2</v>
      </c>
      <c r="ID57" s="37">
        <v>6.8223417382843501E-2</v>
      </c>
      <c r="IE57" s="37">
        <v>6.4967237273468495E-2</v>
      </c>
      <c r="IF57" s="37">
        <v>5.9499844941920302E-2</v>
      </c>
      <c r="IG57" s="37">
        <v>6.1377426929513097E-2</v>
      </c>
      <c r="IH57" s="37">
        <v>6.1108976800466799E-2</v>
      </c>
      <c r="II57" s="37">
        <v>6.8803358579734603E-2</v>
      </c>
      <c r="IJ57" s="37">
        <v>6.8483782167149301E-2</v>
      </c>
      <c r="IK57" s="37">
        <v>6.1257069941351598E-2</v>
      </c>
      <c r="IL57" s="37">
        <v>6.4585308948818698E-2</v>
      </c>
      <c r="IM57" s="37">
        <v>8.2974074701172601E-2</v>
      </c>
      <c r="IN57" s="37">
        <v>9.38821656455779E-2</v>
      </c>
      <c r="IO57" s="37">
        <v>0.101837673885317</v>
      </c>
      <c r="IP57" s="37">
        <v>9.9681580848262702E-2</v>
      </c>
      <c r="IQ57" s="37">
        <v>9.5253938686907902E-2</v>
      </c>
      <c r="IR57" s="37">
        <v>0.11015199073543699</v>
      </c>
      <c r="IS57" s="37">
        <v>0.123552894689301</v>
      </c>
      <c r="IT57" s="37">
        <v>0.127993428490669</v>
      </c>
      <c r="IU57" s="37">
        <v>0.136318821666606</v>
      </c>
      <c r="IV57" s="37">
        <v>0.122772900636736</v>
      </c>
      <c r="IW57" s="37">
        <v>0.10776092471554501</v>
      </c>
      <c r="IX57" s="37">
        <v>0.110316953108819</v>
      </c>
      <c r="IY57" s="38">
        <v>9.3972059063609004E-2</v>
      </c>
      <c r="IZ57" s="38">
        <v>0.107032423544713</v>
      </c>
      <c r="JA57" s="38">
        <v>0.107070340226745</v>
      </c>
      <c r="JB57" s="39" t="str">
        <f t="shared" si="14"/>
        <v>Argentina</v>
      </c>
    </row>
    <row r="58" spans="1:262" x14ac:dyDescent="0.35">
      <c r="A58" s="31" t="s">
        <v>386</v>
      </c>
      <c r="B58" s="32">
        <v>0.02</v>
      </c>
      <c r="C58" s="32">
        <v>0.02</v>
      </c>
      <c r="D58" s="32">
        <v>0.02</v>
      </c>
      <c r="E58" s="32">
        <v>0.02</v>
      </c>
      <c r="F58" s="32">
        <v>0.01</v>
      </c>
      <c r="G58" s="32">
        <v>0.01</v>
      </c>
      <c r="H58" s="32">
        <v>0.01</v>
      </c>
      <c r="I58" s="32">
        <v>0.01</v>
      </c>
      <c r="J58" s="32">
        <v>0.01</v>
      </c>
      <c r="K58" s="32">
        <v>0.01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3">
        <v>0</v>
      </c>
      <c r="AM58" s="33">
        <v>0.01</v>
      </c>
      <c r="AN58" s="33">
        <v>0.01</v>
      </c>
      <c r="AO58" s="33">
        <v>0.01</v>
      </c>
      <c r="AP58" s="33">
        <v>0.01</v>
      </c>
      <c r="AQ58" s="33">
        <v>0.01</v>
      </c>
      <c r="AR58" s="33">
        <v>0.01</v>
      </c>
      <c r="AS58" s="33">
        <v>0.01</v>
      </c>
      <c r="AT58" s="33">
        <v>0.01</v>
      </c>
      <c r="AU58" s="33">
        <v>0.01</v>
      </c>
      <c r="AV58" s="33">
        <v>0.01</v>
      </c>
      <c r="AW58" s="33">
        <v>0.01</v>
      </c>
      <c r="AX58" s="33">
        <v>0.01</v>
      </c>
      <c r="AY58" s="33">
        <v>0.01</v>
      </c>
      <c r="AZ58" s="33">
        <v>0.01</v>
      </c>
      <c r="BA58" s="33">
        <v>0.02</v>
      </c>
      <c r="BB58" s="33">
        <v>0.02</v>
      </c>
      <c r="BC58" s="33">
        <v>0.02</v>
      </c>
      <c r="BD58" s="33">
        <v>0.02</v>
      </c>
      <c r="BE58" s="33">
        <v>0.03</v>
      </c>
      <c r="BF58" s="33">
        <v>0.04</v>
      </c>
      <c r="BG58" s="33">
        <v>0.04</v>
      </c>
      <c r="BH58" s="33">
        <v>0.05</v>
      </c>
      <c r="BI58" s="33">
        <v>0.06</v>
      </c>
      <c r="BJ58" s="33">
        <v>0.05</v>
      </c>
      <c r="BK58" s="33">
        <v>0.05</v>
      </c>
      <c r="BL58" s="33">
        <v>0.06</v>
      </c>
      <c r="BM58" s="33">
        <v>0.04</v>
      </c>
      <c r="BN58" s="33">
        <v>0.03</v>
      </c>
      <c r="BO58" s="33">
        <v>0.04</v>
      </c>
      <c r="BP58" s="33">
        <v>0.04</v>
      </c>
      <c r="BQ58" s="33">
        <v>0.04</v>
      </c>
      <c r="BR58" s="33">
        <v>0.04</v>
      </c>
      <c r="BS58" s="33">
        <v>0.04</v>
      </c>
      <c r="BT58" s="33">
        <v>0.04</v>
      </c>
      <c r="BU58" s="33">
        <v>0.04</v>
      </c>
      <c r="BV58" s="33">
        <v>0.04</v>
      </c>
      <c r="BW58" s="33">
        <v>0.05</v>
      </c>
      <c r="BX58" s="33">
        <v>0.05</v>
      </c>
      <c r="BY58" s="34">
        <v>0.05</v>
      </c>
      <c r="BZ58" s="34">
        <v>0.05</v>
      </c>
      <c r="CA58" s="34">
        <v>0.05</v>
      </c>
      <c r="CB58" s="34">
        <v>0.05</v>
      </c>
      <c r="CC58" s="34">
        <v>0.05</v>
      </c>
      <c r="CD58" s="34">
        <v>0.05</v>
      </c>
      <c r="CE58" s="34">
        <v>0.05</v>
      </c>
      <c r="CF58" s="34">
        <v>0.06</v>
      </c>
      <c r="CG58" s="34">
        <v>0.06</v>
      </c>
      <c r="CH58" s="34">
        <v>0.06</v>
      </c>
      <c r="CI58" s="34">
        <v>0.06</v>
      </c>
      <c r="CJ58" s="34">
        <v>7.0000000000000007E-2</v>
      </c>
      <c r="CK58" s="34">
        <v>7.0000000000000007E-2</v>
      </c>
      <c r="CL58" s="34">
        <v>7.0000000000000007E-2</v>
      </c>
      <c r="CM58" s="34">
        <v>7.0000000000000007E-2</v>
      </c>
      <c r="CN58" s="34">
        <v>0.08</v>
      </c>
      <c r="CO58" s="34">
        <v>0.08</v>
      </c>
      <c r="CP58" s="34">
        <v>0.08</v>
      </c>
      <c r="CQ58" s="34">
        <v>0.09</v>
      </c>
      <c r="CR58" s="34">
        <v>0.09</v>
      </c>
      <c r="CS58" s="34">
        <v>0.08</v>
      </c>
      <c r="CT58" s="34">
        <v>0.09</v>
      </c>
      <c r="CU58" s="34">
        <v>0.08</v>
      </c>
      <c r="CV58" s="34">
        <v>0.09</v>
      </c>
      <c r="CW58" s="34">
        <v>0.1</v>
      </c>
      <c r="CX58" s="34">
        <v>0.1</v>
      </c>
      <c r="CY58" s="34">
        <v>0.11</v>
      </c>
      <c r="CZ58" s="34">
        <v>0.11</v>
      </c>
      <c r="DA58" s="34">
        <v>0.1</v>
      </c>
      <c r="DB58" s="34">
        <v>0.09</v>
      </c>
      <c r="DC58" s="34">
        <v>0.06</v>
      </c>
      <c r="DD58" s="34">
        <v>0.04</v>
      </c>
      <c r="DE58" s="34">
        <v>0.04</v>
      </c>
      <c r="DF58" s="34">
        <v>0.04</v>
      </c>
      <c r="DG58" s="34">
        <v>0.04</v>
      </c>
      <c r="DH58" s="34">
        <v>0.04</v>
      </c>
      <c r="DI58" s="34">
        <v>0.04</v>
      </c>
      <c r="DJ58" s="34">
        <v>0.23</v>
      </c>
      <c r="DK58" s="34">
        <v>0.24</v>
      </c>
      <c r="DL58" s="35">
        <v>0.27</v>
      </c>
      <c r="DM58" s="35">
        <v>0.22</v>
      </c>
      <c r="DN58" s="35">
        <v>0.22</v>
      </c>
      <c r="DO58" s="35">
        <v>0.23</v>
      </c>
      <c r="DP58" s="35">
        <v>0.22</v>
      </c>
      <c r="DQ58" s="35">
        <v>0.22</v>
      </c>
      <c r="DR58" s="35">
        <v>0.27</v>
      </c>
      <c r="DS58" s="35">
        <v>0.25</v>
      </c>
      <c r="DT58" s="35">
        <v>0.26</v>
      </c>
      <c r="DU58" s="35">
        <v>0.27</v>
      </c>
      <c r="DV58" s="35">
        <v>0.24</v>
      </c>
      <c r="DW58" s="35">
        <v>0.22</v>
      </c>
      <c r="DX58" s="35">
        <v>0.22</v>
      </c>
      <c r="DY58" s="35">
        <v>0.23</v>
      </c>
      <c r="DZ58" s="35">
        <v>0.23</v>
      </c>
      <c r="EA58" s="35">
        <v>0.23</v>
      </c>
      <c r="EB58" s="35">
        <v>0.22</v>
      </c>
      <c r="EC58" s="35">
        <v>0.21</v>
      </c>
      <c r="ED58" s="35">
        <v>0.21</v>
      </c>
      <c r="EE58" s="35">
        <v>0.2</v>
      </c>
      <c r="EF58" s="35">
        <v>0.19</v>
      </c>
      <c r="EG58" s="35">
        <v>0.2</v>
      </c>
      <c r="EH58" s="35">
        <v>0.19</v>
      </c>
      <c r="EI58" s="35">
        <v>0.19</v>
      </c>
      <c r="EJ58" s="35">
        <v>0.2</v>
      </c>
      <c r="EK58" s="35">
        <v>0.18</v>
      </c>
      <c r="EL58" s="35">
        <v>0.17</v>
      </c>
      <c r="EM58" s="35">
        <v>0.15</v>
      </c>
      <c r="EN58" s="35">
        <v>0.16</v>
      </c>
      <c r="EO58" s="35">
        <v>0.15</v>
      </c>
      <c r="EP58" s="35">
        <v>0.15</v>
      </c>
      <c r="EQ58" s="35">
        <v>0.14000000000000001</v>
      </c>
      <c r="ER58" s="35">
        <v>0.14000000000000001</v>
      </c>
      <c r="ES58" s="35">
        <v>0.15</v>
      </c>
      <c r="ET58" s="35">
        <v>0.15</v>
      </c>
      <c r="EU58" s="35">
        <v>0.14000000000000001</v>
      </c>
      <c r="EV58" s="35">
        <v>0.14000000000000001</v>
      </c>
      <c r="EW58" s="35">
        <v>0.15</v>
      </c>
      <c r="EX58" s="35">
        <v>0.15</v>
      </c>
      <c r="EY58" s="36">
        <v>0.16</v>
      </c>
      <c r="EZ58" s="36">
        <v>0.16</v>
      </c>
      <c r="FA58" s="36">
        <v>0.16</v>
      </c>
      <c r="FB58" s="36">
        <v>0.16</v>
      </c>
      <c r="FC58" s="36">
        <v>0.16</v>
      </c>
      <c r="FD58" s="36">
        <v>0.16</v>
      </c>
      <c r="FE58" s="36">
        <v>0.15</v>
      </c>
      <c r="FF58" s="36">
        <v>0.15</v>
      </c>
      <c r="FG58" s="36">
        <v>0.15</v>
      </c>
      <c r="FH58" s="36">
        <v>0.14000000000000001</v>
      </c>
      <c r="FI58" s="36">
        <v>0.15</v>
      </c>
      <c r="FJ58" s="36">
        <v>0.15</v>
      </c>
      <c r="FK58" s="36">
        <v>0.15</v>
      </c>
      <c r="FL58" s="36">
        <v>0.15</v>
      </c>
      <c r="FM58" s="36">
        <v>0.15</v>
      </c>
      <c r="FN58" s="36">
        <v>0.15</v>
      </c>
      <c r="FO58" s="36">
        <v>0.16</v>
      </c>
      <c r="FP58" s="36">
        <v>0.16</v>
      </c>
      <c r="FQ58" s="36">
        <v>0.16</v>
      </c>
      <c r="FR58" s="36">
        <v>0.16</v>
      </c>
      <c r="FS58" s="36">
        <v>0.15</v>
      </c>
      <c r="FT58" s="36">
        <v>0.15</v>
      </c>
      <c r="FU58" s="36">
        <v>0.15</v>
      </c>
      <c r="FV58" s="36">
        <v>0.15</v>
      </c>
      <c r="FW58" s="36">
        <v>0.14000000000000001</v>
      </c>
      <c r="FX58" s="36">
        <v>0.14000000000000001</v>
      </c>
      <c r="FY58" s="36">
        <v>0.14000000000000001</v>
      </c>
      <c r="FZ58" s="36">
        <v>0.14000000000000001</v>
      </c>
      <c r="GA58" s="36">
        <v>0.13</v>
      </c>
      <c r="GB58" s="36">
        <v>0.13</v>
      </c>
      <c r="GC58" s="36">
        <v>0.11</v>
      </c>
      <c r="GD58" s="36">
        <v>0.1</v>
      </c>
      <c r="GE58" s="36">
        <v>0.1</v>
      </c>
      <c r="GF58" s="36">
        <v>0.1</v>
      </c>
      <c r="GG58" s="36">
        <v>0.09</v>
      </c>
      <c r="GH58" s="36">
        <v>0.1</v>
      </c>
      <c r="GI58" s="36">
        <v>0.1</v>
      </c>
      <c r="GJ58" s="36">
        <v>0.09</v>
      </c>
      <c r="GK58" s="36">
        <v>0.09</v>
      </c>
      <c r="GL58" s="36">
        <v>0.08</v>
      </c>
      <c r="GM58" s="37">
        <v>7.6249174966772595E-2</v>
      </c>
      <c r="GN58" s="37">
        <v>7.8575964918872795E-2</v>
      </c>
      <c r="GO58" s="37">
        <v>8.1684580772512103E-2</v>
      </c>
      <c r="GP58" s="37">
        <v>7.7130982966209197E-2</v>
      </c>
      <c r="GQ58" s="37">
        <v>6.7264675625168593E-2</v>
      </c>
      <c r="GR58" s="37">
        <v>5.7783023499664798E-2</v>
      </c>
      <c r="GS58" s="37">
        <v>5.61575364713515E-2</v>
      </c>
      <c r="GT58" s="37">
        <v>5.7602875224504503E-2</v>
      </c>
      <c r="GU58" s="37">
        <v>9.0124015191075699E-2</v>
      </c>
      <c r="GV58" s="37">
        <v>9.0317713215991399E-2</v>
      </c>
      <c r="GW58" s="37">
        <v>9.2218824043673403E-2</v>
      </c>
      <c r="GX58" s="37">
        <v>9.2278884596954797E-2</v>
      </c>
      <c r="GY58" s="37">
        <v>8.9958673226493105E-2</v>
      </c>
      <c r="GZ58" s="37">
        <v>9.4280375646240797E-2</v>
      </c>
      <c r="HA58" s="37">
        <v>0.100053654728068</v>
      </c>
      <c r="HB58" s="37">
        <v>9.5083929212145896E-2</v>
      </c>
      <c r="HC58" s="37">
        <v>9.5671102990627796E-2</v>
      </c>
      <c r="HD58" s="37">
        <v>9.7432794942832093E-2</v>
      </c>
      <c r="HE58" s="37">
        <v>0.103381863911797</v>
      </c>
      <c r="HF58" s="37">
        <v>0.106140348768703</v>
      </c>
      <c r="HG58" s="37">
        <v>0.105936998216382</v>
      </c>
      <c r="HH58" s="37">
        <v>9.9459299765777304E-2</v>
      </c>
      <c r="HI58" s="37">
        <v>0.101460319142946</v>
      </c>
      <c r="HJ58" s="37">
        <v>0.10519641478703599</v>
      </c>
      <c r="HK58" s="37">
        <v>0.108479393322384</v>
      </c>
      <c r="HL58" s="37">
        <v>0.109040435332978</v>
      </c>
      <c r="HM58" s="37">
        <v>0.10279550700557399</v>
      </c>
      <c r="HN58" s="37">
        <v>0.109890374421758</v>
      </c>
      <c r="HO58" s="37">
        <v>0.108008285151725</v>
      </c>
      <c r="HP58" s="37">
        <v>0.105683763543285</v>
      </c>
      <c r="HQ58" s="37">
        <v>0.11037208573630899</v>
      </c>
      <c r="HR58" s="37">
        <v>0.103395226959546</v>
      </c>
      <c r="HS58" s="37">
        <v>0.106664047876497</v>
      </c>
      <c r="HT58" s="37">
        <v>0.101791217024195</v>
      </c>
      <c r="HU58" s="37">
        <v>9.5004946762678594E-2</v>
      </c>
      <c r="HV58" s="37">
        <v>9.4732816890070806E-2</v>
      </c>
      <c r="HW58" s="37">
        <v>0.100823300763265</v>
      </c>
      <c r="HX58" s="37">
        <v>0.108646714635248</v>
      </c>
      <c r="HY58" s="37">
        <v>9.98462295176165E-2</v>
      </c>
      <c r="HZ58" s="37">
        <v>9.9165485461408104E-2</v>
      </c>
      <c r="IA58" s="37">
        <v>8.6187029194094197E-2</v>
      </c>
      <c r="IB58" s="37">
        <v>9.0576132481475904E-2</v>
      </c>
      <c r="IC58" s="37">
        <v>8.6800543695782301E-2</v>
      </c>
      <c r="ID58" s="37">
        <v>8.5028195981651095E-2</v>
      </c>
      <c r="IE58" s="37">
        <v>8.3370912089698199E-2</v>
      </c>
      <c r="IF58" s="37">
        <v>8.1969289382744198E-2</v>
      </c>
      <c r="IG58" s="37">
        <v>9.00946654804404E-2</v>
      </c>
      <c r="IH58" s="37">
        <v>9.1116782558261805E-2</v>
      </c>
      <c r="II58" s="37">
        <v>8.6607404247633205E-2</v>
      </c>
      <c r="IJ58" s="37">
        <v>9.4007206455440404E-2</v>
      </c>
      <c r="IK58" s="37">
        <v>7.2349007320820599E-2</v>
      </c>
      <c r="IL58" s="37">
        <v>7.3872920812031007E-2</v>
      </c>
      <c r="IM58" s="37">
        <v>6.7637153901584701E-2</v>
      </c>
      <c r="IN58" s="37">
        <v>6.63798900876785E-2</v>
      </c>
      <c r="IO58" s="37">
        <v>6.4733845863899395E-2</v>
      </c>
      <c r="IP58" s="37">
        <v>6.7023643503136998E-2</v>
      </c>
      <c r="IQ58" s="37">
        <v>6.7010938960935004E-2</v>
      </c>
      <c r="IR58" s="37">
        <v>6.8343385255791603E-2</v>
      </c>
      <c r="IS58" s="37">
        <v>7.7252446616840095E-2</v>
      </c>
      <c r="IT58" s="37">
        <v>8.3843241518611805E-2</v>
      </c>
      <c r="IU58" s="37">
        <v>8.2786191527903605E-2</v>
      </c>
      <c r="IV58" s="37">
        <v>8.4930171900579401E-2</v>
      </c>
      <c r="IW58" s="37">
        <v>9.0862635085354304E-2</v>
      </c>
      <c r="IX58" s="37">
        <v>8.7664944979328002E-2</v>
      </c>
      <c r="IY58" s="38">
        <v>9.0124539381029406E-2</v>
      </c>
      <c r="IZ58" s="38">
        <v>8.5487078563951296E-2</v>
      </c>
      <c r="JA58" s="38">
        <v>9.0694553670238806E-2</v>
      </c>
      <c r="JB58" s="39" t="str">
        <f t="shared" si="14"/>
        <v>Luxembourg</v>
      </c>
    </row>
    <row r="59" spans="1:262" x14ac:dyDescent="0.35">
      <c r="A59" s="31" t="s">
        <v>387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0.01</v>
      </c>
      <c r="AF59" s="32">
        <v>0</v>
      </c>
      <c r="AG59" s="32">
        <v>0</v>
      </c>
      <c r="AH59" s="32">
        <v>0</v>
      </c>
      <c r="AI59" s="32">
        <v>0</v>
      </c>
      <c r="AJ59" s="32">
        <v>0.01</v>
      </c>
      <c r="AK59" s="32">
        <v>0.01</v>
      </c>
      <c r="AL59" s="33">
        <v>0.01</v>
      </c>
      <c r="AM59" s="33">
        <v>0.01</v>
      </c>
      <c r="AN59" s="33">
        <v>0.01</v>
      </c>
      <c r="AO59" s="33">
        <v>0</v>
      </c>
      <c r="AP59" s="33">
        <v>0</v>
      </c>
      <c r="AQ59" s="33">
        <v>0.01</v>
      </c>
      <c r="AR59" s="33">
        <v>0.01</v>
      </c>
      <c r="AS59" s="33">
        <v>0.01</v>
      </c>
      <c r="AT59" s="33">
        <v>0.01</v>
      </c>
      <c r="AU59" s="33">
        <v>0.01</v>
      </c>
      <c r="AV59" s="33">
        <v>0.01</v>
      </c>
      <c r="AW59" s="33">
        <v>0.01</v>
      </c>
      <c r="AX59" s="33">
        <v>0.01</v>
      </c>
      <c r="AY59" s="33">
        <v>0.01</v>
      </c>
      <c r="AZ59" s="33">
        <v>0.01</v>
      </c>
      <c r="BA59" s="33">
        <v>0.01</v>
      </c>
      <c r="BB59" s="33">
        <v>0.01</v>
      </c>
      <c r="BC59" s="33">
        <v>0.01</v>
      </c>
      <c r="BD59" s="33">
        <v>0.01</v>
      </c>
      <c r="BE59" s="33">
        <v>0.01</v>
      </c>
      <c r="BF59" s="33">
        <v>0.01</v>
      </c>
      <c r="BG59" s="33">
        <v>0.01</v>
      </c>
      <c r="BH59" s="33">
        <v>0.01</v>
      </c>
      <c r="BI59" s="33">
        <v>0.01</v>
      </c>
      <c r="BJ59" s="33">
        <v>0.01</v>
      </c>
      <c r="BK59" s="33">
        <v>0.01</v>
      </c>
      <c r="BL59" s="33">
        <v>0.02</v>
      </c>
      <c r="BM59" s="33">
        <v>0.02</v>
      </c>
      <c r="BN59" s="33">
        <v>0.01</v>
      </c>
      <c r="BO59" s="33">
        <v>0.01</v>
      </c>
      <c r="BP59" s="33">
        <v>0.01</v>
      </c>
      <c r="BQ59" s="33">
        <v>0.02</v>
      </c>
      <c r="BR59" s="33">
        <v>0.02</v>
      </c>
      <c r="BS59" s="33">
        <v>0.02</v>
      </c>
      <c r="BT59" s="33">
        <v>0.02</v>
      </c>
      <c r="BU59" s="33">
        <v>0.02</v>
      </c>
      <c r="BV59" s="33">
        <v>0.02</v>
      </c>
      <c r="BW59" s="33">
        <v>0.02</v>
      </c>
      <c r="BX59" s="33">
        <v>0.02</v>
      </c>
      <c r="BY59" s="34">
        <v>0.02</v>
      </c>
      <c r="BZ59" s="34">
        <v>0.02</v>
      </c>
      <c r="CA59" s="34">
        <v>0.02</v>
      </c>
      <c r="CB59" s="34">
        <v>0.02</v>
      </c>
      <c r="CC59" s="34">
        <v>0.02</v>
      </c>
      <c r="CD59" s="34">
        <v>0.02</v>
      </c>
      <c r="CE59" s="34">
        <v>0.02</v>
      </c>
      <c r="CF59" s="34">
        <v>0.02</v>
      </c>
      <c r="CG59" s="34">
        <v>0.02</v>
      </c>
      <c r="CH59" s="34">
        <v>0.02</v>
      </c>
      <c r="CI59" s="34">
        <v>0.02</v>
      </c>
      <c r="CJ59" s="34">
        <v>0.02</v>
      </c>
      <c r="CK59" s="34">
        <v>0.03</v>
      </c>
      <c r="CL59" s="34">
        <v>0.03</v>
      </c>
      <c r="CM59" s="34">
        <v>0.03</v>
      </c>
      <c r="CN59" s="34">
        <v>0.03</v>
      </c>
      <c r="CO59" s="34">
        <v>0.03</v>
      </c>
      <c r="CP59" s="34">
        <v>0.03</v>
      </c>
      <c r="CQ59" s="34">
        <v>0.03</v>
      </c>
      <c r="CR59" s="34">
        <v>0.03</v>
      </c>
      <c r="CS59" s="34">
        <v>0.03</v>
      </c>
      <c r="CT59" s="34">
        <v>0.03</v>
      </c>
      <c r="CU59" s="34">
        <v>0.02</v>
      </c>
      <c r="CV59" s="34">
        <v>0.03</v>
      </c>
      <c r="CW59" s="34">
        <v>0.03</v>
      </c>
      <c r="CX59" s="34">
        <v>0.03</v>
      </c>
      <c r="CY59" s="34">
        <v>0.03</v>
      </c>
      <c r="CZ59" s="34">
        <v>0.03</v>
      </c>
      <c r="DA59" s="34">
        <v>0.03</v>
      </c>
      <c r="DB59" s="34">
        <v>0.03</v>
      </c>
      <c r="DC59" s="34">
        <v>0.02</v>
      </c>
      <c r="DD59" s="34">
        <v>0.02</v>
      </c>
      <c r="DE59" s="34">
        <v>0.02</v>
      </c>
      <c r="DF59" s="34">
        <v>0.02</v>
      </c>
      <c r="DG59" s="34">
        <v>0.02</v>
      </c>
      <c r="DH59" s="34">
        <v>0.01</v>
      </c>
      <c r="DI59" s="34">
        <v>0.01</v>
      </c>
      <c r="DJ59" s="34">
        <v>0</v>
      </c>
      <c r="DK59" s="34">
        <v>0</v>
      </c>
      <c r="DL59" s="35">
        <v>0</v>
      </c>
      <c r="DM59" s="35">
        <v>0</v>
      </c>
      <c r="DN59" s="35">
        <v>0</v>
      </c>
      <c r="DO59" s="35">
        <v>0</v>
      </c>
      <c r="DP59" s="35">
        <v>0</v>
      </c>
      <c r="DQ59" s="35">
        <v>0</v>
      </c>
      <c r="DR59" s="35">
        <v>0</v>
      </c>
      <c r="DS59" s="35">
        <v>0</v>
      </c>
      <c r="DT59" s="35">
        <v>0</v>
      </c>
      <c r="DU59" s="35">
        <v>0</v>
      </c>
      <c r="DV59" s="35">
        <v>0</v>
      </c>
      <c r="DW59" s="35">
        <v>0.12</v>
      </c>
      <c r="DX59" s="35">
        <v>0.12</v>
      </c>
      <c r="DY59" s="35">
        <v>0.13</v>
      </c>
      <c r="DZ59" s="35">
        <v>0.13</v>
      </c>
      <c r="EA59" s="35">
        <v>0.14000000000000001</v>
      </c>
      <c r="EB59" s="35">
        <v>0.14000000000000001</v>
      </c>
      <c r="EC59" s="35">
        <v>0.13</v>
      </c>
      <c r="ED59" s="35">
        <v>0.14000000000000001</v>
      </c>
      <c r="EE59" s="35">
        <v>0.14000000000000001</v>
      </c>
      <c r="EF59" s="35">
        <v>0.15</v>
      </c>
      <c r="EG59" s="35">
        <v>0.15</v>
      </c>
      <c r="EH59" s="35">
        <v>0.16</v>
      </c>
      <c r="EI59" s="35">
        <v>0.15</v>
      </c>
      <c r="EJ59" s="35">
        <v>0.15</v>
      </c>
      <c r="EK59" s="35">
        <v>0.16</v>
      </c>
      <c r="EL59" s="35">
        <v>0.15</v>
      </c>
      <c r="EM59" s="35">
        <v>0.12</v>
      </c>
      <c r="EN59" s="35">
        <v>0.13</v>
      </c>
      <c r="EO59" s="35">
        <v>0.13</v>
      </c>
      <c r="EP59" s="35">
        <v>0.14000000000000001</v>
      </c>
      <c r="EQ59" s="35">
        <v>0.15</v>
      </c>
      <c r="ER59" s="35">
        <v>0.15</v>
      </c>
      <c r="ES59" s="35">
        <v>0.15</v>
      </c>
      <c r="ET59" s="35">
        <v>0.15</v>
      </c>
      <c r="EU59" s="35">
        <v>0.13</v>
      </c>
      <c r="EV59" s="35">
        <v>0.14000000000000001</v>
      </c>
      <c r="EW59" s="35">
        <v>0.13</v>
      </c>
      <c r="EX59" s="35">
        <v>0.13</v>
      </c>
      <c r="EY59" s="36">
        <v>0.14000000000000001</v>
      </c>
      <c r="EZ59" s="36">
        <v>0.14000000000000001</v>
      </c>
      <c r="FA59" s="36">
        <v>0.15</v>
      </c>
      <c r="FB59" s="36">
        <v>0.15</v>
      </c>
      <c r="FC59" s="36">
        <v>0.14000000000000001</v>
      </c>
      <c r="FD59" s="36">
        <v>0.14000000000000001</v>
      </c>
      <c r="FE59" s="36">
        <v>0.13</v>
      </c>
      <c r="FF59" s="36">
        <v>0.12</v>
      </c>
      <c r="FG59" s="36">
        <v>0.13</v>
      </c>
      <c r="FH59" s="36">
        <v>0.12</v>
      </c>
      <c r="FI59" s="36">
        <v>0.13</v>
      </c>
      <c r="FJ59" s="36">
        <v>0.14000000000000001</v>
      </c>
      <c r="FK59" s="36">
        <v>0.14000000000000001</v>
      </c>
      <c r="FL59" s="36">
        <v>0.15</v>
      </c>
      <c r="FM59" s="36">
        <v>0.15</v>
      </c>
      <c r="FN59" s="36">
        <v>0.16</v>
      </c>
      <c r="FO59" s="36">
        <v>0.16</v>
      </c>
      <c r="FP59" s="36">
        <v>0.17</v>
      </c>
      <c r="FQ59" s="36">
        <v>0.17</v>
      </c>
      <c r="FR59" s="36">
        <v>0.16</v>
      </c>
      <c r="FS59" s="36">
        <v>0.15</v>
      </c>
      <c r="FT59" s="36">
        <v>0.16</v>
      </c>
      <c r="FU59" s="36">
        <v>0.16</v>
      </c>
      <c r="FV59" s="36">
        <v>0.16</v>
      </c>
      <c r="FW59" s="36">
        <v>0.16</v>
      </c>
      <c r="FX59" s="36">
        <v>0.15</v>
      </c>
      <c r="FY59" s="36">
        <v>0.15</v>
      </c>
      <c r="FZ59" s="36">
        <v>0.14000000000000001</v>
      </c>
      <c r="GA59" s="36">
        <v>0.13</v>
      </c>
      <c r="GB59" s="36">
        <v>0.12</v>
      </c>
      <c r="GC59" s="36">
        <v>0.12</v>
      </c>
      <c r="GD59" s="36">
        <v>0.13</v>
      </c>
      <c r="GE59" s="36">
        <v>0.12</v>
      </c>
      <c r="GF59" s="36">
        <v>0.12</v>
      </c>
      <c r="GG59" s="36">
        <v>0.11</v>
      </c>
      <c r="GH59" s="36">
        <v>0.12</v>
      </c>
      <c r="GI59" s="36">
        <v>0.12</v>
      </c>
      <c r="GJ59" s="36">
        <v>0.11</v>
      </c>
      <c r="GK59" s="36">
        <v>0.1</v>
      </c>
      <c r="GL59" s="36">
        <v>0.12</v>
      </c>
      <c r="GM59" s="37">
        <v>0.116221629721733</v>
      </c>
      <c r="GN59" s="37">
        <v>0.13140059355126499</v>
      </c>
      <c r="GO59" s="37">
        <v>0.14560299233287299</v>
      </c>
      <c r="GP59" s="37">
        <v>0.140861159053698</v>
      </c>
      <c r="GQ59" s="37">
        <v>0.12907652692841501</v>
      </c>
      <c r="GR59" s="37">
        <v>0.13495037711139601</v>
      </c>
      <c r="GS59" s="37">
        <v>0.133411970228793</v>
      </c>
      <c r="GT59" s="37">
        <v>0.14238796024279099</v>
      </c>
      <c r="GU59" s="37">
        <v>0.14020275605487201</v>
      </c>
      <c r="GV59" s="37">
        <v>0.143202055821679</v>
      </c>
      <c r="GW59" s="37">
        <v>0.12778131754216901</v>
      </c>
      <c r="GX59" s="37">
        <v>0.13551590849046199</v>
      </c>
      <c r="GY59" s="37">
        <v>0.15287285950917601</v>
      </c>
      <c r="GZ59" s="37">
        <v>0.15389953406002799</v>
      </c>
      <c r="HA59" s="37">
        <v>0.15332010245019001</v>
      </c>
      <c r="HB59" s="37">
        <v>0.16322030623330899</v>
      </c>
      <c r="HC59" s="37">
        <v>0.160613952175161</v>
      </c>
      <c r="HD59" s="37">
        <v>0.15081172435599299</v>
      </c>
      <c r="HE59" s="37">
        <v>0.15365265290236099</v>
      </c>
      <c r="HF59" s="37">
        <v>0.158204720835947</v>
      </c>
      <c r="HG59" s="37">
        <v>0.15147584305390999</v>
      </c>
      <c r="HH59" s="37">
        <v>0.15516541484867</v>
      </c>
      <c r="HI59" s="37">
        <v>0.15579726197520399</v>
      </c>
      <c r="HJ59" s="37">
        <v>0.14843261970827401</v>
      </c>
      <c r="HK59" s="37">
        <v>0.15278681509580899</v>
      </c>
      <c r="HL59" s="37">
        <v>0.14437460027273899</v>
      </c>
      <c r="HM59" s="37">
        <v>0.13705912247586999</v>
      </c>
      <c r="HN59" s="37">
        <v>0.13580007581035</v>
      </c>
      <c r="HO59" s="37">
        <v>0.12057660233601</v>
      </c>
      <c r="HP59" s="37">
        <v>0.11495358859921501</v>
      </c>
      <c r="HQ59" s="37">
        <v>0.124777270871747</v>
      </c>
      <c r="HR59" s="37">
        <v>0.113698755537122</v>
      </c>
      <c r="HS59" s="37">
        <v>0.112974773271293</v>
      </c>
      <c r="HT59" s="37">
        <v>0.10797410675949699</v>
      </c>
      <c r="HU59" s="37">
        <v>0.111596444267427</v>
      </c>
      <c r="HV59" s="37">
        <v>0.119856188331317</v>
      </c>
      <c r="HW59" s="37">
        <v>0.11445058816038101</v>
      </c>
      <c r="HX59" s="37">
        <v>0.13056374899727899</v>
      </c>
      <c r="HY59" s="37">
        <v>0.130056401164511</v>
      </c>
      <c r="HZ59" s="37">
        <v>0.12826673699194699</v>
      </c>
      <c r="IA59" s="37">
        <v>0.122466355882141</v>
      </c>
      <c r="IB59" s="37">
        <v>0.12534162126411699</v>
      </c>
      <c r="IC59" s="37">
        <v>0.113798086137002</v>
      </c>
      <c r="ID59" s="37">
        <v>0.103228722619149</v>
      </c>
      <c r="IE59" s="37">
        <v>9.7995829942470802E-2</v>
      </c>
      <c r="IF59" s="37">
        <v>0.100306431278069</v>
      </c>
      <c r="IG59" s="37">
        <v>0.10047364440220399</v>
      </c>
      <c r="IH59" s="37">
        <v>9.9222818983270594E-2</v>
      </c>
      <c r="II59" s="37">
        <v>9.5537429645789998E-2</v>
      </c>
      <c r="IJ59" s="37">
        <v>8.7495251114101197E-2</v>
      </c>
      <c r="IK59" s="37">
        <v>7.5034988531220301E-2</v>
      </c>
      <c r="IL59" s="37">
        <v>7.4058510336153599E-2</v>
      </c>
      <c r="IM59" s="37">
        <v>8.3356534084880404E-2</v>
      </c>
      <c r="IN59" s="37">
        <v>8.3123920332836304E-2</v>
      </c>
      <c r="IO59" s="37">
        <v>8.6105600293268303E-2</v>
      </c>
      <c r="IP59" s="37">
        <v>8.6740266747150796E-2</v>
      </c>
      <c r="IQ59" s="37">
        <v>7.88591192663739E-2</v>
      </c>
      <c r="IR59" s="37">
        <v>6.9563952546514096E-2</v>
      </c>
      <c r="IS59" s="37">
        <v>8.5755876967952102E-2</v>
      </c>
      <c r="IT59" s="37">
        <v>8.6952817640250202E-2</v>
      </c>
      <c r="IU59" s="37">
        <v>8.7309645078885695E-2</v>
      </c>
      <c r="IV59" s="37">
        <v>8.2604799827315695E-2</v>
      </c>
      <c r="IW59" s="37">
        <v>7.7520388425975598E-2</v>
      </c>
      <c r="IX59" s="37">
        <v>7.9624777554758094E-2</v>
      </c>
      <c r="IY59" s="38">
        <v>8.8983425970844701E-2</v>
      </c>
      <c r="IZ59" s="38">
        <v>8.2787775134391797E-2</v>
      </c>
      <c r="JA59" s="38">
        <v>8.5767948236144795E-2</v>
      </c>
      <c r="JB59" s="39" t="str">
        <f t="shared" si="14"/>
        <v>Poland</v>
      </c>
    </row>
    <row r="60" spans="1:262" x14ac:dyDescent="0.35">
      <c r="A60" s="31" t="s">
        <v>388</v>
      </c>
      <c r="B60" s="32">
        <v>0.01</v>
      </c>
      <c r="C60" s="32">
        <v>0.01</v>
      </c>
      <c r="D60" s="32">
        <v>0.01</v>
      </c>
      <c r="E60" s="32">
        <v>0.01</v>
      </c>
      <c r="F60" s="32">
        <v>0.01</v>
      </c>
      <c r="G60" s="32">
        <v>0.01</v>
      </c>
      <c r="H60" s="32">
        <v>0.01</v>
      </c>
      <c r="I60" s="32">
        <v>0.01</v>
      </c>
      <c r="J60" s="32">
        <v>0.01</v>
      </c>
      <c r="K60" s="32">
        <v>0.01</v>
      </c>
      <c r="L60" s="32">
        <v>0.01</v>
      </c>
      <c r="M60" s="32">
        <v>0.01</v>
      </c>
      <c r="N60" s="32">
        <v>0.01</v>
      </c>
      <c r="O60" s="32">
        <v>0.01</v>
      </c>
      <c r="P60" s="32">
        <v>0.01</v>
      </c>
      <c r="Q60" s="32">
        <v>0.01</v>
      </c>
      <c r="R60" s="32">
        <v>0.01</v>
      </c>
      <c r="S60" s="32">
        <v>0.01</v>
      </c>
      <c r="T60" s="32">
        <v>0.01</v>
      </c>
      <c r="U60" s="32">
        <v>0.01</v>
      </c>
      <c r="V60" s="32">
        <v>0.01</v>
      </c>
      <c r="W60" s="32">
        <v>0.01</v>
      </c>
      <c r="X60" s="32">
        <v>0.01</v>
      </c>
      <c r="Y60" s="32">
        <v>0.01</v>
      </c>
      <c r="Z60" s="32">
        <v>0.01</v>
      </c>
      <c r="AA60" s="32">
        <v>0.01</v>
      </c>
      <c r="AB60" s="32">
        <v>0.01</v>
      </c>
      <c r="AC60" s="32">
        <v>0.01</v>
      </c>
      <c r="AD60" s="32">
        <v>0.01</v>
      </c>
      <c r="AE60" s="32">
        <v>0.01</v>
      </c>
      <c r="AF60" s="32">
        <v>0.01</v>
      </c>
      <c r="AG60" s="32">
        <v>0.01</v>
      </c>
      <c r="AH60" s="32">
        <v>0.01</v>
      </c>
      <c r="AI60" s="32">
        <v>0.01</v>
      </c>
      <c r="AJ60" s="32">
        <v>0.01</v>
      </c>
      <c r="AK60" s="32">
        <v>0.01</v>
      </c>
      <c r="AL60" s="33">
        <v>0.01</v>
      </c>
      <c r="AM60" s="33">
        <v>0.01</v>
      </c>
      <c r="AN60" s="33">
        <v>0.01</v>
      </c>
      <c r="AO60" s="33">
        <v>0.01</v>
      </c>
      <c r="AP60" s="33">
        <v>0.01</v>
      </c>
      <c r="AQ60" s="33">
        <v>0.01</v>
      </c>
      <c r="AR60" s="33">
        <v>0.01</v>
      </c>
      <c r="AS60" s="33">
        <v>0.01</v>
      </c>
      <c r="AT60" s="33">
        <v>0.01</v>
      </c>
      <c r="AU60" s="33">
        <v>0.01</v>
      </c>
      <c r="AV60" s="33">
        <v>0.01</v>
      </c>
      <c r="AW60" s="33">
        <v>0.01</v>
      </c>
      <c r="AX60" s="33">
        <v>0.01</v>
      </c>
      <c r="AY60" s="33">
        <v>0.01</v>
      </c>
      <c r="AZ60" s="33">
        <v>0.01</v>
      </c>
      <c r="BA60" s="33">
        <v>0.01</v>
      </c>
      <c r="BB60" s="33">
        <v>0.01</v>
      </c>
      <c r="BC60" s="33">
        <v>0.01</v>
      </c>
      <c r="BD60" s="33">
        <v>0.01</v>
      </c>
      <c r="BE60" s="33">
        <v>0.01</v>
      </c>
      <c r="BF60" s="33">
        <v>0.01</v>
      </c>
      <c r="BG60" s="33">
        <v>0.01</v>
      </c>
      <c r="BH60" s="33">
        <v>0.01</v>
      </c>
      <c r="BI60" s="33">
        <v>0.01</v>
      </c>
      <c r="BJ60" s="33">
        <v>0.01</v>
      </c>
      <c r="BK60" s="33">
        <v>0.01</v>
      </c>
      <c r="BL60" s="33">
        <v>0.01</v>
      </c>
      <c r="BM60" s="33">
        <v>0.01</v>
      </c>
      <c r="BN60" s="33">
        <v>0.01</v>
      </c>
      <c r="BO60" s="33">
        <v>0.01</v>
      </c>
      <c r="BP60" s="33">
        <v>0.01</v>
      </c>
      <c r="BQ60" s="33">
        <v>0.01</v>
      </c>
      <c r="BR60" s="33">
        <v>0.01</v>
      </c>
      <c r="BS60" s="33">
        <v>0.01</v>
      </c>
      <c r="BT60" s="33">
        <v>0.01</v>
      </c>
      <c r="BU60" s="33">
        <v>0.01</v>
      </c>
      <c r="BV60" s="33">
        <v>0.01</v>
      </c>
      <c r="BW60" s="33">
        <v>0.01</v>
      </c>
      <c r="BX60" s="33">
        <v>0.01</v>
      </c>
      <c r="BY60" s="34">
        <v>0.01</v>
      </c>
      <c r="BZ60" s="34">
        <v>0.01</v>
      </c>
      <c r="CA60" s="34">
        <v>0.01</v>
      </c>
      <c r="CB60" s="34">
        <v>0.01</v>
      </c>
      <c r="CC60" s="34">
        <v>0.01</v>
      </c>
      <c r="CD60" s="34">
        <v>0.01</v>
      </c>
      <c r="CE60" s="34">
        <v>0.01</v>
      </c>
      <c r="CF60" s="34">
        <v>0.01</v>
      </c>
      <c r="CG60" s="34">
        <v>0.02</v>
      </c>
      <c r="CH60" s="34">
        <v>0.02</v>
      </c>
      <c r="CI60" s="34">
        <v>0.02</v>
      </c>
      <c r="CJ60" s="34">
        <v>0.02</v>
      </c>
      <c r="CK60" s="34">
        <v>0.02</v>
      </c>
      <c r="CL60" s="34">
        <v>0.02</v>
      </c>
      <c r="CM60" s="34">
        <v>0.02</v>
      </c>
      <c r="CN60" s="34">
        <v>0.02</v>
      </c>
      <c r="CO60" s="34">
        <v>0.02</v>
      </c>
      <c r="CP60" s="34">
        <v>0.02</v>
      </c>
      <c r="CQ60" s="34">
        <v>0.02</v>
      </c>
      <c r="CR60" s="34">
        <v>0.02</v>
      </c>
      <c r="CS60" s="34">
        <v>0.02</v>
      </c>
      <c r="CT60" s="34">
        <v>0.02</v>
      </c>
      <c r="CU60" s="34">
        <v>0.02</v>
      </c>
      <c r="CV60" s="34">
        <v>0.02</v>
      </c>
      <c r="CW60" s="34">
        <v>0.02</v>
      </c>
      <c r="CX60" s="34">
        <v>0.02</v>
      </c>
      <c r="CY60" s="34">
        <v>0.02</v>
      </c>
      <c r="CZ60" s="34">
        <v>0.02</v>
      </c>
      <c r="DA60" s="34">
        <v>0.02</v>
      </c>
      <c r="DB60" s="34">
        <v>0.02</v>
      </c>
      <c r="DC60" s="34">
        <v>0.02</v>
      </c>
      <c r="DD60" s="34">
        <v>0.01</v>
      </c>
      <c r="DE60" s="34">
        <v>0.01</v>
      </c>
      <c r="DF60" s="34">
        <v>0.01</v>
      </c>
      <c r="DG60" s="34">
        <v>0.02</v>
      </c>
      <c r="DH60" s="34">
        <v>0.02</v>
      </c>
      <c r="DI60" s="34">
        <v>0.02</v>
      </c>
      <c r="DJ60" s="34">
        <v>0.11</v>
      </c>
      <c r="DK60" s="34">
        <v>0.12</v>
      </c>
      <c r="DL60" s="35">
        <v>0.13</v>
      </c>
      <c r="DM60" s="35">
        <v>0.16</v>
      </c>
      <c r="DN60" s="35">
        <v>0.15</v>
      </c>
      <c r="DO60" s="35">
        <v>0.16</v>
      </c>
      <c r="DP60" s="35">
        <v>0.17</v>
      </c>
      <c r="DQ60" s="35">
        <v>0.19</v>
      </c>
      <c r="DR60" s="35">
        <v>0.19</v>
      </c>
      <c r="DS60" s="35">
        <v>0.2</v>
      </c>
      <c r="DT60" s="35">
        <v>0.22</v>
      </c>
      <c r="DU60" s="35">
        <v>0.2</v>
      </c>
      <c r="DV60" s="35">
        <v>0.22</v>
      </c>
      <c r="DW60" s="35">
        <v>0.19</v>
      </c>
      <c r="DX60" s="35">
        <v>0.2</v>
      </c>
      <c r="DY60" s="35">
        <v>0.24</v>
      </c>
      <c r="DZ60" s="35">
        <v>0.28000000000000003</v>
      </c>
      <c r="EA60" s="35">
        <v>0.28000000000000003</v>
      </c>
      <c r="EB60" s="35">
        <v>0.28000000000000003</v>
      </c>
      <c r="EC60" s="35">
        <v>0.28000000000000003</v>
      </c>
      <c r="ED60" s="35">
        <v>0.25</v>
      </c>
      <c r="EE60" s="35">
        <v>0.25</v>
      </c>
      <c r="EF60" s="35">
        <v>0.22</v>
      </c>
      <c r="EG60" s="35">
        <v>0.21</v>
      </c>
      <c r="EH60" s="35">
        <v>0.22</v>
      </c>
      <c r="EI60" s="35">
        <v>0.22</v>
      </c>
      <c r="EJ60" s="35">
        <v>0.23</v>
      </c>
      <c r="EK60" s="35">
        <v>0.24</v>
      </c>
      <c r="EL60" s="35">
        <v>0.28000000000000003</v>
      </c>
      <c r="EM60" s="35">
        <v>0.24</v>
      </c>
      <c r="EN60" s="35">
        <v>0.25</v>
      </c>
      <c r="EO60" s="35">
        <v>0.24</v>
      </c>
      <c r="EP60" s="35">
        <v>0.24</v>
      </c>
      <c r="EQ60" s="35">
        <v>0.24</v>
      </c>
      <c r="ER60" s="35">
        <v>0.24</v>
      </c>
      <c r="ES60" s="35">
        <v>0.25</v>
      </c>
      <c r="ET60" s="35">
        <v>0.25</v>
      </c>
      <c r="EU60" s="35">
        <v>0.24</v>
      </c>
      <c r="EV60" s="35">
        <v>0.32</v>
      </c>
      <c r="EW60" s="35">
        <v>0.32</v>
      </c>
      <c r="EX60" s="35">
        <v>0.31</v>
      </c>
      <c r="EY60" s="36">
        <v>0.3</v>
      </c>
      <c r="EZ60" s="36">
        <v>0.3</v>
      </c>
      <c r="FA60" s="36">
        <v>0.28000000000000003</v>
      </c>
      <c r="FB60" s="36">
        <v>0.28999999999999998</v>
      </c>
      <c r="FC60" s="36">
        <v>0.28999999999999998</v>
      </c>
      <c r="FD60" s="36">
        <v>0.28999999999999998</v>
      </c>
      <c r="FE60" s="36">
        <v>0.28000000000000003</v>
      </c>
      <c r="FF60" s="36">
        <v>0.26</v>
      </c>
      <c r="FG60" s="36">
        <v>0.24</v>
      </c>
      <c r="FH60" s="36">
        <v>0.24</v>
      </c>
      <c r="FI60" s="36">
        <v>0.21</v>
      </c>
      <c r="FJ60" s="36">
        <v>0.21</v>
      </c>
      <c r="FK60" s="36">
        <v>0.22</v>
      </c>
      <c r="FL60" s="36">
        <v>0.21</v>
      </c>
      <c r="FM60" s="36">
        <v>0.2</v>
      </c>
      <c r="FN60" s="36">
        <v>0.2</v>
      </c>
      <c r="FO60" s="36">
        <v>0.18</v>
      </c>
      <c r="FP60" s="36">
        <v>0.17</v>
      </c>
      <c r="FQ60" s="36">
        <v>0.17</v>
      </c>
      <c r="FR60" s="36">
        <v>0.17</v>
      </c>
      <c r="FS60" s="36">
        <v>0.17</v>
      </c>
      <c r="FT60" s="36">
        <v>0.15</v>
      </c>
      <c r="FU60" s="36">
        <v>0.16</v>
      </c>
      <c r="FV60" s="36">
        <v>0.16</v>
      </c>
      <c r="FW60" s="36">
        <v>0.17</v>
      </c>
      <c r="FX60" s="36">
        <v>0.17</v>
      </c>
      <c r="FY60" s="36">
        <v>0.16</v>
      </c>
      <c r="FZ60" s="36">
        <v>0.16</v>
      </c>
      <c r="GA60" s="36">
        <v>0.16</v>
      </c>
      <c r="GB60" s="36">
        <v>0.16</v>
      </c>
      <c r="GC60" s="36">
        <v>0.16</v>
      </c>
      <c r="GD60" s="36">
        <v>0.16</v>
      </c>
      <c r="GE60" s="36">
        <v>0.16</v>
      </c>
      <c r="GF60" s="36">
        <v>0.16</v>
      </c>
      <c r="GG60" s="36">
        <v>0.15</v>
      </c>
      <c r="GH60" s="36">
        <v>0.15</v>
      </c>
      <c r="GI60" s="36">
        <v>0.16</v>
      </c>
      <c r="GJ60" s="36">
        <v>0.15</v>
      </c>
      <c r="GK60" s="36">
        <v>0.14000000000000001</v>
      </c>
      <c r="GL60" s="36">
        <v>0.15</v>
      </c>
      <c r="GM60" s="37">
        <v>0.158816522070543</v>
      </c>
      <c r="GN60" s="37">
        <v>0.163111581729176</v>
      </c>
      <c r="GO60" s="37">
        <v>0.17238563049552899</v>
      </c>
      <c r="GP60" s="37">
        <v>0.17289035529521701</v>
      </c>
      <c r="GQ60" s="37">
        <v>0.15799133192549</v>
      </c>
      <c r="GR60" s="37">
        <v>0.164567924200099</v>
      </c>
      <c r="GS60" s="37">
        <v>0.16429866510221</v>
      </c>
      <c r="GT60" s="37">
        <v>0.15502504452955199</v>
      </c>
      <c r="GU60" s="37">
        <v>0.15249684462930199</v>
      </c>
      <c r="GV60" s="37">
        <v>0.16681330084325</v>
      </c>
      <c r="GW60" s="37">
        <v>0.16002071291577699</v>
      </c>
      <c r="GX60" s="37">
        <v>0.15600321954677901</v>
      </c>
      <c r="GY60" s="37">
        <v>0.16056878137052299</v>
      </c>
      <c r="GZ60" s="37">
        <v>0.16128188652294001</v>
      </c>
      <c r="HA60" s="37">
        <v>0.17293048132099301</v>
      </c>
      <c r="HB60" s="37">
        <v>0.16897470455302999</v>
      </c>
      <c r="HC60" s="37">
        <v>0.16388270288426299</v>
      </c>
      <c r="HD60" s="37">
        <v>0.160268475616061</v>
      </c>
      <c r="HE60" s="37">
        <v>0.16809196395461101</v>
      </c>
      <c r="HF60" s="37">
        <v>0.176702886996355</v>
      </c>
      <c r="HG60" s="37">
        <v>0.17366563727787501</v>
      </c>
      <c r="HH60" s="37">
        <v>0.17863544499637901</v>
      </c>
      <c r="HI60" s="37">
        <v>0.15649425166768399</v>
      </c>
      <c r="HJ60" s="37">
        <v>0.17956653456241001</v>
      </c>
      <c r="HK60" s="37">
        <v>0.18468263618080599</v>
      </c>
      <c r="HL60" s="37">
        <v>0.18581792094202201</v>
      </c>
      <c r="HM60" s="37">
        <v>0.18333790223066801</v>
      </c>
      <c r="HN60" s="37">
        <v>0.18399387723886099</v>
      </c>
      <c r="HO60" s="37">
        <v>0.16738739194576799</v>
      </c>
      <c r="HP60" s="37">
        <v>0.15933655462601801</v>
      </c>
      <c r="HQ60" s="37">
        <v>0.163293678212101</v>
      </c>
      <c r="HR60" s="37">
        <v>0.14773557608992199</v>
      </c>
      <c r="HS60" s="37">
        <v>0.15176863960314199</v>
      </c>
      <c r="HT60" s="37">
        <v>0.149180372233049</v>
      </c>
      <c r="HU60" s="37">
        <v>0.15529293255841101</v>
      </c>
      <c r="HV60" s="37">
        <v>0.16497569888418601</v>
      </c>
      <c r="HW60" s="37">
        <v>0.17062677318789701</v>
      </c>
      <c r="HX60" s="37">
        <v>0.171525276398594</v>
      </c>
      <c r="HY60" s="37">
        <v>0.16224220761736499</v>
      </c>
      <c r="HZ60" s="37">
        <v>0.15233967627121001</v>
      </c>
      <c r="IA60" s="37">
        <v>0.14507582858589499</v>
      </c>
      <c r="IB60" s="37">
        <v>0.14693784866357201</v>
      </c>
      <c r="IC60" s="37">
        <v>0.141562689762217</v>
      </c>
      <c r="ID60" s="37">
        <v>0.137444892678494</v>
      </c>
      <c r="IE60" s="37">
        <v>0.139624706897992</v>
      </c>
      <c r="IF60" s="37">
        <v>0.12801010413959699</v>
      </c>
      <c r="IG60" s="37">
        <v>0.10202139079540801</v>
      </c>
      <c r="IH60" s="37">
        <v>0.107145871684068</v>
      </c>
      <c r="II60" s="37">
        <v>9.6068139687861001E-2</v>
      </c>
      <c r="IJ60" s="37">
        <v>9.2580686378091803E-2</v>
      </c>
      <c r="IK60" s="37">
        <v>9.3418277746398895E-2</v>
      </c>
      <c r="IL60" s="37">
        <v>9.7263068036814102E-2</v>
      </c>
      <c r="IM60" s="37">
        <v>8.2783150844026404E-2</v>
      </c>
      <c r="IN60" s="37">
        <v>8.4895201585441393E-2</v>
      </c>
      <c r="IO60" s="37">
        <v>8.9358420732950306E-2</v>
      </c>
      <c r="IP60" s="37">
        <v>7.8544584011402699E-2</v>
      </c>
      <c r="IQ60" s="37">
        <v>7.7195854137964301E-2</v>
      </c>
      <c r="IR60" s="37">
        <v>7.8991081750124995E-2</v>
      </c>
      <c r="IS60" s="37">
        <v>7.9701902116601206E-2</v>
      </c>
      <c r="IT60" s="37">
        <v>8.7618205957080794E-2</v>
      </c>
      <c r="IU60" s="37">
        <v>8.8591979941450003E-2</v>
      </c>
      <c r="IV60" s="37">
        <v>9.5846137092616607E-2</v>
      </c>
      <c r="IW60" s="37">
        <v>9.8869203000172906E-2</v>
      </c>
      <c r="IX60" s="37">
        <v>9.0484646490873302E-2</v>
      </c>
      <c r="IY60" s="38">
        <v>8.24056700653054E-2</v>
      </c>
      <c r="IZ60" s="38">
        <v>7.6464706331632798E-2</v>
      </c>
      <c r="JA60" s="38">
        <v>7.3746374621175295E-2</v>
      </c>
      <c r="JB60" s="39" t="str">
        <f t="shared" si="14"/>
        <v>Chile</v>
      </c>
    </row>
    <row r="61" spans="1:262" x14ac:dyDescent="0.35">
      <c r="A61" s="31" t="s">
        <v>389</v>
      </c>
      <c r="B61" s="32">
        <v>0</v>
      </c>
      <c r="C61" s="32">
        <v>0.01</v>
      </c>
      <c r="D61" s="32">
        <v>0.01</v>
      </c>
      <c r="E61" s="32">
        <v>0</v>
      </c>
      <c r="F61" s="32">
        <v>0.01</v>
      </c>
      <c r="G61" s="32">
        <v>0.01</v>
      </c>
      <c r="H61" s="32">
        <v>0.01</v>
      </c>
      <c r="I61" s="32">
        <v>0.01</v>
      </c>
      <c r="J61" s="32">
        <v>0.01</v>
      </c>
      <c r="K61" s="32">
        <v>0.01</v>
      </c>
      <c r="L61" s="32">
        <v>0.01</v>
      </c>
      <c r="M61" s="32">
        <v>0.01</v>
      </c>
      <c r="N61" s="32">
        <v>0.01</v>
      </c>
      <c r="O61" s="32">
        <v>0.01</v>
      </c>
      <c r="P61" s="32">
        <v>0.01</v>
      </c>
      <c r="Q61" s="32">
        <v>0.01</v>
      </c>
      <c r="R61" s="32">
        <v>0.01</v>
      </c>
      <c r="S61" s="32">
        <v>0.01</v>
      </c>
      <c r="T61" s="32">
        <v>0.01</v>
      </c>
      <c r="U61" s="32">
        <v>0.01</v>
      </c>
      <c r="V61" s="32">
        <v>0.01</v>
      </c>
      <c r="W61" s="32">
        <v>0.01</v>
      </c>
      <c r="X61" s="32">
        <v>0.01</v>
      </c>
      <c r="Y61" s="32">
        <v>0.01</v>
      </c>
      <c r="Z61" s="32">
        <v>0.01</v>
      </c>
      <c r="AA61" s="32">
        <v>0.01</v>
      </c>
      <c r="AB61" s="32">
        <v>0.01</v>
      </c>
      <c r="AC61" s="32">
        <v>0.01</v>
      </c>
      <c r="AD61" s="32">
        <v>0.01</v>
      </c>
      <c r="AE61" s="32">
        <v>0.01</v>
      </c>
      <c r="AF61" s="32">
        <v>0.01</v>
      </c>
      <c r="AG61" s="32">
        <v>0.01</v>
      </c>
      <c r="AH61" s="32">
        <v>0.01</v>
      </c>
      <c r="AI61" s="32">
        <v>0.01</v>
      </c>
      <c r="AJ61" s="32">
        <v>0.01</v>
      </c>
      <c r="AK61" s="32">
        <v>0.01</v>
      </c>
      <c r="AL61" s="33">
        <v>0.01</v>
      </c>
      <c r="AM61" s="33">
        <v>0.01</v>
      </c>
      <c r="AN61" s="33">
        <v>0.01</v>
      </c>
      <c r="AO61" s="33">
        <v>0.01</v>
      </c>
      <c r="AP61" s="33">
        <v>0.01</v>
      </c>
      <c r="AQ61" s="33">
        <v>0.01</v>
      </c>
      <c r="AR61" s="33">
        <v>0.01</v>
      </c>
      <c r="AS61" s="33">
        <v>0.01</v>
      </c>
      <c r="AT61" s="33">
        <v>0.01</v>
      </c>
      <c r="AU61" s="33">
        <v>0.02</v>
      </c>
      <c r="AV61" s="33">
        <v>0.02</v>
      </c>
      <c r="AW61" s="33">
        <v>0.02</v>
      </c>
      <c r="AX61" s="33">
        <v>0.02</v>
      </c>
      <c r="AY61" s="33">
        <v>0.02</v>
      </c>
      <c r="AZ61" s="33">
        <v>0.02</v>
      </c>
      <c r="BA61" s="33">
        <v>0.02</v>
      </c>
      <c r="BB61" s="33">
        <v>0.02</v>
      </c>
      <c r="BC61" s="33">
        <v>0.02</v>
      </c>
      <c r="BD61" s="33">
        <v>0.01</v>
      </c>
      <c r="BE61" s="33">
        <v>0.02</v>
      </c>
      <c r="BF61" s="33">
        <v>0.02</v>
      </c>
      <c r="BG61" s="33">
        <v>0.02</v>
      </c>
      <c r="BH61" s="33">
        <v>0.02</v>
      </c>
      <c r="BI61" s="33">
        <v>0.02</v>
      </c>
      <c r="BJ61" s="33">
        <v>0.02</v>
      </c>
      <c r="BK61" s="33">
        <v>0.02</v>
      </c>
      <c r="BL61" s="33">
        <v>0.02</v>
      </c>
      <c r="BM61" s="33">
        <v>0.02</v>
      </c>
      <c r="BN61" s="33">
        <v>0.02</v>
      </c>
      <c r="BO61" s="33">
        <v>0.02</v>
      </c>
      <c r="BP61" s="33">
        <v>0.02</v>
      </c>
      <c r="BQ61" s="33">
        <v>0.03</v>
      </c>
      <c r="BR61" s="33">
        <v>0.02</v>
      </c>
      <c r="BS61" s="33">
        <v>0.03</v>
      </c>
      <c r="BT61" s="33">
        <v>0.03</v>
      </c>
      <c r="BU61" s="33">
        <v>0.02</v>
      </c>
      <c r="BV61" s="33">
        <v>0.02</v>
      </c>
      <c r="BW61" s="33">
        <v>0.02</v>
      </c>
      <c r="BX61" s="33">
        <v>0.02</v>
      </c>
      <c r="BY61" s="34">
        <v>0.02</v>
      </c>
      <c r="BZ61" s="34">
        <v>0.02</v>
      </c>
      <c r="CA61" s="34">
        <v>0.02</v>
      </c>
      <c r="CB61" s="34">
        <v>0.02</v>
      </c>
      <c r="CC61" s="34">
        <v>0.02</v>
      </c>
      <c r="CD61" s="34">
        <v>0.02</v>
      </c>
      <c r="CE61" s="34">
        <v>0.02</v>
      </c>
      <c r="CF61" s="34">
        <v>0.02</v>
      </c>
      <c r="CG61" s="34">
        <v>0.02</v>
      </c>
      <c r="CH61" s="34">
        <v>0.02</v>
      </c>
      <c r="CI61" s="34">
        <v>0.02</v>
      </c>
      <c r="CJ61" s="34">
        <v>0.02</v>
      </c>
      <c r="CK61" s="34">
        <v>0.03</v>
      </c>
      <c r="CL61" s="34">
        <v>0.03</v>
      </c>
      <c r="CM61" s="34">
        <v>0.03</v>
      </c>
      <c r="CN61" s="34">
        <v>0.03</v>
      </c>
      <c r="CO61" s="34">
        <v>0.03</v>
      </c>
      <c r="CP61" s="34">
        <v>0.03</v>
      </c>
      <c r="CQ61" s="34">
        <v>0.03</v>
      </c>
      <c r="CR61" s="34">
        <v>0.03</v>
      </c>
      <c r="CS61" s="34">
        <v>0.03</v>
      </c>
      <c r="CT61" s="34">
        <v>0.03</v>
      </c>
      <c r="CU61" s="34">
        <v>0.03</v>
      </c>
      <c r="CV61" s="34">
        <v>0.03</v>
      </c>
      <c r="CW61" s="34">
        <v>0.02</v>
      </c>
      <c r="CX61" s="34">
        <v>0.02</v>
      </c>
      <c r="CY61" s="34">
        <v>0.02</v>
      </c>
      <c r="CZ61" s="34">
        <v>0.02</v>
      </c>
      <c r="DA61" s="34">
        <v>0.02</v>
      </c>
      <c r="DB61" s="34">
        <v>0.02</v>
      </c>
      <c r="DC61" s="34">
        <v>0.02</v>
      </c>
      <c r="DD61" s="34">
        <v>0.02</v>
      </c>
      <c r="DE61" s="34">
        <v>0.02</v>
      </c>
      <c r="DF61" s="34">
        <v>0.01</v>
      </c>
      <c r="DG61" s="34">
        <v>0.01</v>
      </c>
      <c r="DH61" s="34">
        <v>0.01</v>
      </c>
      <c r="DI61" s="34">
        <v>0.01</v>
      </c>
      <c r="DJ61" s="34">
        <v>0</v>
      </c>
      <c r="DK61" s="34">
        <v>0</v>
      </c>
      <c r="DL61" s="35">
        <v>0</v>
      </c>
      <c r="DM61" s="35">
        <v>0</v>
      </c>
      <c r="DN61" s="35">
        <v>0</v>
      </c>
      <c r="DO61" s="35">
        <v>0</v>
      </c>
      <c r="DP61" s="35">
        <v>0</v>
      </c>
      <c r="DQ61" s="35">
        <v>0</v>
      </c>
      <c r="DR61" s="35">
        <v>0</v>
      </c>
      <c r="DS61" s="35">
        <v>0</v>
      </c>
      <c r="DT61" s="35">
        <v>0</v>
      </c>
      <c r="DU61" s="35">
        <v>0</v>
      </c>
      <c r="DV61" s="35">
        <v>0</v>
      </c>
      <c r="DW61" s="35">
        <v>0</v>
      </c>
      <c r="DX61" s="35">
        <v>0</v>
      </c>
      <c r="DY61" s="35">
        <v>0</v>
      </c>
      <c r="DZ61" s="35">
        <v>0</v>
      </c>
      <c r="EA61" s="35">
        <v>0</v>
      </c>
      <c r="EB61" s="35">
        <v>0</v>
      </c>
      <c r="EC61" s="35">
        <v>0</v>
      </c>
      <c r="ED61" s="35">
        <v>0</v>
      </c>
      <c r="EE61" s="35">
        <v>0</v>
      </c>
      <c r="EF61" s="35">
        <v>0</v>
      </c>
      <c r="EG61" s="35">
        <v>0</v>
      </c>
      <c r="EH61" s="35">
        <v>0</v>
      </c>
      <c r="EI61" s="35">
        <v>0</v>
      </c>
      <c r="EJ61" s="35">
        <v>0</v>
      </c>
      <c r="EK61" s="35">
        <v>0</v>
      </c>
      <c r="EL61" s="35">
        <v>0</v>
      </c>
      <c r="EM61" s="35">
        <v>0</v>
      </c>
      <c r="EN61" s="35">
        <v>0</v>
      </c>
      <c r="EO61" s="35">
        <v>0</v>
      </c>
      <c r="EP61" s="35">
        <v>0</v>
      </c>
      <c r="EQ61" s="35">
        <v>0</v>
      </c>
      <c r="ER61" s="35">
        <v>0</v>
      </c>
      <c r="ES61" s="35">
        <v>0</v>
      </c>
      <c r="ET61" s="35">
        <v>0</v>
      </c>
      <c r="EU61" s="35">
        <v>0</v>
      </c>
      <c r="EV61" s="35">
        <v>0</v>
      </c>
      <c r="EW61" s="35">
        <v>0</v>
      </c>
      <c r="EX61" s="35">
        <v>0</v>
      </c>
      <c r="EY61" s="36">
        <v>0</v>
      </c>
      <c r="EZ61" s="36">
        <v>0</v>
      </c>
      <c r="FA61" s="36">
        <v>0</v>
      </c>
      <c r="FB61" s="36">
        <v>0</v>
      </c>
      <c r="FC61" s="36">
        <v>0</v>
      </c>
      <c r="FD61" s="36">
        <v>0</v>
      </c>
      <c r="FE61" s="36">
        <v>0</v>
      </c>
      <c r="FF61" s="36">
        <v>0</v>
      </c>
      <c r="FG61" s="36">
        <v>0</v>
      </c>
      <c r="FH61" s="36">
        <v>0</v>
      </c>
      <c r="FI61" s="36">
        <v>0</v>
      </c>
      <c r="FJ61" s="36">
        <v>0</v>
      </c>
      <c r="FK61" s="36">
        <v>0</v>
      </c>
      <c r="FL61" s="36">
        <v>0</v>
      </c>
      <c r="FM61" s="36">
        <v>0</v>
      </c>
      <c r="FN61" s="36">
        <v>0</v>
      </c>
      <c r="FO61" s="36">
        <v>0</v>
      </c>
      <c r="FP61" s="36">
        <v>0</v>
      </c>
      <c r="FQ61" s="36">
        <v>0</v>
      </c>
      <c r="FR61" s="36">
        <v>0</v>
      </c>
      <c r="FS61" s="36">
        <v>0</v>
      </c>
      <c r="FT61" s="36">
        <v>0</v>
      </c>
      <c r="FU61" s="36">
        <v>0</v>
      </c>
      <c r="FV61" s="36">
        <v>0</v>
      </c>
      <c r="FW61" s="36">
        <v>0</v>
      </c>
      <c r="FX61" s="36">
        <v>0</v>
      </c>
      <c r="FY61" s="36">
        <v>0</v>
      </c>
      <c r="FZ61" s="36">
        <v>0</v>
      </c>
      <c r="GA61" s="36">
        <v>0</v>
      </c>
      <c r="GB61" s="36">
        <v>0</v>
      </c>
      <c r="GC61" s="36">
        <v>0</v>
      </c>
      <c r="GD61" s="36">
        <v>0</v>
      </c>
      <c r="GE61" s="36">
        <v>0</v>
      </c>
      <c r="GF61" s="36">
        <v>0</v>
      </c>
      <c r="GG61" s="36">
        <v>0</v>
      </c>
      <c r="GH61" s="36">
        <v>0</v>
      </c>
      <c r="GI61" s="36">
        <v>0</v>
      </c>
      <c r="GJ61" s="36">
        <v>0</v>
      </c>
      <c r="GK61" s="36">
        <v>0</v>
      </c>
      <c r="GL61" s="36">
        <v>0</v>
      </c>
      <c r="GM61" s="37">
        <v>0</v>
      </c>
      <c r="GN61" s="37">
        <v>0</v>
      </c>
      <c r="GO61" s="37">
        <v>0</v>
      </c>
      <c r="GP61" s="37">
        <v>0</v>
      </c>
      <c r="GQ61" s="37">
        <v>0</v>
      </c>
      <c r="GR61" s="37">
        <v>0</v>
      </c>
      <c r="GS61" s="37">
        <v>0</v>
      </c>
      <c r="GT61" s="37">
        <v>0</v>
      </c>
      <c r="GU61" s="37">
        <v>0</v>
      </c>
      <c r="GV61" s="37">
        <v>0</v>
      </c>
      <c r="GW61" s="37">
        <v>0</v>
      </c>
      <c r="GX61" s="37">
        <v>0</v>
      </c>
      <c r="GY61" s="37">
        <v>0</v>
      </c>
      <c r="GZ61" s="37">
        <v>0</v>
      </c>
      <c r="HA61" s="37">
        <v>0</v>
      </c>
      <c r="HB61" s="37">
        <v>0</v>
      </c>
      <c r="HC61" s="37">
        <v>0</v>
      </c>
      <c r="HD61" s="37">
        <v>0</v>
      </c>
      <c r="HE61" s="37">
        <v>0</v>
      </c>
      <c r="HF61" s="37">
        <v>0</v>
      </c>
      <c r="HG61" s="37">
        <v>0</v>
      </c>
      <c r="HH61" s="37">
        <v>0</v>
      </c>
      <c r="HI61" s="37">
        <v>0</v>
      </c>
      <c r="HJ61" s="37">
        <v>0</v>
      </c>
      <c r="HK61" s="37">
        <v>0</v>
      </c>
      <c r="HL61" s="37">
        <v>0</v>
      </c>
      <c r="HM61" s="37">
        <v>0</v>
      </c>
      <c r="HN61" s="37">
        <v>0</v>
      </c>
      <c r="HO61" s="37">
        <v>0</v>
      </c>
      <c r="HP61" s="37">
        <v>0</v>
      </c>
      <c r="HQ61" s="37">
        <v>0</v>
      </c>
      <c r="HR61" s="37">
        <v>0</v>
      </c>
      <c r="HS61" s="37">
        <v>0</v>
      </c>
      <c r="HT61" s="37">
        <v>0</v>
      </c>
      <c r="HU61" s="37">
        <v>0</v>
      </c>
      <c r="HV61" s="37">
        <v>0</v>
      </c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  <c r="IH61" s="37"/>
      <c r="II61" s="37"/>
      <c r="IJ61" s="37"/>
      <c r="IK61" s="37"/>
      <c r="IL61" s="37"/>
      <c r="IM61" s="37"/>
      <c r="IN61" s="37"/>
      <c r="IO61" s="37"/>
      <c r="IP61" s="37"/>
      <c r="IQ61" s="37"/>
      <c r="IR61" s="37"/>
      <c r="IS61" s="37">
        <v>7.4553631644255602E-2</v>
      </c>
      <c r="IT61" s="37">
        <v>7.31552012510992E-2</v>
      </c>
      <c r="IU61" s="37">
        <v>7.7119158539678198E-2</v>
      </c>
      <c r="IV61" s="37">
        <v>7.1734127317855903E-2</v>
      </c>
      <c r="IW61" s="37">
        <v>7.3504265595346494E-2</v>
      </c>
      <c r="IX61" s="37">
        <v>7.6112401063396104E-2</v>
      </c>
      <c r="IY61" s="38">
        <v>7.16060833259861E-2</v>
      </c>
      <c r="IZ61" s="38">
        <v>6.86900978361977E-2</v>
      </c>
      <c r="JA61" s="38">
        <v>7.1844957032481199E-2</v>
      </c>
      <c r="JB61" s="39" t="str">
        <f t="shared" si="14"/>
        <v>Kuwait</v>
      </c>
    </row>
    <row r="62" spans="1:262" x14ac:dyDescent="0.35">
      <c r="A62" s="31" t="s">
        <v>390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0.01</v>
      </c>
      <c r="AU62" s="33">
        <v>0.01</v>
      </c>
      <c r="AV62" s="33">
        <v>0.01</v>
      </c>
      <c r="AW62" s="33">
        <v>0.01</v>
      </c>
      <c r="AX62" s="33">
        <v>0.01</v>
      </c>
      <c r="AY62" s="33">
        <v>0.01</v>
      </c>
      <c r="AZ62" s="33">
        <v>0.01</v>
      </c>
      <c r="BA62" s="33">
        <v>0.01</v>
      </c>
      <c r="BB62" s="33">
        <v>0.01</v>
      </c>
      <c r="BC62" s="33">
        <v>0.01</v>
      </c>
      <c r="BD62" s="33">
        <v>0.01</v>
      </c>
      <c r="BE62" s="33">
        <v>0.01</v>
      </c>
      <c r="BF62" s="33">
        <v>0.01</v>
      </c>
      <c r="BG62" s="33">
        <v>0.01</v>
      </c>
      <c r="BH62" s="33">
        <v>0.01</v>
      </c>
      <c r="BI62" s="33">
        <v>0.01</v>
      </c>
      <c r="BJ62" s="33">
        <v>0.01</v>
      </c>
      <c r="BK62" s="33">
        <v>0.01</v>
      </c>
      <c r="BL62" s="33">
        <v>0.01</v>
      </c>
      <c r="BM62" s="33">
        <v>0.02</v>
      </c>
      <c r="BN62" s="33">
        <v>0.01</v>
      </c>
      <c r="BO62" s="33">
        <v>0.01</v>
      </c>
      <c r="BP62" s="33">
        <v>0.01</v>
      </c>
      <c r="BQ62" s="33">
        <v>0.01</v>
      </c>
      <c r="BR62" s="33">
        <v>0.02</v>
      </c>
      <c r="BS62" s="33">
        <v>0.02</v>
      </c>
      <c r="BT62" s="33">
        <v>0.01</v>
      </c>
      <c r="BU62" s="33">
        <v>0.01</v>
      </c>
      <c r="BV62" s="33">
        <v>0.01</v>
      </c>
      <c r="BW62" s="33">
        <v>0.01</v>
      </c>
      <c r="BX62" s="33">
        <v>0.01</v>
      </c>
      <c r="BY62" s="34">
        <v>0.01</v>
      </c>
      <c r="BZ62" s="34">
        <v>0.01</v>
      </c>
      <c r="CA62" s="34">
        <v>0.01</v>
      </c>
      <c r="CB62" s="34">
        <v>0.01</v>
      </c>
      <c r="CC62" s="34">
        <v>0.02</v>
      </c>
      <c r="CD62" s="34">
        <v>0.02</v>
      </c>
      <c r="CE62" s="34">
        <v>0.01</v>
      </c>
      <c r="CF62" s="34">
        <v>0.01</v>
      </c>
      <c r="CG62" s="34">
        <v>0.01</v>
      </c>
      <c r="CH62" s="34">
        <v>0.01</v>
      </c>
      <c r="CI62" s="34">
        <v>0.01</v>
      </c>
      <c r="CJ62" s="34">
        <v>0.01</v>
      </c>
      <c r="CK62" s="34">
        <v>0.01</v>
      </c>
      <c r="CL62" s="34">
        <v>0.01</v>
      </c>
      <c r="CM62" s="34">
        <v>0.01</v>
      </c>
      <c r="CN62" s="34">
        <v>0.01</v>
      </c>
      <c r="CO62" s="34">
        <v>0.01</v>
      </c>
      <c r="CP62" s="34">
        <v>0.01</v>
      </c>
      <c r="CQ62" s="34">
        <v>0.01</v>
      </c>
      <c r="CR62" s="34">
        <v>0.01</v>
      </c>
      <c r="CS62" s="34">
        <v>0.01</v>
      </c>
      <c r="CT62" s="34">
        <v>0.01</v>
      </c>
      <c r="CU62" s="34">
        <v>0.01</v>
      </c>
      <c r="CV62" s="34">
        <v>0.02</v>
      </c>
      <c r="CW62" s="34">
        <v>0.01</v>
      </c>
      <c r="CX62" s="34">
        <v>0.01</v>
      </c>
      <c r="CY62" s="34">
        <v>0.01</v>
      </c>
      <c r="CZ62" s="34">
        <v>0.01</v>
      </c>
      <c r="DA62" s="34">
        <v>0.01</v>
      </c>
      <c r="DB62" s="34">
        <v>0.01</v>
      </c>
      <c r="DC62" s="34">
        <v>0.01</v>
      </c>
      <c r="DD62" s="34">
        <v>0.01</v>
      </c>
      <c r="DE62" s="34">
        <v>0.01</v>
      </c>
      <c r="DF62" s="34">
        <v>0.01</v>
      </c>
      <c r="DG62" s="34">
        <v>0.01</v>
      </c>
      <c r="DH62" s="34">
        <v>0.01</v>
      </c>
      <c r="DI62" s="34">
        <v>0.01</v>
      </c>
      <c r="DJ62" s="34">
        <v>0</v>
      </c>
      <c r="DK62" s="34">
        <v>0</v>
      </c>
      <c r="DL62" s="35">
        <v>0</v>
      </c>
      <c r="DM62" s="35">
        <v>0</v>
      </c>
      <c r="DN62" s="35">
        <v>0</v>
      </c>
      <c r="DO62" s="35">
        <v>0</v>
      </c>
      <c r="DP62" s="35">
        <v>0</v>
      </c>
      <c r="DQ62" s="35">
        <v>0</v>
      </c>
      <c r="DR62" s="35">
        <v>0</v>
      </c>
      <c r="DS62" s="35">
        <v>0</v>
      </c>
      <c r="DT62" s="35">
        <v>0</v>
      </c>
      <c r="DU62" s="35">
        <v>0</v>
      </c>
      <c r="DV62" s="35">
        <v>0</v>
      </c>
      <c r="DW62" s="35">
        <v>0</v>
      </c>
      <c r="DX62" s="35">
        <v>0</v>
      </c>
      <c r="DY62" s="35">
        <v>0</v>
      </c>
      <c r="DZ62" s="35">
        <v>0</v>
      </c>
      <c r="EA62" s="35">
        <v>0</v>
      </c>
      <c r="EB62" s="35">
        <v>0</v>
      </c>
      <c r="EC62" s="35">
        <v>0</v>
      </c>
      <c r="ED62" s="35">
        <v>0</v>
      </c>
      <c r="EE62" s="35">
        <v>0</v>
      </c>
      <c r="EF62" s="35">
        <v>0</v>
      </c>
      <c r="EG62" s="35">
        <v>0</v>
      </c>
      <c r="EH62" s="35">
        <v>0</v>
      </c>
      <c r="EI62" s="35">
        <v>0</v>
      </c>
      <c r="EJ62" s="35">
        <v>0</v>
      </c>
      <c r="EK62" s="35">
        <v>0</v>
      </c>
      <c r="EL62" s="35">
        <v>0</v>
      </c>
      <c r="EM62" s="35">
        <v>0</v>
      </c>
      <c r="EN62" s="35">
        <v>0</v>
      </c>
      <c r="EO62" s="35">
        <v>0</v>
      </c>
      <c r="EP62" s="35">
        <v>0</v>
      </c>
      <c r="EQ62" s="35">
        <v>0</v>
      </c>
      <c r="ER62" s="35">
        <v>0</v>
      </c>
      <c r="ES62" s="35">
        <v>0</v>
      </c>
      <c r="ET62" s="35">
        <v>0</v>
      </c>
      <c r="EU62" s="35">
        <v>0</v>
      </c>
      <c r="EV62" s="35">
        <v>0</v>
      </c>
      <c r="EW62" s="35">
        <v>0</v>
      </c>
      <c r="EX62" s="35">
        <v>0</v>
      </c>
      <c r="EY62" s="36">
        <v>0</v>
      </c>
      <c r="EZ62" s="36">
        <v>0</v>
      </c>
      <c r="FA62" s="36">
        <v>0</v>
      </c>
      <c r="FB62" s="36">
        <v>0</v>
      </c>
      <c r="FC62" s="36">
        <v>0</v>
      </c>
      <c r="FD62" s="36">
        <v>0</v>
      </c>
      <c r="FE62" s="36">
        <v>0</v>
      </c>
      <c r="FF62" s="36">
        <v>0</v>
      </c>
      <c r="FG62" s="36">
        <v>0</v>
      </c>
      <c r="FH62" s="36">
        <v>0</v>
      </c>
      <c r="FI62" s="36">
        <v>0</v>
      </c>
      <c r="FJ62" s="36">
        <v>0</v>
      </c>
      <c r="FK62" s="36">
        <v>0</v>
      </c>
      <c r="FL62" s="36">
        <v>0</v>
      </c>
      <c r="FM62" s="36">
        <v>0</v>
      </c>
      <c r="FN62" s="36">
        <v>0</v>
      </c>
      <c r="FO62" s="36">
        <v>0</v>
      </c>
      <c r="FP62" s="36">
        <v>0</v>
      </c>
      <c r="FQ62" s="36">
        <v>0</v>
      </c>
      <c r="FR62" s="36">
        <v>0</v>
      </c>
      <c r="FS62" s="36">
        <v>0.02</v>
      </c>
      <c r="FT62" s="36">
        <v>0.04</v>
      </c>
      <c r="FU62" s="36">
        <v>0.05</v>
      </c>
      <c r="FV62" s="36">
        <v>0.05</v>
      </c>
      <c r="FW62" s="36">
        <v>0.06</v>
      </c>
      <c r="FX62" s="36">
        <v>0.05</v>
      </c>
      <c r="FY62" s="36">
        <v>0.05</v>
      </c>
      <c r="FZ62" s="36">
        <v>0.05</v>
      </c>
      <c r="GA62" s="36">
        <v>0.05</v>
      </c>
      <c r="GB62" s="36">
        <v>0.05</v>
      </c>
      <c r="GC62" s="36">
        <v>0.05</v>
      </c>
      <c r="GD62" s="36">
        <v>0.06</v>
      </c>
      <c r="GE62" s="36">
        <v>0.06</v>
      </c>
      <c r="GF62" s="36">
        <v>7.0000000000000007E-2</v>
      </c>
      <c r="GG62" s="36">
        <v>0.06</v>
      </c>
      <c r="GH62" s="36">
        <v>7.0000000000000007E-2</v>
      </c>
      <c r="GI62" s="36">
        <v>7.0000000000000007E-2</v>
      </c>
      <c r="GJ62" s="36">
        <v>7.0000000000000007E-2</v>
      </c>
      <c r="GK62" s="36">
        <v>0.06</v>
      </c>
      <c r="GL62" s="36">
        <v>0.09</v>
      </c>
      <c r="GM62" s="37">
        <v>9.9510370864586001E-2</v>
      </c>
      <c r="GN62" s="37">
        <v>0.100148463946438</v>
      </c>
      <c r="GO62" s="37">
        <v>0.101771600214732</v>
      </c>
      <c r="GP62" s="37">
        <v>9.8974915521122905E-2</v>
      </c>
      <c r="GQ62" s="37">
        <v>9.6382932977712193E-2</v>
      </c>
      <c r="GR62" s="37">
        <v>0.101375868156716</v>
      </c>
      <c r="GS62" s="37">
        <v>0.10612344041191001</v>
      </c>
      <c r="GT62" s="37">
        <v>0.111040632628984</v>
      </c>
      <c r="GU62" s="37">
        <v>0.10538090122350401</v>
      </c>
      <c r="GV62" s="37">
        <v>0.105644950631069</v>
      </c>
      <c r="GW62" s="37">
        <v>9.7917611364774199E-2</v>
      </c>
      <c r="GX62" s="37">
        <v>9.9843801204628602E-2</v>
      </c>
      <c r="GY62" s="37">
        <v>9.9136051188322694E-2</v>
      </c>
      <c r="GZ62" s="37">
        <v>9.6397682120571204E-2</v>
      </c>
      <c r="HA62" s="37">
        <v>9.4650206246991997E-2</v>
      </c>
      <c r="HB62" s="37">
        <v>9.3240746868849297E-2</v>
      </c>
      <c r="HC62" s="37">
        <v>8.9963735289738903E-2</v>
      </c>
      <c r="HD62" s="37">
        <v>8.0655907833194998E-2</v>
      </c>
      <c r="HE62" s="37">
        <v>8.3679764593857398E-2</v>
      </c>
      <c r="HF62" s="37">
        <v>7.5902600150909993E-2</v>
      </c>
      <c r="HG62" s="37">
        <v>6.9200051167943394E-2</v>
      </c>
      <c r="HH62" s="37">
        <v>6.2854746616627502E-2</v>
      </c>
      <c r="HI62" s="37">
        <v>5.81623607153674E-2</v>
      </c>
      <c r="HJ62" s="37">
        <v>6.8965313018962193E-2</v>
      </c>
      <c r="HK62" s="37">
        <v>6.8171421407132005E-2</v>
      </c>
      <c r="HL62" s="37">
        <v>6.3692828822534894E-2</v>
      </c>
      <c r="HM62" s="37">
        <v>6.5184849272482207E-2</v>
      </c>
      <c r="HN62" s="37">
        <v>6.7419596024361206E-2</v>
      </c>
      <c r="HO62" s="37">
        <v>6.3283147623363303E-2</v>
      </c>
      <c r="HP62" s="37">
        <v>7.8999661215333902E-2</v>
      </c>
      <c r="HQ62" s="37">
        <v>8.4189484378915699E-2</v>
      </c>
      <c r="HR62" s="37">
        <v>8.4630030857121799E-2</v>
      </c>
      <c r="HS62" s="37">
        <v>8.4335709339951603E-2</v>
      </c>
      <c r="HT62" s="37">
        <v>0.10443446284723901</v>
      </c>
      <c r="HU62" s="37">
        <v>0.107744870064072</v>
      </c>
      <c r="HV62" s="37">
        <v>0.116869292057891</v>
      </c>
      <c r="HW62" s="37">
        <v>0.11130582509354101</v>
      </c>
      <c r="HX62" s="37">
        <v>0.104848259810153</v>
      </c>
      <c r="HY62" s="37">
        <v>0.10035761813889001</v>
      </c>
      <c r="HZ62" s="37">
        <v>0.10127375282291801</v>
      </c>
      <c r="IA62" s="37">
        <v>9.7668076344129606E-2</v>
      </c>
      <c r="IB62" s="37">
        <v>9.7130218379665303E-2</v>
      </c>
      <c r="IC62" s="37">
        <v>9.9239217329077298E-2</v>
      </c>
      <c r="ID62" s="37">
        <v>9.7533782275880596E-2</v>
      </c>
      <c r="IE62" s="37">
        <v>9.6010866672429099E-2</v>
      </c>
      <c r="IF62" s="37">
        <v>9.4288117947063002E-2</v>
      </c>
      <c r="IG62" s="37">
        <v>0.10133015108806399</v>
      </c>
      <c r="IH62" s="37">
        <v>0.10377291071334201</v>
      </c>
      <c r="II62" s="37">
        <v>0.10530904045208</v>
      </c>
      <c r="IJ62" s="37">
        <v>0.104470908285235</v>
      </c>
      <c r="IK62" s="37">
        <v>0.106791825523605</v>
      </c>
      <c r="IL62" s="37">
        <v>0.102869007764665</v>
      </c>
      <c r="IM62" s="37">
        <v>9.55779945092676E-2</v>
      </c>
      <c r="IN62" s="37">
        <v>9.2337517100235106E-2</v>
      </c>
      <c r="IO62" s="37">
        <v>9.0481694037815502E-2</v>
      </c>
      <c r="IP62" s="37">
        <v>8.7241058581112793E-2</v>
      </c>
      <c r="IQ62" s="37">
        <v>9.0176635321759596E-2</v>
      </c>
      <c r="IR62" s="37">
        <v>9.1457807520477899E-2</v>
      </c>
      <c r="IS62" s="37">
        <v>8.4979907757010101E-2</v>
      </c>
      <c r="IT62" s="37">
        <v>8.4850732180987307E-2</v>
      </c>
      <c r="IU62" s="37">
        <v>8.7670601165638906E-2</v>
      </c>
      <c r="IV62" s="37">
        <v>8.1856066221348306E-2</v>
      </c>
      <c r="IW62" s="37">
        <v>8.0015013389891601E-2</v>
      </c>
      <c r="IX62" s="37">
        <v>7.8842264504463702E-2</v>
      </c>
      <c r="IY62" s="38">
        <v>7.7793218438648795E-2</v>
      </c>
      <c r="IZ62" s="38">
        <v>7.7039817372674999E-2</v>
      </c>
      <c r="JA62" s="38">
        <v>7.5998525631113201E-2</v>
      </c>
      <c r="JB62" s="39" t="str">
        <f t="shared" si="14"/>
        <v>Qatar</v>
      </c>
    </row>
    <row r="63" spans="1:262" x14ac:dyDescent="0.35">
      <c r="A63" s="31" t="s">
        <v>391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3">
        <v>0</v>
      </c>
      <c r="AM63" s="33">
        <v>0</v>
      </c>
      <c r="AN63" s="33">
        <v>0</v>
      </c>
      <c r="AO63" s="33">
        <v>0</v>
      </c>
      <c r="AP63" s="33">
        <v>0</v>
      </c>
      <c r="AQ63" s="33">
        <v>0</v>
      </c>
      <c r="AR63" s="33">
        <v>0</v>
      </c>
      <c r="AS63" s="33">
        <v>0</v>
      </c>
      <c r="AT63" s="33">
        <v>0</v>
      </c>
      <c r="AU63" s="33">
        <v>0</v>
      </c>
      <c r="AV63" s="33">
        <v>0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33">
        <v>0</v>
      </c>
      <c r="BD63" s="33">
        <v>0</v>
      </c>
      <c r="BE63" s="33">
        <v>0</v>
      </c>
      <c r="BF63" s="33">
        <v>0</v>
      </c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3">
        <v>0</v>
      </c>
      <c r="BS63" s="33">
        <v>0</v>
      </c>
      <c r="BT63" s="33">
        <v>0</v>
      </c>
      <c r="BU63" s="33">
        <v>0</v>
      </c>
      <c r="BV63" s="33">
        <v>0</v>
      </c>
      <c r="BW63" s="33">
        <v>0</v>
      </c>
      <c r="BX63" s="33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0</v>
      </c>
      <c r="CF63" s="34">
        <v>0</v>
      </c>
      <c r="CG63" s="34">
        <v>0</v>
      </c>
      <c r="CH63" s="34">
        <v>0</v>
      </c>
      <c r="CI63" s="34">
        <v>0</v>
      </c>
      <c r="CJ63" s="34">
        <v>0</v>
      </c>
      <c r="CK63" s="34">
        <v>0</v>
      </c>
      <c r="CL63" s="34">
        <v>0</v>
      </c>
      <c r="CM63" s="34">
        <v>0</v>
      </c>
      <c r="CN63" s="34">
        <v>0</v>
      </c>
      <c r="CO63" s="34">
        <v>0</v>
      </c>
      <c r="CP63" s="34">
        <v>0</v>
      </c>
      <c r="CQ63" s="34">
        <v>0</v>
      </c>
      <c r="CR63" s="34">
        <v>0</v>
      </c>
      <c r="CS63" s="34">
        <v>0</v>
      </c>
      <c r="CT63" s="34">
        <v>0</v>
      </c>
      <c r="CU63" s="34">
        <v>0</v>
      </c>
      <c r="CV63" s="34">
        <v>0</v>
      </c>
      <c r="CW63" s="34">
        <v>0</v>
      </c>
      <c r="CX63" s="34">
        <v>0</v>
      </c>
      <c r="CY63" s="34">
        <v>0</v>
      </c>
      <c r="CZ63" s="34">
        <v>0</v>
      </c>
      <c r="DA63" s="34">
        <v>0</v>
      </c>
      <c r="DB63" s="34">
        <v>0</v>
      </c>
      <c r="DC63" s="34">
        <v>0</v>
      </c>
      <c r="DD63" s="34">
        <v>0</v>
      </c>
      <c r="DE63" s="34">
        <v>0</v>
      </c>
      <c r="DF63" s="34">
        <v>0</v>
      </c>
      <c r="DG63" s="34">
        <v>0</v>
      </c>
      <c r="DH63" s="34">
        <v>0</v>
      </c>
      <c r="DI63" s="34">
        <v>0</v>
      </c>
      <c r="DJ63" s="34">
        <v>0</v>
      </c>
      <c r="DK63" s="34">
        <v>0</v>
      </c>
      <c r="DL63" s="35">
        <v>0</v>
      </c>
      <c r="DM63" s="35">
        <v>0</v>
      </c>
      <c r="DN63" s="35">
        <v>0</v>
      </c>
      <c r="DO63" s="35">
        <v>0</v>
      </c>
      <c r="DP63" s="35">
        <v>0</v>
      </c>
      <c r="DQ63" s="35">
        <v>0</v>
      </c>
      <c r="DR63" s="35">
        <v>0</v>
      </c>
      <c r="DS63" s="35">
        <v>0</v>
      </c>
      <c r="DT63" s="35">
        <v>0</v>
      </c>
      <c r="DU63" s="35">
        <v>0</v>
      </c>
      <c r="DV63" s="35">
        <v>0</v>
      </c>
      <c r="DW63" s="35">
        <v>0</v>
      </c>
      <c r="DX63" s="35">
        <v>0</v>
      </c>
      <c r="DY63" s="35">
        <v>0</v>
      </c>
      <c r="DZ63" s="35">
        <v>0</v>
      </c>
      <c r="EA63" s="35">
        <v>0</v>
      </c>
      <c r="EB63" s="35">
        <v>0</v>
      </c>
      <c r="EC63" s="35">
        <v>0</v>
      </c>
      <c r="ED63" s="35">
        <v>0</v>
      </c>
      <c r="EE63" s="35">
        <v>0</v>
      </c>
      <c r="EF63" s="35">
        <v>0</v>
      </c>
      <c r="EG63" s="35">
        <v>0</v>
      </c>
      <c r="EH63" s="35">
        <v>0</v>
      </c>
      <c r="EI63" s="35">
        <v>0</v>
      </c>
      <c r="EJ63" s="35">
        <v>0</v>
      </c>
      <c r="EK63" s="35">
        <v>0</v>
      </c>
      <c r="EL63" s="35">
        <v>0</v>
      </c>
      <c r="EM63" s="35">
        <v>0</v>
      </c>
      <c r="EN63" s="35">
        <v>0</v>
      </c>
      <c r="EO63" s="35">
        <v>0</v>
      </c>
      <c r="EP63" s="35">
        <v>0.01</v>
      </c>
      <c r="EQ63" s="35">
        <v>0.01</v>
      </c>
      <c r="ER63" s="35">
        <v>0.01</v>
      </c>
      <c r="ES63" s="35">
        <v>0.01</v>
      </c>
      <c r="ET63" s="35">
        <v>0.01</v>
      </c>
      <c r="EU63" s="35">
        <v>0.01</v>
      </c>
      <c r="EV63" s="35">
        <v>0.01</v>
      </c>
      <c r="EW63" s="35">
        <v>0.01</v>
      </c>
      <c r="EX63" s="35">
        <v>0.01</v>
      </c>
      <c r="EY63" s="36">
        <v>0.01</v>
      </c>
      <c r="EZ63" s="36">
        <v>0.01</v>
      </c>
      <c r="FA63" s="36">
        <v>0.01</v>
      </c>
      <c r="FB63" s="36">
        <v>0.02</v>
      </c>
      <c r="FC63" s="36">
        <v>0.02</v>
      </c>
      <c r="FD63" s="36">
        <v>0.02</v>
      </c>
      <c r="FE63" s="36">
        <v>0.02</v>
      </c>
      <c r="FF63" s="36">
        <v>0.02</v>
      </c>
      <c r="FG63" s="36">
        <v>0.02</v>
      </c>
      <c r="FH63" s="36">
        <v>0.02</v>
      </c>
      <c r="FI63" s="36">
        <v>0.02</v>
      </c>
      <c r="FJ63" s="36">
        <v>0.02</v>
      </c>
      <c r="FK63" s="36">
        <v>0.02</v>
      </c>
      <c r="FL63" s="36">
        <v>0.02</v>
      </c>
      <c r="FM63" s="36">
        <v>0.02</v>
      </c>
      <c r="FN63" s="36">
        <v>0.02</v>
      </c>
      <c r="FO63" s="36">
        <v>0.02</v>
      </c>
      <c r="FP63" s="36">
        <v>0.02</v>
      </c>
      <c r="FQ63" s="36">
        <v>0.02</v>
      </c>
      <c r="FR63" s="36">
        <v>0.02</v>
      </c>
      <c r="FS63" s="36">
        <v>0.02</v>
      </c>
      <c r="FT63" s="36">
        <v>0.02</v>
      </c>
      <c r="FU63" s="36">
        <v>0.02</v>
      </c>
      <c r="FV63" s="36">
        <v>0.02</v>
      </c>
      <c r="FW63" s="36">
        <v>0.02</v>
      </c>
      <c r="FX63" s="36">
        <v>0.02</v>
      </c>
      <c r="FY63" s="36">
        <v>0.02</v>
      </c>
      <c r="FZ63" s="36">
        <v>0.02</v>
      </c>
      <c r="GA63" s="36">
        <v>0.02</v>
      </c>
      <c r="GB63" s="36">
        <v>0.02</v>
      </c>
      <c r="GC63" s="36">
        <v>0.02</v>
      </c>
      <c r="GD63" s="36">
        <v>0.02</v>
      </c>
      <c r="GE63" s="36">
        <v>0.02</v>
      </c>
      <c r="GF63" s="36">
        <v>0.02</v>
      </c>
      <c r="GG63" s="36">
        <v>0.02</v>
      </c>
      <c r="GH63" s="36">
        <v>0.02</v>
      </c>
      <c r="GI63" s="36">
        <v>0.02</v>
      </c>
      <c r="GJ63" s="36">
        <v>0.02</v>
      </c>
      <c r="GK63" s="36">
        <v>0.02</v>
      </c>
      <c r="GL63" s="36">
        <v>0.02</v>
      </c>
      <c r="GM63" s="37">
        <v>2.32377180846845E-2</v>
      </c>
      <c r="GN63" s="37">
        <v>2.5762273262739398E-2</v>
      </c>
      <c r="GO63" s="37">
        <v>2.67826239068274E-2</v>
      </c>
      <c r="GP63" s="37">
        <v>2.5737674076982499E-2</v>
      </c>
      <c r="GQ63" s="37">
        <v>2.5448114803007502E-2</v>
      </c>
      <c r="GR63" s="37">
        <v>2.3656633241804399E-2</v>
      </c>
      <c r="GS63" s="37">
        <v>2.60731371424038E-2</v>
      </c>
      <c r="GT63" s="37">
        <v>2.65888538917174E-2</v>
      </c>
      <c r="GU63" s="37">
        <v>2.5966515065202901E-2</v>
      </c>
      <c r="GV63" s="37">
        <v>2.32780512704353E-2</v>
      </c>
      <c r="GW63" s="37">
        <v>2.1382210983430301E-2</v>
      </c>
      <c r="GX63" s="37">
        <v>2.10588670257616E-2</v>
      </c>
      <c r="GY63" s="37">
        <v>2.3599741722947001E-2</v>
      </c>
      <c r="GZ63" s="37">
        <v>2.4321079005729E-2</v>
      </c>
      <c r="HA63" s="37">
        <v>2.1409826522920099E-2</v>
      </c>
      <c r="HB63" s="37">
        <v>2.1103039114022299E-2</v>
      </c>
      <c r="HC63" s="37">
        <v>2.16583429077544E-2</v>
      </c>
      <c r="HD63" s="37">
        <v>2.28823254266033E-2</v>
      </c>
      <c r="HE63" s="37">
        <v>2.21583146072394E-2</v>
      </c>
      <c r="HF63" s="37">
        <v>2.0645883592804299E-2</v>
      </c>
      <c r="HG63" s="37">
        <v>1.93779791464124E-2</v>
      </c>
      <c r="HH63" s="37">
        <v>1.73926050560054E-2</v>
      </c>
      <c r="HI63" s="37">
        <v>1.74473924918374E-2</v>
      </c>
      <c r="HJ63" s="37">
        <v>1.8284055141838999E-2</v>
      </c>
      <c r="HK63" s="37">
        <v>1.8599058545497298E-2</v>
      </c>
      <c r="HL63" s="37">
        <v>1.8255654067336799E-2</v>
      </c>
      <c r="HM63" s="37">
        <v>1.7658515934768401E-2</v>
      </c>
      <c r="HN63" s="37">
        <v>1.7758735654288201E-2</v>
      </c>
      <c r="HO63" s="37">
        <v>1.8280284667274001E-2</v>
      </c>
      <c r="HP63" s="37">
        <v>3.8784851623479E-2</v>
      </c>
      <c r="HQ63" s="37">
        <v>3.7786276608599602E-2</v>
      </c>
      <c r="HR63" s="37">
        <v>2.2624149795520399E-2</v>
      </c>
      <c r="HS63" s="37">
        <v>2.8627716290048798E-2</v>
      </c>
      <c r="HT63" s="37">
        <v>2.85763053748775E-2</v>
      </c>
      <c r="HU63" s="37">
        <v>3.65965009438654E-2</v>
      </c>
      <c r="HV63" s="37">
        <v>3.84352656152573E-2</v>
      </c>
      <c r="HW63" s="37">
        <v>3.6679054338119403E-2</v>
      </c>
      <c r="HX63" s="37">
        <v>6.7680380050642502E-2</v>
      </c>
      <c r="HY63" s="37">
        <v>7.0682192498396301E-2</v>
      </c>
      <c r="HZ63" s="37">
        <v>6.6148583692246493E-2</v>
      </c>
      <c r="IA63" s="37">
        <v>7.2013587951680696E-2</v>
      </c>
      <c r="IB63" s="37">
        <v>7.5910291891186601E-2</v>
      </c>
      <c r="IC63" s="37">
        <v>7.3572781786889405E-2</v>
      </c>
      <c r="ID63" s="37">
        <v>7.3757200084434399E-2</v>
      </c>
      <c r="IE63" s="37">
        <v>7.0622247998876994E-2</v>
      </c>
      <c r="IF63" s="37">
        <v>7.4174618639731807E-2</v>
      </c>
      <c r="IG63" s="37">
        <v>7.4447482931291303E-2</v>
      </c>
      <c r="IH63" s="37">
        <v>7.5710705031705502E-2</v>
      </c>
      <c r="II63" s="37">
        <v>7.65349646890819E-2</v>
      </c>
      <c r="IJ63" s="37">
        <v>8.2885845552341103E-2</v>
      </c>
      <c r="IK63" s="37">
        <v>7.7018741818234204E-2</v>
      </c>
      <c r="IL63" s="37">
        <v>7.7765301107584395E-2</v>
      </c>
      <c r="IM63" s="37">
        <v>7.7076166127272305E-2</v>
      </c>
      <c r="IN63" s="37">
        <v>8.5273554189355505E-2</v>
      </c>
      <c r="IO63" s="37">
        <v>8.4613676655041201E-2</v>
      </c>
      <c r="IP63" s="37">
        <v>8.03772046014814E-2</v>
      </c>
      <c r="IQ63" s="37">
        <v>7.6389282026943395E-2</v>
      </c>
      <c r="IR63" s="37">
        <v>8.1179515105984201E-2</v>
      </c>
      <c r="IS63" s="37">
        <v>8.6003730457833993E-2</v>
      </c>
      <c r="IT63" s="37">
        <v>8.21955638341198E-2</v>
      </c>
      <c r="IU63" s="37">
        <v>8.23839365965464E-2</v>
      </c>
      <c r="IV63" s="37">
        <v>7.7682402881897802E-2</v>
      </c>
      <c r="IW63" s="37">
        <v>7.4788014569313804E-2</v>
      </c>
      <c r="IX63" s="37">
        <v>8.1990524262515699E-2</v>
      </c>
      <c r="IY63" s="38">
        <v>7.4679917393786405E-2</v>
      </c>
      <c r="IZ63" s="38">
        <v>7.3823252203207804E-2</v>
      </c>
      <c r="JA63" s="38">
        <v>7.3708699504117903E-2</v>
      </c>
      <c r="JB63" s="39" t="str">
        <f t="shared" si="14"/>
        <v>New Zealand</v>
      </c>
    </row>
    <row r="64" spans="1:262" x14ac:dyDescent="0.35">
      <c r="A64" s="31" t="s">
        <v>392</v>
      </c>
      <c r="B64" s="32">
        <v>0.09</v>
      </c>
      <c r="C64" s="32">
        <v>0.09</v>
      </c>
      <c r="D64" s="32">
        <v>0.08</v>
      </c>
      <c r="E64" s="32">
        <v>7.0000000000000007E-2</v>
      </c>
      <c r="F64" s="32">
        <v>7.0000000000000007E-2</v>
      </c>
      <c r="G64" s="32">
        <v>0.06</v>
      </c>
      <c r="H64" s="32">
        <v>0.06</v>
      </c>
      <c r="I64" s="32">
        <v>0.05</v>
      </c>
      <c r="J64" s="32">
        <v>0.05</v>
      </c>
      <c r="K64" s="32">
        <v>0.05</v>
      </c>
      <c r="L64" s="32">
        <v>0.05</v>
      </c>
      <c r="M64" s="32">
        <v>0.05</v>
      </c>
      <c r="N64" s="32">
        <v>0.05</v>
      </c>
      <c r="O64" s="32">
        <v>0.06</v>
      </c>
      <c r="P64" s="32">
        <v>7.0000000000000007E-2</v>
      </c>
      <c r="Q64" s="32">
        <v>7.0000000000000007E-2</v>
      </c>
      <c r="R64" s="32">
        <v>7.0000000000000007E-2</v>
      </c>
      <c r="S64" s="32">
        <v>7.0000000000000007E-2</v>
      </c>
      <c r="T64" s="32">
        <v>7.0000000000000007E-2</v>
      </c>
      <c r="U64" s="32">
        <v>0.06</v>
      </c>
      <c r="V64" s="32">
        <v>0.06</v>
      </c>
      <c r="W64" s="32">
        <v>0.05</v>
      </c>
      <c r="X64" s="32">
        <v>0.04</v>
      </c>
      <c r="Y64" s="32">
        <v>0.05</v>
      </c>
      <c r="Z64" s="32">
        <v>0.05</v>
      </c>
      <c r="AA64" s="32">
        <v>0.06</v>
      </c>
      <c r="AB64" s="32">
        <v>0.06</v>
      </c>
      <c r="AC64" s="32">
        <v>0.06</v>
      </c>
      <c r="AD64" s="32">
        <v>7.0000000000000007E-2</v>
      </c>
      <c r="AE64" s="32">
        <v>7.0000000000000007E-2</v>
      </c>
      <c r="AF64" s="32">
        <v>0.06</v>
      </c>
      <c r="AG64" s="32">
        <v>0.06</v>
      </c>
      <c r="AH64" s="32">
        <v>0.06</v>
      </c>
      <c r="AI64" s="32">
        <v>0.06</v>
      </c>
      <c r="AJ64" s="32">
        <v>0.05</v>
      </c>
      <c r="AK64" s="32">
        <v>0.05</v>
      </c>
      <c r="AL64" s="33">
        <v>0.05</v>
      </c>
      <c r="AM64" s="33">
        <v>0.05</v>
      </c>
      <c r="AN64" s="33">
        <v>0.05</v>
      </c>
      <c r="AO64" s="33">
        <v>0.05</v>
      </c>
      <c r="AP64" s="33">
        <v>0.05</v>
      </c>
      <c r="AQ64" s="33">
        <v>0.05</v>
      </c>
      <c r="AR64" s="33">
        <v>0.06</v>
      </c>
      <c r="AS64" s="33">
        <v>0.05</v>
      </c>
      <c r="AT64" s="33">
        <v>0.05</v>
      </c>
      <c r="AU64" s="33">
        <v>0.05</v>
      </c>
      <c r="AV64" s="33">
        <v>0.05</v>
      </c>
      <c r="AW64" s="33">
        <v>0.05</v>
      </c>
      <c r="AX64" s="33">
        <v>0.05</v>
      </c>
      <c r="AY64" s="33">
        <v>0.05</v>
      </c>
      <c r="AZ64" s="33">
        <v>0.05</v>
      </c>
      <c r="BA64" s="33">
        <v>0.04</v>
      </c>
      <c r="BB64" s="33">
        <v>0.05</v>
      </c>
      <c r="BC64" s="33">
        <v>0.05</v>
      </c>
      <c r="BD64" s="33">
        <v>0.05</v>
      </c>
      <c r="BE64" s="33">
        <v>0.05</v>
      </c>
      <c r="BF64" s="33">
        <v>0.05</v>
      </c>
      <c r="BG64" s="33">
        <v>0.06</v>
      </c>
      <c r="BH64" s="33">
        <v>0.06</v>
      </c>
      <c r="BI64" s="33">
        <v>0.06</v>
      </c>
      <c r="BJ64" s="33">
        <v>0.06</v>
      </c>
      <c r="BK64" s="33">
        <v>7.0000000000000007E-2</v>
      </c>
      <c r="BL64" s="33">
        <v>7.0000000000000007E-2</v>
      </c>
      <c r="BM64" s="33">
        <v>7.0000000000000007E-2</v>
      </c>
      <c r="BN64" s="33">
        <v>7.0000000000000007E-2</v>
      </c>
      <c r="BO64" s="33">
        <v>7.0000000000000007E-2</v>
      </c>
      <c r="BP64" s="33">
        <v>0.06</v>
      </c>
      <c r="BQ64" s="33">
        <v>0.06</v>
      </c>
      <c r="BR64" s="33">
        <v>7.0000000000000007E-2</v>
      </c>
      <c r="BS64" s="33">
        <v>7.0000000000000007E-2</v>
      </c>
      <c r="BT64" s="33">
        <v>7.0000000000000007E-2</v>
      </c>
      <c r="BU64" s="33">
        <v>7.0000000000000007E-2</v>
      </c>
      <c r="BV64" s="33">
        <v>7.0000000000000007E-2</v>
      </c>
      <c r="BW64" s="33">
        <v>0.08</v>
      </c>
      <c r="BX64" s="33">
        <v>0.08</v>
      </c>
      <c r="BY64" s="34">
        <v>0.08</v>
      </c>
      <c r="BZ64" s="34">
        <v>0.08</v>
      </c>
      <c r="CA64" s="34">
        <v>0.08</v>
      </c>
      <c r="CB64" s="34">
        <v>0.08</v>
      </c>
      <c r="CC64" s="34">
        <v>0.09</v>
      </c>
      <c r="CD64" s="34">
        <v>0.09</v>
      </c>
      <c r="CE64" s="34">
        <v>0.09</v>
      </c>
      <c r="CF64" s="34">
        <v>0.09</v>
      </c>
      <c r="CG64" s="34">
        <v>0.1</v>
      </c>
      <c r="CH64" s="34">
        <v>0.1</v>
      </c>
      <c r="CI64" s="34">
        <v>0.11</v>
      </c>
      <c r="CJ64" s="34">
        <v>0.1</v>
      </c>
      <c r="CK64" s="34">
        <v>0.11</v>
      </c>
      <c r="CL64" s="34">
        <v>0.1</v>
      </c>
      <c r="CM64" s="34">
        <v>0.11</v>
      </c>
      <c r="CN64" s="34">
        <v>0.11</v>
      </c>
      <c r="CO64" s="34">
        <v>0.11</v>
      </c>
      <c r="CP64" s="34">
        <v>0.1</v>
      </c>
      <c r="CQ64" s="34">
        <v>0.11</v>
      </c>
      <c r="CR64" s="34">
        <v>0.11</v>
      </c>
      <c r="CS64" s="34">
        <v>0.11</v>
      </c>
      <c r="CT64" s="34">
        <v>0.11</v>
      </c>
      <c r="CU64" s="34">
        <v>0.1</v>
      </c>
      <c r="CV64" s="34">
        <v>0.1</v>
      </c>
      <c r="CW64" s="34">
        <v>0.09</v>
      </c>
      <c r="CX64" s="34">
        <v>0.08</v>
      </c>
      <c r="CY64" s="34">
        <v>0.08</v>
      </c>
      <c r="CZ64" s="34">
        <v>7.0000000000000007E-2</v>
      </c>
      <c r="DA64" s="34">
        <v>0.08</v>
      </c>
      <c r="DB64" s="34">
        <v>0.08</v>
      </c>
      <c r="DC64" s="34">
        <v>0.08</v>
      </c>
      <c r="DD64" s="34">
        <v>0.08</v>
      </c>
      <c r="DE64" s="34">
        <v>0.09</v>
      </c>
      <c r="DF64" s="34">
        <v>0.08</v>
      </c>
      <c r="DG64" s="34">
        <v>0.08</v>
      </c>
      <c r="DH64" s="34">
        <v>0.08</v>
      </c>
      <c r="DI64" s="34">
        <v>0.08</v>
      </c>
      <c r="DJ64" s="34">
        <v>0</v>
      </c>
      <c r="DK64" s="34">
        <v>0</v>
      </c>
      <c r="DL64" s="35">
        <v>0</v>
      </c>
      <c r="DM64" s="35"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0.11</v>
      </c>
      <c r="DX64" s="35">
        <v>0.13</v>
      </c>
      <c r="DY64" s="35">
        <v>0.12</v>
      </c>
      <c r="DZ64" s="35">
        <v>0.13</v>
      </c>
      <c r="EA64" s="35">
        <v>0.14000000000000001</v>
      </c>
      <c r="EB64" s="35">
        <v>0.14000000000000001</v>
      </c>
      <c r="EC64" s="35">
        <v>0.13</v>
      </c>
      <c r="ED64" s="35">
        <v>0.18</v>
      </c>
      <c r="EE64" s="35">
        <v>0.16</v>
      </c>
      <c r="EF64" s="35">
        <v>0.15</v>
      </c>
      <c r="EG64" s="35">
        <v>0.17</v>
      </c>
      <c r="EH64" s="35">
        <v>0.17</v>
      </c>
      <c r="EI64" s="35">
        <v>0.17</v>
      </c>
      <c r="EJ64" s="35">
        <v>0.18</v>
      </c>
      <c r="EK64" s="35">
        <v>0.21</v>
      </c>
      <c r="EL64" s="35">
        <v>0.21</v>
      </c>
      <c r="EM64" s="35">
        <v>0.21</v>
      </c>
      <c r="EN64" s="35">
        <v>0.21</v>
      </c>
      <c r="EO64" s="35">
        <v>0.18</v>
      </c>
      <c r="EP64" s="35">
        <v>0.21</v>
      </c>
      <c r="EQ64" s="35">
        <v>0.22</v>
      </c>
      <c r="ER64" s="35">
        <v>0.22</v>
      </c>
      <c r="ES64" s="35">
        <v>0.23</v>
      </c>
      <c r="ET64" s="35">
        <v>0.23</v>
      </c>
      <c r="EU64" s="35">
        <v>0.24</v>
      </c>
      <c r="EV64" s="35">
        <v>0.25</v>
      </c>
      <c r="EW64" s="35">
        <v>0.25</v>
      </c>
      <c r="EX64" s="35">
        <v>0.24</v>
      </c>
      <c r="EY64" s="36">
        <v>0.24</v>
      </c>
      <c r="EZ64" s="36">
        <v>0.25</v>
      </c>
      <c r="FA64" s="36">
        <v>0.26</v>
      </c>
      <c r="FB64" s="36">
        <v>0.23</v>
      </c>
      <c r="FC64" s="36">
        <v>0.23</v>
      </c>
      <c r="FD64" s="36">
        <v>0.26</v>
      </c>
      <c r="FE64" s="36">
        <v>0.25</v>
      </c>
      <c r="FF64" s="36">
        <v>0.24</v>
      </c>
      <c r="FG64" s="36">
        <v>0.24</v>
      </c>
      <c r="FH64" s="36">
        <v>0.23</v>
      </c>
      <c r="FI64" s="36">
        <v>0.22</v>
      </c>
      <c r="FJ64" s="36">
        <v>0.21</v>
      </c>
      <c r="FK64" s="36">
        <v>0.2</v>
      </c>
      <c r="FL64" s="36">
        <v>0.21</v>
      </c>
      <c r="FM64" s="36">
        <v>0.16</v>
      </c>
      <c r="FN64" s="36">
        <v>0.14000000000000001</v>
      </c>
      <c r="FO64" s="36">
        <v>0.15</v>
      </c>
      <c r="FP64" s="36">
        <v>0.16</v>
      </c>
      <c r="FQ64" s="36">
        <v>0.15</v>
      </c>
      <c r="FR64" s="36">
        <v>0.16</v>
      </c>
      <c r="FS64" s="36">
        <v>0.16</v>
      </c>
      <c r="FT64" s="36">
        <v>0.16</v>
      </c>
      <c r="FU64" s="36">
        <v>0.16</v>
      </c>
      <c r="FV64" s="36">
        <v>0.16</v>
      </c>
      <c r="FW64" s="36">
        <v>0.17</v>
      </c>
      <c r="FX64" s="36">
        <v>0.17</v>
      </c>
      <c r="FY64" s="36">
        <v>0.17</v>
      </c>
      <c r="FZ64" s="36">
        <v>0.17</v>
      </c>
      <c r="GA64" s="36">
        <v>0.19</v>
      </c>
      <c r="GB64" s="36">
        <v>0.18</v>
      </c>
      <c r="GC64" s="36">
        <v>0.19</v>
      </c>
      <c r="GD64" s="36">
        <v>0.17</v>
      </c>
      <c r="GE64" s="36">
        <v>0.17</v>
      </c>
      <c r="GF64" s="36">
        <v>0.18</v>
      </c>
      <c r="GG64" s="36">
        <v>0.18</v>
      </c>
      <c r="GH64" s="36">
        <v>0.17</v>
      </c>
      <c r="GI64" s="36">
        <v>0.18</v>
      </c>
      <c r="GJ64" s="36">
        <v>0.17</v>
      </c>
      <c r="GK64" s="36">
        <v>0.17</v>
      </c>
      <c r="GL64" s="36">
        <v>0.18</v>
      </c>
      <c r="GM64" s="37">
        <v>0.178285255647223</v>
      </c>
      <c r="GN64" s="37">
        <v>0.18046212528632299</v>
      </c>
      <c r="GO64" s="37">
        <v>0.18259115626813299</v>
      </c>
      <c r="GP64" s="37">
        <v>0.17651827120776101</v>
      </c>
      <c r="GQ64" s="37">
        <v>0.18371314153233301</v>
      </c>
      <c r="GR64" s="37">
        <v>0.20316342952164301</v>
      </c>
      <c r="GS64" s="37">
        <v>0.20032335443754601</v>
      </c>
      <c r="GT64" s="37">
        <v>0.20129675155495</v>
      </c>
      <c r="GU64" s="37">
        <v>0.19117705483342801</v>
      </c>
      <c r="GV64" s="37">
        <v>0.189541757419872</v>
      </c>
      <c r="GW64" s="37">
        <v>0.169799003196549</v>
      </c>
      <c r="GX64" s="37">
        <v>0.16541308132444299</v>
      </c>
      <c r="GY64" s="37">
        <v>0.17288385934922601</v>
      </c>
      <c r="GZ64" s="37">
        <v>0.167441923069857</v>
      </c>
      <c r="HA64" s="37">
        <v>0.16589541356922599</v>
      </c>
      <c r="HB64" s="37">
        <v>0.17089794579453599</v>
      </c>
      <c r="HC64" s="37">
        <v>0.172267285408747</v>
      </c>
      <c r="HD64" s="37">
        <v>0.15541456376789201</v>
      </c>
      <c r="HE64" s="37">
        <v>0.15765472918222101</v>
      </c>
      <c r="HF64" s="37">
        <v>0.15715972629004399</v>
      </c>
      <c r="HG64" s="37">
        <v>0.15739798151018999</v>
      </c>
      <c r="HH64" s="37">
        <v>0.155887370035108</v>
      </c>
      <c r="HI64" s="37">
        <v>0.15643686582587399</v>
      </c>
      <c r="HJ64" s="37">
        <v>0.16677848859994199</v>
      </c>
      <c r="HK64" s="37">
        <v>0.15523073865797099</v>
      </c>
      <c r="HL64" s="37">
        <v>0.158852042050878</v>
      </c>
      <c r="HM64" s="37">
        <v>0.15502697347695699</v>
      </c>
      <c r="HN64" s="37">
        <v>0.15247000558510901</v>
      </c>
      <c r="HO64" s="37">
        <v>0.14624004267252999</v>
      </c>
      <c r="HP64" s="37">
        <v>0.13799310228111999</v>
      </c>
      <c r="HQ64" s="37">
        <v>0.14240756507799199</v>
      </c>
      <c r="HR64" s="37">
        <v>0.141656717912191</v>
      </c>
      <c r="HS64" s="37">
        <v>0.12611586166168701</v>
      </c>
      <c r="HT64" s="37">
        <v>0.137770573817173</v>
      </c>
      <c r="HU64" s="37">
        <v>0.14514467715582299</v>
      </c>
      <c r="HV64" s="37">
        <v>0.161547729756988</v>
      </c>
      <c r="HW64" s="37">
        <v>0.15936581245402101</v>
      </c>
      <c r="HX64" s="37">
        <v>0.15507951314245899</v>
      </c>
      <c r="HY64" s="37">
        <v>0.15577448000014699</v>
      </c>
      <c r="HZ64" s="37">
        <v>0.15408089416171</v>
      </c>
      <c r="IA64" s="37">
        <v>0.15904343822914399</v>
      </c>
      <c r="IB64" s="37">
        <v>0.14971209062465499</v>
      </c>
      <c r="IC64" s="37">
        <v>0.152606443008864</v>
      </c>
      <c r="ID64" s="37">
        <v>0.15027156896382299</v>
      </c>
      <c r="IE64" s="37">
        <v>0.14698309253802799</v>
      </c>
      <c r="IF64" s="37">
        <v>0.15356598569935001</v>
      </c>
      <c r="IG64" s="37">
        <v>0.115949319263528</v>
      </c>
      <c r="IH64" s="37">
        <v>0.117876009639918</v>
      </c>
      <c r="II64" s="37">
        <v>0.109164357157091</v>
      </c>
      <c r="IJ64" s="37">
        <v>0.110147278372646</v>
      </c>
      <c r="IK64" s="37">
        <v>9.7774630254883602E-2</v>
      </c>
      <c r="IL64" s="37">
        <v>9.2917912170578001E-2</v>
      </c>
      <c r="IM64" s="37">
        <v>8.7547662553815506E-2</v>
      </c>
      <c r="IN64" s="37">
        <v>9.5782257282013603E-2</v>
      </c>
      <c r="IO64" s="37">
        <v>8.8118464930982798E-2</v>
      </c>
      <c r="IP64" s="37">
        <v>8.1984610835567698E-2</v>
      </c>
      <c r="IQ64" s="37">
        <v>8.3777247122361204E-2</v>
      </c>
      <c r="IR64" s="37">
        <v>9.4320394505525096E-2</v>
      </c>
      <c r="IS64" s="37">
        <v>9.1991259823346494E-2</v>
      </c>
      <c r="IT64" s="37">
        <v>9.3418069620459301E-2</v>
      </c>
      <c r="IU64" s="37">
        <v>8.6251049945767794E-2</v>
      </c>
      <c r="IV64" s="37">
        <v>8.4805515653857202E-2</v>
      </c>
      <c r="IW64" s="37">
        <v>7.7406067791921704E-2</v>
      </c>
      <c r="IX64" s="37">
        <v>7.3818609384898204E-2</v>
      </c>
      <c r="IY64" s="38">
        <v>7.4835581061171497E-2</v>
      </c>
      <c r="IZ64" s="38">
        <v>7.6131470666075493E-2</v>
      </c>
      <c r="JA64" s="38">
        <v>6.5965737587294404E-2</v>
      </c>
      <c r="JB64" s="39" t="str">
        <f t="shared" si="14"/>
        <v>Philippines</v>
      </c>
    </row>
    <row r="65" spans="1:262" x14ac:dyDescent="0.35">
      <c r="A65" s="31" t="s">
        <v>393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0.01</v>
      </c>
      <c r="BE65" s="33">
        <v>0.01</v>
      </c>
      <c r="BF65" s="33">
        <v>0.01</v>
      </c>
      <c r="BG65" s="33">
        <v>0.01</v>
      </c>
      <c r="BH65" s="33">
        <v>0.01</v>
      </c>
      <c r="BI65" s="33">
        <v>0.01</v>
      </c>
      <c r="BJ65" s="33">
        <v>0.01</v>
      </c>
      <c r="BK65" s="33">
        <v>0.01</v>
      </c>
      <c r="BL65" s="33">
        <v>0.01</v>
      </c>
      <c r="BM65" s="33">
        <v>0.02</v>
      </c>
      <c r="BN65" s="33">
        <v>0.03</v>
      </c>
      <c r="BO65" s="33">
        <v>0.03</v>
      </c>
      <c r="BP65" s="33">
        <v>0.04</v>
      </c>
      <c r="BQ65" s="33">
        <v>0.02</v>
      </c>
      <c r="BR65" s="33">
        <v>0.02</v>
      </c>
      <c r="BS65" s="33">
        <v>0.03</v>
      </c>
      <c r="BT65" s="33">
        <v>0.03</v>
      </c>
      <c r="BU65" s="33">
        <v>0.02</v>
      </c>
      <c r="BV65" s="33">
        <v>0.02</v>
      </c>
      <c r="BW65" s="33">
        <v>0.02</v>
      </c>
      <c r="BX65" s="33">
        <v>0.02</v>
      </c>
      <c r="BY65" s="34">
        <v>0.02</v>
      </c>
      <c r="BZ65" s="34">
        <v>0.02</v>
      </c>
      <c r="CA65" s="34">
        <v>0.01</v>
      </c>
      <c r="CB65" s="34">
        <v>0.01</v>
      </c>
      <c r="CC65" s="34">
        <v>0.01</v>
      </c>
      <c r="CD65" s="34">
        <v>0.01</v>
      </c>
      <c r="CE65" s="34">
        <v>0.01</v>
      </c>
      <c r="CF65" s="34">
        <v>0.01</v>
      </c>
      <c r="CG65" s="34">
        <v>0.01</v>
      </c>
      <c r="CH65" s="34">
        <v>0.01</v>
      </c>
      <c r="CI65" s="34">
        <v>0.01</v>
      </c>
      <c r="CJ65" s="34">
        <v>0.01</v>
      </c>
      <c r="CK65" s="34">
        <v>0.01</v>
      </c>
      <c r="CL65" s="34">
        <v>0.01</v>
      </c>
      <c r="CM65" s="34">
        <v>0.01</v>
      </c>
      <c r="CN65" s="34">
        <v>0.01</v>
      </c>
      <c r="CO65" s="34">
        <v>0.01</v>
      </c>
      <c r="CP65" s="34">
        <v>0.01</v>
      </c>
      <c r="CQ65" s="34">
        <v>0.01</v>
      </c>
      <c r="CR65" s="34">
        <v>0.02</v>
      </c>
      <c r="CS65" s="34">
        <v>0.02</v>
      </c>
      <c r="CT65" s="34">
        <v>0.02</v>
      </c>
      <c r="CU65" s="34">
        <v>0.02</v>
      </c>
      <c r="CV65" s="34">
        <v>0.02</v>
      </c>
      <c r="CW65" s="34">
        <v>0.01</v>
      </c>
      <c r="CX65" s="34">
        <v>0.01</v>
      </c>
      <c r="CY65" s="34">
        <v>0.01</v>
      </c>
      <c r="CZ65" s="34">
        <v>0.01</v>
      </c>
      <c r="DA65" s="34">
        <v>0.01</v>
      </c>
      <c r="DB65" s="34">
        <v>0.01</v>
      </c>
      <c r="DC65" s="34">
        <v>0.01</v>
      </c>
      <c r="DD65" s="34">
        <v>0.01</v>
      </c>
      <c r="DE65" s="34">
        <v>0.01</v>
      </c>
      <c r="DF65" s="34">
        <v>0.01</v>
      </c>
      <c r="DG65" s="34">
        <v>0.01</v>
      </c>
      <c r="DH65" s="34">
        <v>0.01</v>
      </c>
      <c r="DI65" s="34">
        <v>0.01</v>
      </c>
      <c r="DJ65" s="34">
        <v>0</v>
      </c>
      <c r="DK65" s="34">
        <v>0</v>
      </c>
      <c r="DL65" s="35">
        <v>0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  <c r="EC65" s="35">
        <v>0</v>
      </c>
      <c r="ED65" s="35">
        <v>0</v>
      </c>
      <c r="EE65" s="35">
        <v>0</v>
      </c>
      <c r="EF65" s="35">
        <v>0</v>
      </c>
      <c r="EG65" s="35">
        <v>0</v>
      </c>
      <c r="EH65" s="35">
        <v>0</v>
      </c>
      <c r="EI65" s="35">
        <v>0</v>
      </c>
      <c r="EJ65" s="35">
        <v>0</v>
      </c>
      <c r="EK65" s="35">
        <v>0</v>
      </c>
      <c r="EL65" s="35">
        <v>0</v>
      </c>
      <c r="EM65" s="35">
        <v>0</v>
      </c>
      <c r="EN65" s="35">
        <v>0</v>
      </c>
      <c r="EO65" s="35">
        <v>0</v>
      </c>
      <c r="EP65" s="35">
        <v>0</v>
      </c>
      <c r="EQ65" s="35">
        <v>0</v>
      </c>
      <c r="ER65" s="35">
        <v>0</v>
      </c>
      <c r="ES65" s="35">
        <v>0</v>
      </c>
      <c r="ET65" s="35">
        <v>0</v>
      </c>
      <c r="EU65" s="35">
        <v>0</v>
      </c>
      <c r="EV65" s="35">
        <v>0</v>
      </c>
      <c r="EW65" s="35">
        <v>0</v>
      </c>
      <c r="EX65" s="35">
        <v>0</v>
      </c>
      <c r="EY65" s="36">
        <v>0</v>
      </c>
      <c r="EZ65" s="36">
        <v>0</v>
      </c>
      <c r="FA65" s="36">
        <v>0</v>
      </c>
      <c r="FB65" s="36">
        <v>0</v>
      </c>
      <c r="FC65" s="36">
        <v>0</v>
      </c>
      <c r="FD65" s="36">
        <v>0</v>
      </c>
      <c r="FE65" s="36">
        <v>0</v>
      </c>
      <c r="FF65" s="36">
        <v>0</v>
      </c>
      <c r="FG65" s="36">
        <v>0</v>
      </c>
      <c r="FH65" s="36">
        <v>0</v>
      </c>
      <c r="FI65" s="36">
        <v>0</v>
      </c>
      <c r="FJ65" s="36">
        <v>0</v>
      </c>
      <c r="FK65" s="36">
        <v>0</v>
      </c>
      <c r="FL65" s="36">
        <v>0</v>
      </c>
      <c r="FM65" s="36">
        <v>0</v>
      </c>
      <c r="FN65" s="36">
        <v>0</v>
      </c>
      <c r="FO65" s="36">
        <v>0</v>
      </c>
      <c r="FP65" s="36">
        <v>0</v>
      </c>
      <c r="FQ65" s="36">
        <v>0</v>
      </c>
      <c r="FR65" s="36">
        <v>0</v>
      </c>
      <c r="FS65" s="36">
        <v>0.01</v>
      </c>
      <c r="FT65" s="36">
        <v>0.03</v>
      </c>
      <c r="FU65" s="36">
        <v>0.04</v>
      </c>
      <c r="FV65" s="36">
        <v>0.04</v>
      </c>
      <c r="FW65" s="36">
        <v>0.04</v>
      </c>
      <c r="FX65" s="36">
        <v>0.04</v>
      </c>
      <c r="FY65" s="36">
        <v>0.04</v>
      </c>
      <c r="FZ65" s="36">
        <v>0.03</v>
      </c>
      <c r="GA65" s="36">
        <v>0.03</v>
      </c>
      <c r="GB65" s="36">
        <v>0.03</v>
      </c>
      <c r="GC65" s="36">
        <v>0.04</v>
      </c>
      <c r="GD65" s="36">
        <v>0.05</v>
      </c>
      <c r="GE65" s="36">
        <v>0.05</v>
      </c>
      <c r="GF65" s="36">
        <v>0.05</v>
      </c>
      <c r="GG65" s="36">
        <v>0.05</v>
      </c>
      <c r="GH65" s="36">
        <v>7.0000000000000007E-2</v>
      </c>
      <c r="GI65" s="36">
        <v>7.0000000000000007E-2</v>
      </c>
      <c r="GJ65" s="36">
        <v>0.06</v>
      </c>
      <c r="GK65" s="36">
        <v>0.06</v>
      </c>
      <c r="GL65" s="36">
        <v>0.08</v>
      </c>
      <c r="GM65" s="37">
        <v>7.7514905862657899E-2</v>
      </c>
      <c r="GN65" s="37">
        <v>9.1430683073187205E-2</v>
      </c>
      <c r="GO65" s="37">
        <v>9.1379975153643003E-2</v>
      </c>
      <c r="GP65" s="37">
        <v>9.4193508798178893E-2</v>
      </c>
      <c r="GQ65" s="37">
        <v>8.8343110777458198E-2</v>
      </c>
      <c r="GR65" s="37">
        <v>8.4913231659300606E-2</v>
      </c>
      <c r="GS65" s="37">
        <v>8.7995240209619796E-2</v>
      </c>
      <c r="GT65" s="37">
        <v>8.8342634966125003E-2</v>
      </c>
      <c r="GU65" s="37">
        <v>8.8317950704756495E-2</v>
      </c>
      <c r="GV65" s="37">
        <v>8.6338461275527703E-2</v>
      </c>
      <c r="GW65" s="37">
        <v>8.2588963219013101E-2</v>
      </c>
      <c r="GX65" s="37">
        <v>8.0858653917385906E-2</v>
      </c>
      <c r="GY65" s="37">
        <v>8.0858058184950801E-2</v>
      </c>
      <c r="GZ65" s="37">
        <v>8.0090712462353705E-2</v>
      </c>
      <c r="HA65" s="37">
        <v>7.7175834445322403E-2</v>
      </c>
      <c r="HB65" s="37">
        <v>7.3764256056104899E-2</v>
      </c>
      <c r="HC65" s="37">
        <v>7.5451512365156001E-2</v>
      </c>
      <c r="HD65" s="37">
        <v>7.6541478750552394E-2</v>
      </c>
      <c r="HE65" s="37">
        <v>7.8085129615705906E-2</v>
      </c>
      <c r="HF65" s="37">
        <v>7.87183254563186E-2</v>
      </c>
      <c r="HG65" s="37">
        <v>7.6528000499494597E-2</v>
      </c>
      <c r="HH65" s="37">
        <v>7.6234580634210805E-2</v>
      </c>
      <c r="HI65" s="37">
        <v>7.0513333403594197E-2</v>
      </c>
      <c r="HJ65" s="37">
        <v>6.8623851013620604E-2</v>
      </c>
      <c r="HK65" s="37">
        <v>6.6311207821059898E-2</v>
      </c>
      <c r="HL65" s="37">
        <v>6.55925967744906E-2</v>
      </c>
      <c r="HM65" s="37">
        <v>6.2729564058224399E-2</v>
      </c>
      <c r="HN65" s="37">
        <v>6.2407923158112999E-2</v>
      </c>
      <c r="HO65" s="37">
        <v>6.0337431470289297E-2</v>
      </c>
      <c r="HP65" s="37">
        <v>8.4719309357234193E-2</v>
      </c>
      <c r="HQ65" s="37">
        <v>8.4666032771147801E-2</v>
      </c>
      <c r="HR65" s="37">
        <v>8.1889897721821106E-2</v>
      </c>
      <c r="HS65" s="37">
        <v>7.6976928174591897E-2</v>
      </c>
      <c r="HT65" s="37">
        <v>8.2663680800900197E-2</v>
      </c>
      <c r="HU65" s="37">
        <v>7.5281140660673498E-2</v>
      </c>
      <c r="HV65" s="37">
        <v>8.1449855917870503E-2</v>
      </c>
      <c r="HW65" s="37">
        <v>7.8773971744602003E-2</v>
      </c>
      <c r="HX65" s="37">
        <v>0.102969764006481</v>
      </c>
      <c r="HY65" s="37">
        <v>9.7913877284355896E-2</v>
      </c>
      <c r="HZ65" s="37">
        <v>0.103527683554148</v>
      </c>
      <c r="IA65" s="37">
        <v>9.8454409071643698E-2</v>
      </c>
      <c r="IB65" s="37">
        <v>9.1689480786171701E-2</v>
      </c>
      <c r="IC65" s="37">
        <v>0.10128360250077301</v>
      </c>
      <c r="ID65" s="37">
        <v>9.8579429843313707E-2</v>
      </c>
      <c r="IE65" s="37">
        <v>9.2514989806397399E-2</v>
      </c>
      <c r="IF65" s="37">
        <v>8.8430326550812802E-2</v>
      </c>
      <c r="IG65" s="37">
        <v>8.0251687690694698E-2</v>
      </c>
      <c r="IH65" s="37">
        <v>7.7670390089564001E-2</v>
      </c>
      <c r="II65" s="37">
        <v>7.8680465292660498E-2</v>
      </c>
      <c r="IJ65" s="37">
        <v>7.4107493257904902E-2</v>
      </c>
      <c r="IK65" s="37">
        <v>5.90838780273591E-2</v>
      </c>
      <c r="IL65" s="37">
        <v>6.0197526916610102E-2</v>
      </c>
      <c r="IM65" s="37">
        <v>6.3145764321179895E-2</v>
      </c>
      <c r="IN65" s="37">
        <v>5.60340236166533E-2</v>
      </c>
      <c r="IO65" s="37">
        <v>5.2163567681747999E-2</v>
      </c>
      <c r="IP65" s="37">
        <v>5.9878669287499603E-2</v>
      </c>
      <c r="IQ65" s="37">
        <v>6.1083442964361301E-2</v>
      </c>
      <c r="IR65" s="37">
        <v>6.5590069159509698E-2</v>
      </c>
      <c r="IS65" s="37">
        <v>6.7069579360132706E-2</v>
      </c>
      <c r="IT65" s="37">
        <v>6.3223339039482102E-2</v>
      </c>
      <c r="IU65" s="37">
        <v>7.2182184286946893E-2</v>
      </c>
      <c r="IV65" s="37">
        <v>6.8702626353762203E-2</v>
      </c>
      <c r="IW65" s="37">
        <v>6.7624393729694601E-2</v>
      </c>
      <c r="IX65" s="37">
        <v>6.6321190421762793E-2</v>
      </c>
      <c r="IY65" s="38">
        <v>7.1346307224709096E-2</v>
      </c>
      <c r="IZ65" s="38">
        <v>7.0946398316016707E-2</v>
      </c>
      <c r="JA65" s="38">
        <v>7.2906143424295702E-2</v>
      </c>
      <c r="JB65" s="39" t="str">
        <f t="shared" si="14"/>
        <v>United Arab Emirates</v>
      </c>
    </row>
    <row r="66" spans="1:262" x14ac:dyDescent="0.35">
      <c r="A66" s="31" t="s">
        <v>394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3">
        <v>0</v>
      </c>
      <c r="AM66" s="33">
        <v>0</v>
      </c>
      <c r="AN66" s="33">
        <v>0</v>
      </c>
      <c r="AO66" s="33">
        <v>0</v>
      </c>
      <c r="AP66" s="33">
        <v>0</v>
      </c>
      <c r="AQ66" s="33">
        <v>0</v>
      </c>
      <c r="AR66" s="33">
        <v>0</v>
      </c>
      <c r="AS66" s="33">
        <v>0</v>
      </c>
      <c r="AT66" s="33">
        <v>0</v>
      </c>
      <c r="AU66" s="33">
        <v>0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33">
        <v>0</v>
      </c>
      <c r="BD66" s="33">
        <v>0</v>
      </c>
      <c r="BE66" s="33">
        <v>0</v>
      </c>
      <c r="BF66" s="33">
        <v>0</v>
      </c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33">
        <v>0</v>
      </c>
      <c r="BW66" s="33">
        <v>0</v>
      </c>
      <c r="BX66" s="33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4">
        <v>0</v>
      </c>
      <c r="CE66" s="34">
        <v>0</v>
      </c>
      <c r="CF66" s="34">
        <v>0</v>
      </c>
      <c r="CG66" s="34">
        <v>0</v>
      </c>
      <c r="CH66" s="34">
        <v>0</v>
      </c>
      <c r="CI66" s="34">
        <v>0</v>
      </c>
      <c r="CJ66" s="34">
        <v>0</v>
      </c>
      <c r="CK66" s="34">
        <v>0</v>
      </c>
      <c r="CL66" s="34">
        <v>0</v>
      </c>
      <c r="CM66" s="34">
        <v>0</v>
      </c>
      <c r="CN66" s="34">
        <v>0</v>
      </c>
      <c r="CO66" s="34">
        <v>0</v>
      </c>
      <c r="CP66" s="34">
        <v>0</v>
      </c>
      <c r="CQ66" s="34">
        <v>0</v>
      </c>
      <c r="CR66" s="34">
        <v>0</v>
      </c>
      <c r="CS66" s="34">
        <v>0</v>
      </c>
      <c r="CT66" s="34">
        <v>0</v>
      </c>
      <c r="CU66" s="34">
        <v>0</v>
      </c>
      <c r="CV66" s="34">
        <v>0</v>
      </c>
      <c r="CW66" s="34">
        <v>0</v>
      </c>
      <c r="CX66" s="34">
        <v>0</v>
      </c>
      <c r="CY66" s="34">
        <v>0</v>
      </c>
      <c r="CZ66" s="34">
        <v>0</v>
      </c>
      <c r="DA66" s="34">
        <v>0</v>
      </c>
      <c r="DB66" s="34">
        <v>0</v>
      </c>
      <c r="DC66" s="34">
        <v>0</v>
      </c>
      <c r="DD66" s="34">
        <v>0</v>
      </c>
      <c r="DE66" s="34">
        <v>0</v>
      </c>
      <c r="DF66" s="34">
        <v>0</v>
      </c>
      <c r="DG66" s="34">
        <v>0</v>
      </c>
      <c r="DH66" s="34">
        <v>0</v>
      </c>
      <c r="DI66" s="34">
        <v>0</v>
      </c>
      <c r="DJ66" s="34">
        <v>0</v>
      </c>
      <c r="DK66" s="34">
        <v>0</v>
      </c>
      <c r="DL66" s="35">
        <v>0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  <c r="EC66" s="35">
        <v>0</v>
      </c>
      <c r="ED66" s="35">
        <v>0</v>
      </c>
      <c r="EE66" s="35">
        <v>0</v>
      </c>
      <c r="EF66" s="35">
        <v>0</v>
      </c>
      <c r="EG66" s="35">
        <v>0</v>
      </c>
      <c r="EH66" s="35">
        <v>0</v>
      </c>
      <c r="EI66" s="35">
        <v>0</v>
      </c>
      <c r="EJ66" s="35">
        <v>0</v>
      </c>
      <c r="EK66" s="35">
        <v>0</v>
      </c>
      <c r="EL66" s="35">
        <v>0</v>
      </c>
      <c r="EM66" s="35">
        <v>0</v>
      </c>
      <c r="EN66" s="35">
        <v>0</v>
      </c>
      <c r="EO66" s="35">
        <v>0</v>
      </c>
      <c r="EP66" s="35">
        <v>0</v>
      </c>
      <c r="EQ66" s="35">
        <v>0</v>
      </c>
      <c r="ER66" s="35">
        <v>0</v>
      </c>
      <c r="ES66" s="35">
        <v>0</v>
      </c>
      <c r="ET66" s="35">
        <v>0</v>
      </c>
      <c r="EU66" s="35">
        <v>0</v>
      </c>
      <c r="EV66" s="35">
        <v>0</v>
      </c>
      <c r="EW66" s="35">
        <v>0</v>
      </c>
      <c r="EX66" s="35">
        <v>0</v>
      </c>
      <c r="EY66" s="36">
        <v>0</v>
      </c>
      <c r="EZ66" s="36">
        <v>0</v>
      </c>
      <c r="FA66" s="36">
        <v>0</v>
      </c>
      <c r="FB66" s="36">
        <v>0</v>
      </c>
      <c r="FC66" s="36">
        <v>0</v>
      </c>
      <c r="FD66" s="36">
        <v>0</v>
      </c>
      <c r="FE66" s="36">
        <v>0</v>
      </c>
      <c r="FF66" s="36">
        <v>0</v>
      </c>
      <c r="FG66" s="36">
        <v>0</v>
      </c>
      <c r="FH66" s="36">
        <v>0</v>
      </c>
      <c r="FI66" s="36">
        <v>0</v>
      </c>
      <c r="FJ66" s="36">
        <v>0</v>
      </c>
      <c r="FK66" s="36">
        <v>0</v>
      </c>
      <c r="FL66" s="36">
        <v>0</v>
      </c>
      <c r="FM66" s="36">
        <v>0</v>
      </c>
      <c r="FN66" s="36">
        <v>0</v>
      </c>
      <c r="FO66" s="36">
        <v>0</v>
      </c>
      <c r="FP66" s="36">
        <v>0</v>
      </c>
      <c r="FQ66" s="36">
        <v>0</v>
      </c>
      <c r="FR66" s="36">
        <v>0</v>
      </c>
      <c r="FS66" s="36">
        <v>0</v>
      </c>
      <c r="FT66" s="36">
        <v>0</v>
      </c>
      <c r="FU66" s="36">
        <v>0</v>
      </c>
      <c r="FV66" s="36">
        <v>0</v>
      </c>
      <c r="FW66" s="36">
        <v>0</v>
      </c>
      <c r="FX66" s="36">
        <v>0</v>
      </c>
      <c r="FY66" s="36">
        <v>0</v>
      </c>
      <c r="FZ66" s="36">
        <v>0</v>
      </c>
      <c r="GA66" s="36">
        <v>0</v>
      </c>
      <c r="GB66" s="36">
        <v>0</v>
      </c>
      <c r="GC66" s="36">
        <v>0</v>
      </c>
      <c r="GD66" s="36">
        <v>0</v>
      </c>
      <c r="GE66" s="36">
        <v>0</v>
      </c>
      <c r="GF66" s="36">
        <v>0</v>
      </c>
      <c r="GG66" s="36">
        <v>0</v>
      </c>
      <c r="GH66" s="36">
        <v>0</v>
      </c>
      <c r="GI66" s="36">
        <v>0.02</v>
      </c>
      <c r="GJ66" s="36">
        <v>0</v>
      </c>
      <c r="GK66" s="36">
        <v>0</v>
      </c>
      <c r="GL66" s="36">
        <v>0.03</v>
      </c>
      <c r="GM66" s="37">
        <v>0</v>
      </c>
      <c r="GN66" s="37">
        <v>0</v>
      </c>
      <c r="GO66" s="37">
        <v>2.4015477354738E-2</v>
      </c>
      <c r="GP66" s="37">
        <v>0</v>
      </c>
      <c r="GQ66" s="37">
        <v>0</v>
      </c>
      <c r="GR66" s="37">
        <v>0</v>
      </c>
      <c r="GS66" s="37">
        <v>2.17666947566089E-2</v>
      </c>
      <c r="GT66" s="37">
        <v>2.1470001800476399E-2</v>
      </c>
      <c r="GU66" s="37">
        <v>2.0969420307141402E-2</v>
      </c>
      <c r="GV66" s="37">
        <v>2.19897366586423E-2</v>
      </c>
      <c r="GW66" s="37">
        <v>2.5437255555918501E-2</v>
      </c>
      <c r="GX66" s="37">
        <v>2.5880102374467299E-2</v>
      </c>
      <c r="GY66" s="37">
        <v>2.5401121491894201E-2</v>
      </c>
      <c r="GZ66" s="37">
        <v>2.6665434563473499E-2</v>
      </c>
      <c r="HA66" s="37">
        <v>2.5963505103725599E-2</v>
      </c>
      <c r="HB66" s="37">
        <v>2.68033975858782E-2</v>
      </c>
      <c r="HC66" s="37">
        <v>2.7409844471234901E-2</v>
      </c>
      <c r="HD66" s="37">
        <v>2.7602725834708599E-2</v>
      </c>
      <c r="HE66" s="37">
        <v>2.74314220504282E-2</v>
      </c>
      <c r="HF66" s="37">
        <v>2.5302351458829399E-2</v>
      </c>
      <c r="HG66" s="37">
        <v>2.3879817208792599E-2</v>
      </c>
      <c r="HH66" s="37">
        <v>2.39957094907161E-2</v>
      </c>
      <c r="HI66" s="37">
        <v>2.2504696912597599E-2</v>
      </c>
      <c r="HJ66" s="37">
        <v>2.02938912345711E-2</v>
      </c>
      <c r="HK66" s="37">
        <v>2.20461205552154E-2</v>
      </c>
      <c r="HL66" s="37">
        <v>2.64498323868551E-2</v>
      </c>
      <c r="HM66" s="37">
        <v>3.5170206933915302E-2</v>
      </c>
      <c r="HN66" s="37">
        <v>3.5039535859970702E-2</v>
      </c>
      <c r="HO66" s="37">
        <v>3.4989187011949197E-2</v>
      </c>
      <c r="HP66" s="37">
        <v>6.5907651774109594E-2</v>
      </c>
      <c r="HQ66" s="37">
        <v>6.2581708112629197E-2</v>
      </c>
      <c r="HR66" s="37">
        <v>6.3348409637850794E-2</v>
      </c>
      <c r="HS66" s="37">
        <v>2.89580039582484E-2</v>
      </c>
      <c r="HT66" s="37">
        <v>2.9719774581166199E-2</v>
      </c>
      <c r="HU66" s="37">
        <v>2.9811447078324001E-2</v>
      </c>
      <c r="HV66" s="37">
        <v>3.1490246877782603E-2</v>
      </c>
      <c r="HW66" s="37">
        <v>2.9486592433719601E-2</v>
      </c>
      <c r="HX66" s="37">
        <v>3.4978495499262102E-2</v>
      </c>
      <c r="HY66" s="37">
        <v>3.3009664541354802E-2</v>
      </c>
      <c r="HZ66" s="37">
        <v>3.47871434953992E-2</v>
      </c>
      <c r="IA66" s="37">
        <v>3.8892589066373398E-2</v>
      </c>
      <c r="IB66" s="37">
        <v>3.6789285068494798E-2</v>
      </c>
      <c r="IC66" s="37">
        <v>3.6696903359707003E-2</v>
      </c>
      <c r="ID66" s="37">
        <v>3.5928483176327901E-2</v>
      </c>
      <c r="IE66" s="37">
        <v>3.9578474778546001E-2</v>
      </c>
      <c r="IF66" s="37">
        <v>3.7342051135862503E-2</v>
      </c>
      <c r="IG66" s="37">
        <v>6.0972762450269703E-2</v>
      </c>
      <c r="IH66" s="37">
        <v>6.1212422981042097E-2</v>
      </c>
      <c r="II66" s="37">
        <v>6.9559652761484098E-2</v>
      </c>
      <c r="IJ66" s="37">
        <v>6.9040316110661998E-2</v>
      </c>
      <c r="IK66" s="37">
        <v>5.4211052945265799E-2</v>
      </c>
      <c r="IL66" s="37">
        <v>5.2384309478222098E-2</v>
      </c>
      <c r="IM66" s="37">
        <v>6.6374780738473999E-2</v>
      </c>
      <c r="IN66" s="37">
        <v>6.70382787420363E-2</v>
      </c>
      <c r="IO66" s="37">
        <v>6.6895509496107494E-2</v>
      </c>
      <c r="IP66" s="37">
        <v>6.7491543090677494E-2</v>
      </c>
      <c r="IQ66" s="37">
        <v>6.3111954985663604E-2</v>
      </c>
      <c r="IR66" s="37">
        <v>6.3715527457844007E-2</v>
      </c>
      <c r="IS66" s="37">
        <v>6.3197288500043095E-2</v>
      </c>
      <c r="IT66" s="37">
        <v>7.0292495346036002E-2</v>
      </c>
      <c r="IU66" s="37">
        <v>6.3291122075422201E-2</v>
      </c>
      <c r="IV66" s="37">
        <v>6.9295529751709203E-2</v>
      </c>
      <c r="IW66" s="37">
        <v>6.8396325009432601E-2</v>
      </c>
      <c r="IX66" s="37">
        <v>7.0722948139574707E-2</v>
      </c>
      <c r="IY66" s="38">
        <v>6.8248289399370707E-2</v>
      </c>
      <c r="IZ66" s="38">
        <v>6.8033093999311803E-2</v>
      </c>
      <c r="JA66" s="38">
        <v>6.7287789853045205E-2</v>
      </c>
      <c r="JB66" s="39" t="str">
        <f t="shared" si="14"/>
        <v>Bermuda</v>
      </c>
    </row>
    <row r="67" spans="1:262" x14ac:dyDescent="0.35">
      <c r="A67" s="31" t="s">
        <v>395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0.01</v>
      </c>
      <c r="AE67" s="32">
        <v>0.01</v>
      </c>
      <c r="AF67" s="32">
        <v>0.01</v>
      </c>
      <c r="AG67" s="32">
        <v>0.01</v>
      </c>
      <c r="AH67" s="32">
        <v>0.01</v>
      </c>
      <c r="AI67" s="32">
        <v>0.01</v>
      </c>
      <c r="AJ67" s="32">
        <v>0.01</v>
      </c>
      <c r="AK67" s="32">
        <v>0</v>
      </c>
      <c r="AL67" s="33">
        <v>0.01</v>
      </c>
      <c r="AM67" s="33">
        <v>0.01</v>
      </c>
      <c r="AN67" s="33">
        <v>0.01</v>
      </c>
      <c r="AO67" s="33">
        <v>0.01</v>
      </c>
      <c r="AP67" s="33">
        <v>0.01</v>
      </c>
      <c r="AQ67" s="33">
        <v>0.01</v>
      </c>
      <c r="AR67" s="33">
        <v>0.01</v>
      </c>
      <c r="AS67" s="33">
        <v>0.01</v>
      </c>
      <c r="AT67" s="33">
        <v>0.01</v>
      </c>
      <c r="AU67" s="33">
        <v>0.01</v>
      </c>
      <c r="AV67" s="33">
        <v>0.01</v>
      </c>
      <c r="AW67" s="33">
        <v>0.01</v>
      </c>
      <c r="AX67" s="33">
        <v>0.01</v>
      </c>
      <c r="AY67" s="33">
        <v>0.01</v>
      </c>
      <c r="AZ67" s="33">
        <v>0.01</v>
      </c>
      <c r="BA67" s="33">
        <v>0.01</v>
      </c>
      <c r="BB67" s="33">
        <v>0.01</v>
      </c>
      <c r="BC67" s="33">
        <v>0.01</v>
      </c>
      <c r="BD67" s="33">
        <v>0.01</v>
      </c>
      <c r="BE67" s="33">
        <v>0.01</v>
      </c>
      <c r="BF67" s="33">
        <v>0.01</v>
      </c>
      <c r="BG67" s="33">
        <v>0.01</v>
      </c>
      <c r="BH67" s="33">
        <v>0.01</v>
      </c>
      <c r="BI67" s="33">
        <v>0.01</v>
      </c>
      <c r="BJ67" s="33">
        <v>0.01</v>
      </c>
      <c r="BK67" s="33">
        <v>0.01</v>
      </c>
      <c r="BL67" s="33">
        <v>0.02</v>
      </c>
      <c r="BM67" s="33">
        <v>0.02</v>
      </c>
      <c r="BN67" s="33">
        <v>0.02</v>
      </c>
      <c r="BO67" s="33">
        <v>0.02</v>
      </c>
      <c r="BP67" s="33">
        <v>0.02</v>
      </c>
      <c r="BQ67" s="33">
        <v>0.02</v>
      </c>
      <c r="BR67" s="33">
        <v>0.02</v>
      </c>
      <c r="BS67" s="33">
        <v>0.02</v>
      </c>
      <c r="BT67" s="33">
        <v>0.02</v>
      </c>
      <c r="BU67" s="33">
        <v>0.02</v>
      </c>
      <c r="BV67" s="33">
        <v>0.02</v>
      </c>
      <c r="BW67" s="33">
        <v>0.02</v>
      </c>
      <c r="BX67" s="33">
        <v>0.02</v>
      </c>
      <c r="BY67" s="34">
        <v>0.02</v>
      </c>
      <c r="BZ67" s="34">
        <v>0.02</v>
      </c>
      <c r="CA67" s="34">
        <v>0.02</v>
      </c>
      <c r="CB67" s="34">
        <v>0.02</v>
      </c>
      <c r="CC67" s="34">
        <v>0.02</v>
      </c>
      <c r="CD67" s="34">
        <v>0.02</v>
      </c>
      <c r="CE67" s="34">
        <v>0.02</v>
      </c>
      <c r="CF67" s="34">
        <v>0.02</v>
      </c>
      <c r="CG67" s="34">
        <v>0.03</v>
      </c>
      <c r="CH67" s="34">
        <v>0.03</v>
      </c>
      <c r="CI67" s="34">
        <v>0.03</v>
      </c>
      <c r="CJ67" s="34">
        <v>0.03</v>
      </c>
      <c r="CK67" s="34">
        <v>0.03</v>
      </c>
      <c r="CL67" s="34">
        <v>0.03</v>
      </c>
      <c r="CM67" s="34">
        <v>0.03</v>
      </c>
      <c r="CN67" s="34">
        <v>0.03</v>
      </c>
      <c r="CO67" s="34">
        <v>0.03</v>
      </c>
      <c r="CP67" s="34">
        <v>0.03</v>
      </c>
      <c r="CQ67" s="34">
        <v>0.03</v>
      </c>
      <c r="CR67" s="34">
        <v>0.03</v>
      </c>
      <c r="CS67" s="34">
        <v>0.03</v>
      </c>
      <c r="CT67" s="34">
        <v>0.03</v>
      </c>
      <c r="CU67" s="34">
        <v>0.02</v>
      </c>
      <c r="CV67" s="34">
        <v>0.03</v>
      </c>
      <c r="CW67" s="34">
        <v>0.03</v>
      </c>
      <c r="CX67" s="34">
        <v>0.03</v>
      </c>
      <c r="CY67" s="34">
        <v>0.03</v>
      </c>
      <c r="CZ67" s="34">
        <v>0.03</v>
      </c>
      <c r="DA67" s="34">
        <v>0.03</v>
      </c>
      <c r="DB67" s="34">
        <v>0.02</v>
      </c>
      <c r="DC67" s="34">
        <v>0.02</v>
      </c>
      <c r="DD67" s="34">
        <v>0.01</v>
      </c>
      <c r="DE67" s="34">
        <v>0.01</v>
      </c>
      <c r="DF67" s="34">
        <v>0.01</v>
      </c>
      <c r="DG67" s="34">
        <v>0.01</v>
      </c>
      <c r="DH67" s="34">
        <v>0.01</v>
      </c>
      <c r="DI67" s="34">
        <v>0.01</v>
      </c>
      <c r="DJ67" s="34">
        <v>0.17</v>
      </c>
      <c r="DK67" s="34">
        <v>0.2</v>
      </c>
      <c r="DL67" s="35">
        <v>0.18</v>
      </c>
      <c r="DM67" s="35">
        <v>0.21</v>
      </c>
      <c r="DN67" s="35">
        <v>0.23</v>
      </c>
      <c r="DO67" s="35">
        <v>0.24</v>
      </c>
      <c r="DP67" s="35">
        <v>0.23</v>
      </c>
      <c r="DQ67" s="35">
        <v>0.23</v>
      </c>
      <c r="DR67" s="35">
        <v>0.21</v>
      </c>
      <c r="DS67" s="35">
        <v>0.22</v>
      </c>
      <c r="DT67" s="35">
        <v>0.21</v>
      </c>
      <c r="DU67" s="35">
        <v>0.22</v>
      </c>
      <c r="DV67" s="35">
        <v>0.22</v>
      </c>
      <c r="DW67" s="35">
        <v>0.19</v>
      </c>
      <c r="DX67" s="35">
        <v>0.19</v>
      </c>
      <c r="DY67" s="35">
        <v>0.2</v>
      </c>
      <c r="DZ67" s="35">
        <v>0.2</v>
      </c>
      <c r="EA67" s="35">
        <v>0.21</v>
      </c>
      <c r="EB67" s="35">
        <v>0.22</v>
      </c>
      <c r="EC67" s="35">
        <v>0.21</v>
      </c>
      <c r="ED67" s="35">
        <v>0.2</v>
      </c>
      <c r="EE67" s="35">
        <v>0.2</v>
      </c>
      <c r="EF67" s="35">
        <v>0.2</v>
      </c>
      <c r="EG67" s="35">
        <v>0.21</v>
      </c>
      <c r="EH67" s="35">
        <v>0.2</v>
      </c>
      <c r="EI67" s="35">
        <v>0.19</v>
      </c>
      <c r="EJ67" s="35">
        <v>0.21</v>
      </c>
      <c r="EK67" s="35">
        <v>0.2</v>
      </c>
      <c r="EL67" s="35">
        <v>0.18</v>
      </c>
      <c r="EM67" s="35">
        <v>0.15</v>
      </c>
      <c r="EN67" s="35">
        <v>0.15</v>
      </c>
      <c r="EO67" s="35">
        <v>0.13</v>
      </c>
      <c r="EP67" s="35">
        <v>0.13</v>
      </c>
      <c r="EQ67" s="35">
        <v>0.14000000000000001</v>
      </c>
      <c r="ER67" s="35">
        <v>0.14000000000000001</v>
      </c>
      <c r="ES67" s="35">
        <v>0.14000000000000001</v>
      </c>
      <c r="ET67" s="35">
        <v>0.13</v>
      </c>
      <c r="EU67" s="35">
        <v>0.12</v>
      </c>
      <c r="EV67" s="35">
        <v>0.12</v>
      </c>
      <c r="EW67" s="35">
        <v>0.12</v>
      </c>
      <c r="EX67" s="35">
        <v>0.12</v>
      </c>
      <c r="EY67" s="36">
        <v>0.12</v>
      </c>
      <c r="EZ67" s="36">
        <v>0.13</v>
      </c>
      <c r="FA67" s="36">
        <v>0.14000000000000001</v>
      </c>
      <c r="FB67" s="36">
        <v>0.15</v>
      </c>
      <c r="FC67" s="36">
        <v>0.15</v>
      </c>
      <c r="FD67" s="36">
        <v>0.14000000000000001</v>
      </c>
      <c r="FE67" s="36">
        <v>0.13</v>
      </c>
      <c r="FF67" s="36">
        <v>0.13</v>
      </c>
      <c r="FG67" s="36">
        <v>0.14000000000000001</v>
      </c>
      <c r="FH67" s="36">
        <v>0.13</v>
      </c>
      <c r="FI67" s="36">
        <v>0.13</v>
      </c>
      <c r="FJ67" s="36">
        <v>0.15</v>
      </c>
      <c r="FK67" s="36">
        <v>0.15</v>
      </c>
      <c r="FL67" s="36">
        <v>0.14000000000000001</v>
      </c>
      <c r="FM67" s="36">
        <v>0.15</v>
      </c>
      <c r="FN67" s="36">
        <v>0.14000000000000001</v>
      </c>
      <c r="FO67" s="36">
        <v>0.14000000000000001</v>
      </c>
      <c r="FP67" s="36">
        <v>0.14000000000000001</v>
      </c>
      <c r="FQ67" s="36">
        <v>0.14000000000000001</v>
      </c>
      <c r="FR67" s="36">
        <v>0.14000000000000001</v>
      </c>
      <c r="FS67" s="36">
        <v>0.13</v>
      </c>
      <c r="FT67" s="36">
        <v>0.13</v>
      </c>
      <c r="FU67" s="36">
        <v>0.12</v>
      </c>
      <c r="FV67" s="36">
        <v>0.11</v>
      </c>
      <c r="FW67" s="36">
        <v>0.1</v>
      </c>
      <c r="FX67" s="36">
        <v>0.1</v>
      </c>
      <c r="FY67" s="36">
        <v>0.1</v>
      </c>
      <c r="FZ67" s="36">
        <v>0.09</v>
      </c>
      <c r="GA67" s="36">
        <v>0.08</v>
      </c>
      <c r="GB67" s="36">
        <v>0.09</v>
      </c>
      <c r="GC67" s="36">
        <v>0.1</v>
      </c>
      <c r="GD67" s="36">
        <v>0.11</v>
      </c>
      <c r="GE67" s="36">
        <v>0.1</v>
      </c>
      <c r="GF67" s="36">
        <v>0.09</v>
      </c>
      <c r="GG67" s="36">
        <v>0.09</v>
      </c>
      <c r="GH67" s="36">
        <v>0.09</v>
      </c>
      <c r="GI67" s="36">
        <v>0.09</v>
      </c>
      <c r="GJ67" s="36">
        <v>0.08</v>
      </c>
      <c r="GK67" s="36">
        <v>0.08</v>
      </c>
      <c r="GL67" s="36">
        <v>0.08</v>
      </c>
      <c r="GM67" s="37">
        <v>7.7528824028198995E-2</v>
      </c>
      <c r="GN67" s="37">
        <v>7.7362523886259901E-2</v>
      </c>
      <c r="GO67" s="37">
        <v>7.9476956854722794E-2</v>
      </c>
      <c r="GP67" s="37">
        <v>8.2599303561243106E-2</v>
      </c>
      <c r="GQ67" s="37">
        <v>7.7399366917628706E-2</v>
      </c>
      <c r="GR67" s="37">
        <v>7.3409079511789599E-2</v>
      </c>
      <c r="GS67" s="37">
        <v>7.4919544989169307E-2</v>
      </c>
      <c r="GT67" s="37">
        <v>7.5773129075946896E-2</v>
      </c>
      <c r="GU67" s="37">
        <v>7.8773542180819195E-2</v>
      </c>
      <c r="GV67" s="37">
        <v>8.4288098449906104E-2</v>
      </c>
      <c r="GW67" s="37">
        <v>8.2680677999218202E-2</v>
      </c>
      <c r="GX67" s="37">
        <v>8.3480985180519302E-2</v>
      </c>
      <c r="GY67" s="37">
        <v>8.3982258654398304E-2</v>
      </c>
      <c r="GZ67" s="37">
        <v>8.2811899645752293E-2</v>
      </c>
      <c r="HA67" s="37">
        <v>8.4395106549537094E-2</v>
      </c>
      <c r="HB67" s="37">
        <v>9.1919276973267197E-2</v>
      </c>
      <c r="HC67" s="37">
        <v>9.6823967278799897E-2</v>
      </c>
      <c r="HD67" s="37">
        <v>9.9584584278803095E-2</v>
      </c>
      <c r="HE67" s="37">
        <v>0.10468346936155599</v>
      </c>
      <c r="HF67" s="37">
        <v>0.10682435012958</v>
      </c>
      <c r="HG67" s="37">
        <v>0.105684301616075</v>
      </c>
      <c r="HH67" s="37">
        <v>0.106735125968902</v>
      </c>
      <c r="HI67" s="37">
        <v>0.108051813023761</v>
      </c>
      <c r="HJ67" s="37">
        <v>0.10886463645483201</v>
      </c>
      <c r="HK67" s="37">
        <v>0.11224153490035001</v>
      </c>
      <c r="HL67" s="37">
        <v>0.109664185576535</v>
      </c>
      <c r="HM67" s="37">
        <v>0.108115260943612</v>
      </c>
      <c r="HN67" s="37">
        <v>0.108782279241249</v>
      </c>
      <c r="HO67" s="37">
        <v>9.9851707162145503E-2</v>
      </c>
      <c r="HP67" s="37">
        <v>9.5898179915658494E-2</v>
      </c>
      <c r="HQ67" s="37">
        <v>9.6470578339258595E-2</v>
      </c>
      <c r="HR67" s="37">
        <v>8.8046061101049802E-2</v>
      </c>
      <c r="HS67" s="37">
        <v>9.1318150085918995E-2</v>
      </c>
      <c r="HT67" s="37">
        <v>9.1752502269695002E-2</v>
      </c>
      <c r="HU67" s="37">
        <v>8.7398930284033102E-2</v>
      </c>
      <c r="HV67" s="37">
        <v>8.2534214828442504E-2</v>
      </c>
      <c r="HW67" s="37">
        <v>8.2625860386443595E-2</v>
      </c>
      <c r="HX67" s="37">
        <v>9.1208264294046507E-2</v>
      </c>
      <c r="HY67" s="37">
        <v>8.9684067836268103E-2</v>
      </c>
      <c r="HZ67" s="37">
        <v>9.0222992480187003E-2</v>
      </c>
      <c r="IA67" s="37">
        <v>8.2423686349435199E-2</v>
      </c>
      <c r="IB67" s="37">
        <v>8.1616981577297396E-2</v>
      </c>
      <c r="IC67" s="37">
        <v>7.8188127525421702E-2</v>
      </c>
      <c r="ID67" s="37">
        <v>7.4353023317237102E-2</v>
      </c>
      <c r="IE67" s="37">
        <v>7.4606821157635103E-2</v>
      </c>
      <c r="IF67" s="37">
        <v>7.8824808298998003E-2</v>
      </c>
      <c r="IG67" s="37">
        <v>7.0978728444073394E-2</v>
      </c>
      <c r="IH67" s="37">
        <v>6.9964019743380707E-2</v>
      </c>
      <c r="II67" s="37">
        <v>6.5784633802378603E-2</v>
      </c>
      <c r="IJ67" s="37">
        <v>6.3588962726328593E-2</v>
      </c>
      <c r="IK67" s="37">
        <v>4.5418836854981798E-2</v>
      </c>
      <c r="IL67" s="37">
        <v>4.6509175206088001E-2</v>
      </c>
      <c r="IM67" s="37">
        <v>4.6442878149226201E-2</v>
      </c>
      <c r="IN67" s="37">
        <v>4.7501938345437901E-2</v>
      </c>
      <c r="IO67" s="37">
        <v>4.4279851602869798E-2</v>
      </c>
      <c r="IP67" s="37">
        <v>4.4809681866231098E-2</v>
      </c>
      <c r="IQ67" s="37">
        <v>4.1985706640946599E-2</v>
      </c>
      <c r="IR67" s="37">
        <v>4.1821658584372902E-2</v>
      </c>
      <c r="IS67" s="37">
        <v>4.5782546305288802E-2</v>
      </c>
      <c r="IT67" s="37">
        <v>5.0054285002185797E-2</v>
      </c>
      <c r="IU67" s="37">
        <v>5.1454770090568903E-2</v>
      </c>
      <c r="IV67" s="37">
        <v>5.3291433314445899E-2</v>
      </c>
      <c r="IW67" s="37">
        <v>5.3387753101344998E-2</v>
      </c>
      <c r="IX67" s="37">
        <v>5.2682764100411103E-2</v>
      </c>
      <c r="IY67" s="38">
        <v>5.8331162754869603E-2</v>
      </c>
      <c r="IZ67" s="38">
        <v>5.4745554308020701E-2</v>
      </c>
      <c r="JA67" s="38">
        <v>5.53010796475372E-2</v>
      </c>
      <c r="JB67" s="39" t="str">
        <f t="shared" si="14"/>
        <v>Austria</v>
      </c>
    </row>
    <row r="68" spans="1:262" x14ac:dyDescent="0.35">
      <c r="A68" s="31" t="s">
        <v>396</v>
      </c>
      <c r="B68" s="32">
        <v>0.01</v>
      </c>
      <c r="C68" s="32">
        <v>0.01</v>
      </c>
      <c r="D68" s="32">
        <v>0.01</v>
      </c>
      <c r="E68" s="32">
        <v>0.01</v>
      </c>
      <c r="F68" s="32">
        <v>0.01</v>
      </c>
      <c r="G68" s="32">
        <v>0.01</v>
      </c>
      <c r="H68" s="32">
        <v>0.01</v>
      </c>
      <c r="I68" s="32">
        <v>0.01</v>
      </c>
      <c r="J68" s="32">
        <v>0.01</v>
      </c>
      <c r="K68" s="32">
        <v>0.01</v>
      </c>
      <c r="L68" s="32">
        <v>0.01</v>
      </c>
      <c r="M68" s="32">
        <v>0.01</v>
      </c>
      <c r="N68" s="32">
        <v>0.01</v>
      </c>
      <c r="O68" s="32">
        <v>0.01</v>
      </c>
      <c r="P68" s="32">
        <v>0.01</v>
      </c>
      <c r="Q68" s="32">
        <v>0.01</v>
      </c>
      <c r="R68" s="32">
        <v>0.01</v>
      </c>
      <c r="S68" s="32">
        <v>0.01</v>
      </c>
      <c r="T68" s="32">
        <v>0.01</v>
      </c>
      <c r="U68" s="32">
        <v>0.01</v>
      </c>
      <c r="V68" s="32">
        <v>0.01</v>
      </c>
      <c r="W68" s="32">
        <v>0.01</v>
      </c>
      <c r="X68" s="32">
        <v>0.01</v>
      </c>
      <c r="Y68" s="32">
        <v>0.01</v>
      </c>
      <c r="Z68" s="32">
        <v>0.01</v>
      </c>
      <c r="AA68" s="32">
        <v>0</v>
      </c>
      <c r="AB68" s="32">
        <v>0</v>
      </c>
      <c r="AC68" s="32">
        <v>0</v>
      </c>
      <c r="AD68" s="32">
        <v>0.01</v>
      </c>
      <c r="AE68" s="32">
        <v>0.01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3">
        <v>0</v>
      </c>
      <c r="AM68" s="33">
        <v>0.01</v>
      </c>
      <c r="AN68" s="33">
        <v>0</v>
      </c>
      <c r="AO68" s="33">
        <v>0.01</v>
      </c>
      <c r="AP68" s="33">
        <v>0.01</v>
      </c>
      <c r="AQ68" s="33">
        <v>0.01</v>
      </c>
      <c r="AR68" s="33">
        <v>0.01</v>
      </c>
      <c r="AS68" s="33">
        <v>0.01</v>
      </c>
      <c r="AT68" s="33">
        <v>0.01</v>
      </c>
      <c r="AU68" s="33">
        <v>0.01</v>
      </c>
      <c r="AV68" s="33">
        <v>0.01</v>
      </c>
      <c r="AW68" s="33">
        <v>0.01</v>
      </c>
      <c r="AX68" s="33">
        <v>0.01</v>
      </c>
      <c r="AY68" s="33">
        <v>0.01</v>
      </c>
      <c r="AZ68" s="33">
        <v>0.01</v>
      </c>
      <c r="BA68" s="33">
        <v>0.01</v>
      </c>
      <c r="BB68" s="33">
        <v>0.01</v>
      </c>
      <c r="BC68" s="33">
        <v>0.01</v>
      </c>
      <c r="BD68" s="33">
        <v>0.01</v>
      </c>
      <c r="BE68" s="33">
        <v>0.01</v>
      </c>
      <c r="BF68" s="33">
        <v>0.01</v>
      </c>
      <c r="BG68" s="33">
        <v>0.01</v>
      </c>
      <c r="BH68" s="33">
        <v>0.01</v>
      </c>
      <c r="BI68" s="33">
        <v>0.01</v>
      </c>
      <c r="BJ68" s="33">
        <v>0.01</v>
      </c>
      <c r="BK68" s="33">
        <v>0.01</v>
      </c>
      <c r="BL68" s="33">
        <v>0.01</v>
      </c>
      <c r="BM68" s="33">
        <v>0.01</v>
      </c>
      <c r="BN68" s="33">
        <v>0.01</v>
      </c>
      <c r="BO68" s="33">
        <v>0.01</v>
      </c>
      <c r="BP68" s="33">
        <v>0.01</v>
      </c>
      <c r="BQ68" s="33">
        <v>0.01</v>
      </c>
      <c r="BR68" s="33">
        <v>0.01</v>
      </c>
      <c r="BS68" s="33">
        <v>0.01</v>
      </c>
      <c r="BT68" s="33">
        <v>0.01</v>
      </c>
      <c r="BU68" s="33">
        <v>0.01</v>
      </c>
      <c r="BV68" s="33">
        <v>0.01</v>
      </c>
      <c r="BW68" s="33">
        <v>0.01</v>
      </c>
      <c r="BX68" s="33">
        <v>0.01</v>
      </c>
      <c r="BY68" s="34">
        <v>0.01</v>
      </c>
      <c r="BZ68" s="34">
        <v>0.01</v>
      </c>
      <c r="CA68" s="34">
        <v>0.01</v>
      </c>
      <c r="CB68" s="34">
        <v>0.01</v>
      </c>
      <c r="CC68" s="34">
        <v>0.01</v>
      </c>
      <c r="CD68" s="34">
        <v>0.01</v>
      </c>
      <c r="CE68" s="34">
        <v>0.01</v>
      </c>
      <c r="CF68" s="34">
        <v>0.01</v>
      </c>
      <c r="CG68" s="34">
        <v>0.01</v>
      </c>
      <c r="CH68" s="34">
        <v>0.01</v>
      </c>
      <c r="CI68" s="34">
        <v>0.01</v>
      </c>
      <c r="CJ68" s="34">
        <v>0.01</v>
      </c>
      <c r="CK68" s="34">
        <v>0.01</v>
      </c>
      <c r="CL68" s="34">
        <v>0.01</v>
      </c>
      <c r="CM68" s="34">
        <v>0.01</v>
      </c>
      <c r="CN68" s="34">
        <v>0.01</v>
      </c>
      <c r="CO68" s="34">
        <v>0.02</v>
      </c>
      <c r="CP68" s="34">
        <v>0.02</v>
      </c>
      <c r="CQ68" s="34">
        <v>0.02</v>
      </c>
      <c r="CR68" s="34">
        <v>0.02</v>
      </c>
      <c r="CS68" s="34">
        <v>0.02</v>
      </c>
      <c r="CT68" s="34">
        <v>0.02</v>
      </c>
      <c r="CU68" s="34">
        <v>0.02</v>
      </c>
      <c r="CV68" s="34">
        <v>0.02</v>
      </c>
      <c r="CW68" s="34">
        <v>0.02</v>
      </c>
      <c r="CX68" s="34">
        <v>0.02</v>
      </c>
      <c r="CY68" s="34">
        <v>0.02</v>
      </c>
      <c r="CZ68" s="34">
        <v>0.02</v>
      </c>
      <c r="DA68" s="34">
        <v>0.02</v>
      </c>
      <c r="DB68" s="34">
        <v>0.02</v>
      </c>
      <c r="DC68" s="34">
        <v>0.01</v>
      </c>
      <c r="DD68" s="34">
        <v>0.01</v>
      </c>
      <c r="DE68" s="34">
        <v>0.01</v>
      </c>
      <c r="DF68" s="34">
        <v>0.01</v>
      </c>
      <c r="DG68" s="34">
        <v>0.01</v>
      </c>
      <c r="DH68" s="34">
        <v>0.01</v>
      </c>
      <c r="DI68" s="34">
        <v>0.01</v>
      </c>
      <c r="DJ68" s="34">
        <v>0.15</v>
      </c>
      <c r="DK68" s="34">
        <v>0.15</v>
      </c>
      <c r="DL68" s="35">
        <v>0.15</v>
      </c>
      <c r="DM68" s="35">
        <v>0.18</v>
      </c>
      <c r="DN68" s="35">
        <v>0.18</v>
      </c>
      <c r="DO68" s="35">
        <v>0.19</v>
      </c>
      <c r="DP68" s="35">
        <v>0.19</v>
      </c>
      <c r="DQ68" s="35">
        <v>0.19</v>
      </c>
      <c r="DR68" s="35">
        <v>0.18</v>
      </c>
      <c r="DS68" s="35">
        <v>0.17</v>
      </c>
      <c r="DT68" s="35">
        <v>0.15</v>
      </c>
      <c r="DU68" s="35">
        <v>0.15</v>
      </c>
      <c r="DV68" s="35">
        <v>0.13</v>
      </c>
      <c r="DW68" s="35">
        <v>0.12</v>
      </c>
      <c r="DX68" s="35">
        <v>0.13</v>
      </c>
      <c r="DY68" s="35">
        <v>0.13</v>
      </c>
      <c r="DZ68" s="35">
        <v>0.13</v>
      </c>
      <c r="EA68" s="35">
        <v>0.12</v>
      </c>
      <c r="EB68" s="35">
        <v>0.14000000000000001</v>
      </c>
      <c r="EC68" s="35">
        <v>0.12</v>
      </c>
      <c r="ED68" s="35">
        <v>0.12</v>
      </c>
      <c r="EE68" s="35">
        <v>0.13</v>
      </c>
      <c r="EF68" s="35">
        <v>0.12</v>
      </c>
      <c r="EG68" s="35">
        <v>0.12</v>
      </c>
      <c r="EH68" s="35">
        <v>0.12</v>
      </c>
      <c r="EI68" s="35">
        <v>0.11</v>
      </c>
      <c r="EJ68" s="35">
        <v>0.11</v>
      </c>
      <c r="EK68" s="35">
        <v>7.0000000000000007E-2</v>
      </c>
      <c r="EL68" s="35">
        <v>7.0000000000000007E-2</v>
      </c>
      <c r="EM68" s="35">
        <v>7.0000000000000007E-2</v>
      </c>
      <c r="EN68" s="35">
        <v>7.0000000000000007E-2</v>
      </c>
      <c r="EO68" s="35">
        <v>7.0000000000000007E-2</v>
      </c>
      <c r="EP68" s="35">
        <v>7.0000000000000007E-2</v>
      </c>
      <c r="EQ68" s="35">
        <v>0.06</v>
      </c>
      <c r="ER68" s="35">
        <v>0.06</v>
      </c>
      <c r="ES68" s="35">
        <v>0.06</v>
      </c>
      <c r="ET68" s="35">
        <v>0.06</v>
      </c>
      <c r="EU68" s="35">
        <v>0.06</v>
      </c>
      <c r="EV68" s="35">
        <v>7.0000000000000007E-2</v>
      </c>
      <c r="EW68" s="35">
        <v>0.06</v>
      </c>
      <c r="EX68" s="35">
        <v>7.0000000000000007E-2</v>
      </c>
      <c r="EY68" s="36">
        <v>7.0000000000000007E-2</v>
      </c>
      <c r="EZ68" s="36">
        <v>7.0000000000000007E-2</v>
      </c>
      <c r="FA68" s="36">
        <v>7.0000000000000007E-2</v>
      </c>
      <c r="FB68" s="36">
        <v>0.09</v>
      </c>
      <c r="FC68" s="36">
        <v>0.09</v>
      </c>
      <c r="FD68" s="36">
        <v>0.08</v>
      </c>
      <c r="FE68" s="36">
        <v>0.08</v>
      </c>
      <c r="FF68" s="36">
        <v>0.09</v>
      </c>
      <c r="FG68" s="36">
        <v>0.08</v>
      </c>
      <c r="FH68" s="36">
        <v>0.09</v>
      </c>
      <c r="FI68" s="36">
        <v>0.09</v>
      </c>
      <c r="FJ68" s="36">
        <v>0.09</v>
      </c>
      <c r="FK68" s="36">
        <v>0.1</v>
      </c>
      <c r="FL68" s="36">
        <v>0.09</v>
      </c>
      <c r="FM68" s="36">
        <v>0.1</v>
      </c>
      <c r="FN68" s="36">
        <v>0.1</v>
      </c>
      <c r="FO68" s="36">
        <v>0.11</v>
      </c>
      <c r="FP68" s="36">
        <v>0.12</v>
      </c>
      <c r="FQ68" s="36">
        <v>0.12</v>
      </c>
      <c r="FR68" s="36">
        <v>0.12</v>
      </c>
      <c r="FS68" s="36">
        <v>0.11</v>
      </c>
      <c r="FT68" s="36">
        <v>0.1</v>
      </c>
      <c r="FU68" s="36">
        <v>0.09</v>
      </c>
      <c r="FV68" s="36">
        <v>0.09</v>
      </c>
      <c r="FW68" s="36">
        <v>0.09</v>
      </c>
      <c r="FX68" s="36">
        <v>0.08</v>
      </c>
      <c r="FY68" s="36">
        <v>0.08</v>
      </c>
      <c r="FZ68" s="36">
        <v>0.08</v>
      </c>
      <c r="GA68" s="36">
        <v>0.08</v>
      </c>
      <c r="GB68" s="36">
        <v>0.08</v>
      </c>
      <c r="GC68" s="36">
        <v>0.08</v>
      </c>
      <c r="GD68" s="36">
        <v>0.09</v>
      </c>
      <c r="GE68" s="36">
        <v>0.08</v>
      </c>
      <c r="GF68" s="36">
        <v>0.08</v>
      </c>
      <c r="GG68" s="36">
        <v>0.08</v>
      </c>
      <c r="GH68" s="36">
        <v>0.08</v>
      </c>
      <c r="GI68" s="36">
        <v>0.09</v>
      </c>
      <c r="GJ68" s="36">
        <v>0.08</v>
      </c>
      <c r="GK68" s="36">
        <v>0.08</v>
      </c>
      <c r="GL68" s="36">
        <v>0.08</v>
      </c>
      <c r="GM68" s="37">
        <v>9.1961727708160607E-2</v>
      </c>
      <c r="GN68" s="37">
        <v>9.1184157982561395E-2</v>
      </c>
      <c r="GO68" s="37">
        <v>0.107410287984171</v>
      </c>
      <c r="GP68" s="37">
        <v>0.107052820551782</v>
      </c>
      <c r="GQ68" s="37">
        <v>0.10022106992697</v>
      </c>
      <c r="GR68" s="37">
        <v>7.3102837653846897E-2</v>
      </c>
      <c r="GS68" s="37">
        <v>7.6474692528454596E-2</v>
      </c>
      <c r="GT68" s="37">
        <v>7.38913671459311E-2</v>
      </c>
      <c r="GU68" s="37">
        <v>7.6412840691181802E-2</v>
      </c>
      <c r="GV68" s="37">
        <v>7.6609485001116404E-2</v>
      </c>
      <c r="GW68" s="37">
        <v>6.8408252241372106E-2</v>
      </c>
      <c r="GX68" s="37">
        <v>6.8564787493027995E-2</v>
      </c>
      <c r="GY68" s="37">
        <v>6.8209725949819597E-2</v>
      </c>
      <c r="GZ68" s="37">
        <v>6.6751645240844204E-2</v>
      </c>
      <c r="HA68" s="37">
        <v>7.2868231070225997E-2</v>
      </c>
      <c r="HB68" s="37">
        <v>7.1578541837356305E-2</v>
      </c>
      <c r="HC68" s="37">
        <v>7.7086738809159297E-2</v>
      </c>
      <c r="HD68" s="37">
        <v>7.1529344710485096E-2</v>
      </c>
      <c r="HE68" s="37">
        <v>7.2068459959100495E-2</v>
      </c>
      <c r="HF68" s="37">
        <v>7.5512858013001297E-2</v>
      </c>
      <c r="HG68" s="37">
        <v>7.2997811456303199E-2</v>
      </c>
      <c r="HH68" s="37">
        <v>6.6779459309175296E-2</v>
      </c>
      <c r="HI68" s="37">
        <v>6.7530773683844803E-2</v>
      </c>
      <c r="HJ68" s="37">
        <v>6.3835378144288205E-2</v>
      </c>
      <c r="HK68" s="37">
        <v>6.3988599268267707E-2</v>
      </c>
      <c r="HL68" s="37">
        <v>6.4440450785549497E-2</v>
      </c>
      <c r="HM68" s="37">
        <v>6.5076072949953004E-2</v>
      </c>
      <c r="HN68" s="37">
        <v>6.2625408641132502E-2</v>
      </c>
      <c r="HO68" s="37">
        <v>6.1104056258669902E-2</v>
      </c>
      <c r="HP68" s="37">
        <v>5.98424117150579E-2</v>
      </c>
      <c r="HQ68" s="37">
        <v>5.9807923724195501E-2</v>
      </c>
      <c r="HR68" s="37">
        <v>5.8069969250192803E-2</v>
      </c>
      <c r="HS68" s="37">
        <v>5.5466356809997397E-2</v>
      </c>
      <c r="HT68" s="37">
        <v>5.3999958245365902E-2</v>
      </c>
      <c r="HU68" s="37">
        <v>5.2394035496344103E-2</v>
      </c>
      <c r="HV68" s="37">
        <v>5.58413763256028E-2</v>
      </c>
      <c r="HW68" s="37">
        <v>5.7630901164730103E-2</v>
      </c>
      <c r="HX68" s="37">
        <v>5.2957152821546102E-2</v>
      </c>
      <c r="HY68" s="37">
        <v>5.4206282898680097E-2</v>
      </c>
      <c r="HZ68" s="37">
        <v>5.3079170492888697E-2</v>
      </c>
      <c r="IA68" s="37">
        <v>5.6361150291464497E-2</v>
      </c>
      <c r="IB68" s="37">
        <v>5.6283076762162897E-2</v>
      </c>
      <c r="IC68" s="37">
        <v>5.5544606072777003E-2</v>
      </c>
      <c r="ID68" s="37">
        <v>5.80516281997824E-2</v>
      </c>
      <c r="IE68" s="37">
        <v>5.8016299914728203E-2</v>
      </c>
      <c r="IF68" s="37">
        <v>5.8460619210443897E-2</v>
      </c>
      <c r="IG68" s="37">
        <v>5.00885860706504E-2</v>
      </c>
      <c r="IH68" s="37">
        <v>5.1143632823625898E-2</v>
      </c>
      <c r="II68" s="37">
        <v>5.9350628139249503E-2</v>
      </c>
      <c r="IJ68" s="37">
        <v>6.1501956937436E-2</v>
      </c>
      <c r="IK68" s="37">
        <v>6.28871055408734E-2</v>
      </c>
      <c r="IL68" s="37">
        <v>5.8802680088336098E-2</v>
      </c>
      <c r="IM68" s="37">
        <v>5.5777822693596497E-2</v>
      </c>
      <c r="IN68" s="37">
        <v>5.5012671873058701E-2</v>
      </c>
      <c r="IO68" s="37">
        <v>5.3511704895330699E-2</v>
      </c>
      <c r="IP68" s="37">
        <v>5.2294970338467403E-2</v>
      </c>
      <c r="IQ68" s="37">
        <v>5.1404421875603901E-2</v>
      </c>
      <c r="IR68" s="37">
        <v>5.1921525855404403E-2</v>
      </c>
      <c r="IS68" s="37">
        <v>5.1531041528965101E-2</v>
      </c>
      <c r="IT68" s="37">
        <v>5.4117318544046403E-2</v>
      </c>
      <c r="IU68" s="37">
        <v>5.3350830202252501E-2</v>
      </c>
      <c r="IV68" s="37">
        <v>4.94908504872855E-2</v>
      </c>
      <c r="IW68" s="37">
        <v>4.8907604955015602E-2</v>
      </c>
      <c r="IX68" s="37">
        <v>4.6638429119433597E-2</v>
      </c>
      <c r="IY68" s="38">
        <v>4.7974228664254201E-2</v>
      </c>
      <c r="IZ68" s="38">
        <v>4.3774216791282697E-2</v>
      </c>
      <c r="JA68" s="38">
        <v>4.32602628697943E-2</v>
      </c>
      <c r="JB68" s="39" t="str">
        <f t="shared" si="14"/>
        <v>Portugal</v>
      </c>
    </row>
    <row r="69" spans="1:262" x14ac:dyDescent="0.35">
      <c r="A69" s="31" t="s">
        <v>397</v>
      </c>
      <c r="B69" s="32">
        <v>0.05</v>
      </c>
      <c r="C69" s="32">
        <v>0.06</v>
      </c>
      <c r="D69" s="32">
        <v>0.06</v>
      </c>
      <c r="E69" s="32">
        <v>0.05</v>
      </c>
      <c r="F69" s="32">
        <v>0.06</v>
      </c>
      <c r="G69" s="32">
        <v>0.05</v>
      </c>
      <c r="H69" s="32">
        <v>0.04</v>
      </c>
      <c r="I69" s="32">
        <v>0.05</v>
      </c>
      <c r="J69" s="32">
        <v>0.05</v>
      </c>
      <c r="K69" s="32">
        <v>0.04</v>
      </c>
      <c r="L69" s="32">
        <v>0.05</v>
      </c>
      <c r="M69" s="32">
        <v>0.03</v>
      </c>
      <c r="N69" s="32">
        <v>0.03</v>
      </c>
      <c r="O69" s="32">
        <v>0.03</v>
      </c>
      <c r="P69" s="32">
        <v>0.02</v>
      </c>
      <c r="Q69" s="32">
        <v>0.02</v>
      </c>
      <c r="R69" s="32">
        <v>0.02</v>
      </c>
      <c r="S69" s="32">
        <v>0.02</v>
      </c>
      <c r="T69" s="32">
        <v>0.02</v>
      </c>
      <c r="U69" s="32">
        <v>0.01</v>
      </c>
      <c r="V69" s="32">
        <v>0.02</v>
      </c>
      <c r="W69" s="32">
        <v>0.01</v>
      </c>
      <c r="X69" s="32">
        <v>0.02</v>
      </c>
      <c r="Y69" s="32">
        <v>0.02</v>
      </c>
      <c r="Z69" s="32">
        <v>0.02</v>
      </c>
      <c r="AA69" s="32">
        <v>0.02</v>
      </c>
      <c r="AB69" s="32">
        <v>0.02</v>
      </c>
      <c r="AC69" s="32">
        <v>0.02</v>
      </c>
      <c r="AD69" s="32">
        <v>0.02</v>
      </c>
      <c r="AE69" s="32">
        <v>0.02</v>
      </c>
      <c r="AF69" s="32">
        <v>0.01</v>
      </c>
      <c r="AG69" s="32">
        <v>0.02</v>
      </c>
      <c r="AH69" s="32">
        <v>0.02</v>
      </c>
      <c r="AI69" s="32">
        <v>0.02</v>
      </c>
      <c r="AJ69" s="32">
        <v>0.02</v>
      </c>
      <c r="AK69" s="32">
        <v>0.02</v>
      </c>
      <c r="AL69" s="33">
        <v>0.02</v>
      </c>
      <c r="AM69" s="33">
        <v>0.02</v>
      </c>
      <c r="AN69" s="33">
        <v>0.02</v>
      </c>
      <c r="AO69" s="33">
        <v>0.02</v>
      </c>
      <c r="AP69" s="33">
        <v>0.02</v>
      </c>
      <c r="AQ69" s="33">
        <v>0.02</v>
      </c>
      <c r="AR69" s="33">
        <v>0.02</v>
      </c>
      <c r="AS69" s="33">
        <v>0.02</v>
      </c>
      <c r="AT69" s="33">
        <v>0.02</v>
      </c>
      <c r="AU69" s="33">
        <v>0.03</v>
      </c>
      <c r="AV69" s="33">
        <v>0.03</v>
      </c>
      <c r="AW69" s="33">
        <v>0.03</v>
      </c>
      <c r="AX69" s="33">
        <v>0.04</v>
      </c>
      <c r="AY69" s="33">
        <v>0.04</v>
      </c>
      <c r="AZ69" s="33">
        <v>0.04</v>
      </c>
      <c r="BA69" s="33">
        <v>0.05</v>
      </c>
      <c r="BB69" s="33">
        <v>0.04</v>
      </c>
      <c r="BC69" s="33">
        <v>0.03</v>
      </c>
      <c r="BD69" s="33">
        <v>0.03</v>
      </c>
      <c r="BE69" s="33">
        <v>0.04</v>
      </c>
      <c r="BF69" s="33">
        <v>0.04</v>
      </c>
      <c r="BG69" s="33">
        <v>0.04</v>
      </c>
      <c r="BH69" s="33">
        <v>0.05</v>
      </c>
      <c r="BI69" s="33">
        <v>0.05</v>
      </c>
      <c r="BJ69" s="33">
        <v>0.05</v>
      </c>
      <c r="BK69" s="33">
        <v>0.06</v>
      </c>
      <c r="BL69" s="33">
        <v>7.0000000000000007E-2</v>
      </c>
      <c r="BM69" s="33">
        <v>0.06</v>
      </c>
      <c r="BN69" s="33">
        <v>0.06</v>
      </c>
      <c r="BO69" s="33">
        <v>0.06</v>
      </c>
      <c r="BP69" s="33">
        <v>0.06</v>
      </c>
      <c r="BQ69" s="33">
        <v>7.0000000000000007E-2</v>
      </c>
      <c r="BR69" s="33">
        <v>7.0000000000000007E-2</v>
      </c>
      <c r="BS69" s="33">
        <v>0.08</v>
      </c>
      <c r="BT69" s="33">
        <v>7.0000000000000007E-2</v>
      </c>
      <c r="BU69" s="33">
        <v>0.08</v>
      </c>
      <c r="BV69" s="33">
        <v>0.09</v>
      </c>
      <c r="BW69" s="33">
        <v>0.09</v>
      </c>
      <c r="BX69" s="33">
        <v>0.09</v>
      </c>
      <c r="BY69" s="34">
        <v>0.08</v>
      </c>
      <c r="BZ69" s="34">
        <v>0.08</v>
      </c>
      <c r="CA69" s="34">
        <v>0.06</v>
      </c>
      <c r="CB69" s="34">
        <v>0.06</v>
      </c>
      <c r="CC69" s="34">
        <v>7.0000000000000007E-2</v>
      </c>
      <c r="CD69" s="34">
        <v>0.06</v>
      </c>
      <c r="CE69" s="34">
        <v>0.06</v>
      </c>
      <c r="CF69" s="34">
        <v>7.0000000000000007E-2</v>
      </c>
      <c r="CG69" s="34">
        <v>7.0000000000000007E-2</v>
      </c>
      <c r="CH69" s="34">
        <v>7.0000000000000007E-2</v>
      </c>
      <c r="CI69" s="34">
        <v>0.08</v>
      </c>
      <c r="CJ69" s="34">
        <v>0.09</v>
      </c>
      <c r="CK69" s="34">
        <v>0.11</v>
      </c>
      <c r="CL69" s="34">
        <v>0.11</v>
      </c>
      <c r="CM69" s="34">
        <v>0.11</v>
      </c>
      <c r="CN69" s="34">
        <v>0.11</v>
      </c>
      <c r="CO69" s="34">
        <v>0.14000000000000001</v>
      </c>
      <c r="CP69" s="34">
        <v>0.14000000000000001</v>
      </c>
      <c r="CQ69" s="34">
        <v>0.16</v>
      </c>
      <c r="CR69" s="34">
        <v>0.17</v>
      </c>
      <c r="CS69" s="34">
        <v>0.15</v>
      </c>
      <c r="CT69" s="34">
        <v>0.16</v>
      </c>
      <c r="CU69" s="34">
        <v>0.12</v>
      </c>
      <c r="CV69" s="34">
        <v>0.13</v>
      </c>
      <c r="CW69" s="34">
        <v>0.11</v>
      </c>
      <c r="CX69" s="34">
        <v>0.13</v>
      </c>
      <c r="CY69" s="34">
        <v>0.12</v>
      </c>
      <c r="CZ69" s="34">
        <v>0.14000000000000001</v>
      </c>
      <c r="DA69" s="34">
        <v>0.15</v>
      </c>
      <c r="DB69" s="34">
        <v>0.13</v>
      </c>
      <c r="DC69" s="34">
        <v>0.1</v>
      </c>
      <c r="DD69" s="34">
        <v>0.08</v>
      </c>
      <c r="DE69" s="34">
        <v>0.06</v>
      </c>
      <c r="DF69" s="34">
        <v>7.0000000000000007E-2</v>
      </c>
      <c r="DG69" s="34">
        <v>7.0000000000000007E-2</v>
      </c>
      <c r="DH69" s="34">
        <v>0.06</v>
      </c>
      <c r="DI69" s="34">
        <v>0.06</v>
      </c>
      <c r="DJ69" s="34">
        <v>0</v>
      </c>
      <c r="DK69" s="34">
        <v>0</v>
      </c>
      <c r="DL69" s="35">
        <v>0</v>
      </c>
      <c r="DM69" s="35">
        <v>0</v>
      </c>
      <c r="DN69" s="35">
        <v>0</v>
      </c>
      <c r="DO69" s="35">
        <v>7.0000000000000007E-2</v>
      </c>
      <c r="DP69" s="35">
        <v>7.0000000000000007E-2</v>
      </c>
      <c r="DQ69" s="35">
        <v>0.06</v>
      </c>
      <c r="DR69" s="35">
        <v>0.15</v>
      </c>
      <c r="DS69" s="35">
        <v>0.13</v>
      </c>
      <c r="DT69" s="35">
        <v>0.12</v>
      </c>
      <c r="DU69" s="35">
        <v>0.12</v>
      </c>
      <c r="DV69" s="35">
        <v>0.12</v>
      </c>
      <c r="DW69" s="35">
        <v>0.2</v>
      </c>
      <c r="DX69" s="35">
        <v>0.22</v>
      </c>
      <c r="DY69" s="35">
        <v>0.23</v>
      </c>
      <c r="DZ69" s="35">
        <v>0.23</v>
      </c>
      <c r="EA69" s="35">
        <v>0.24</v>
      </c>
      <c r="EB69" s="35">
        <v>0.24</v>
      </c>
      <c r="EC69" s="35">
        <v>0.22</v>
      </c>
      <c r="ED69" s="35">
        <v>0.21</v>
      </c>
      <c r="EE69" s="35">
        <v>0.18</v>
      </c>
      <c r="EF69" s="35">
        <v>0.17</v>
      </c>
      <c r="EG69" s="35">
        <v>0.19</v>
      </c>
      <c r="EH69" s="35">
        <v>0.19</v>
      </c>
      <c r="EI69" s="35">
        <v>0.17</v>
      </c>
      <c r="EJ69" s="35">
        <v>0.18</v>
      </c>
      <c r="EK69" s="35">
        <v>0.22</v>
      </c>
      <c r="EL69" s="35">
        <v>0.2</v>
      </c>
      <c r="EM69" s="35">
        <v>0.22</v>
      </c>
      <c r="EN69" s="35">
        <v>0.2</v>
      </c>
      <c r="EO69" s="35">
        <v>0.19</v>
      </c>
      <c r="EP69" s="35">
        <v>0.17</v>
      </c>
      <c r="EQ69" s="35">
        <v>0.19</v>
      </c>
      <c r="ER69" s="35">
        <v>0.2</v>
      </c>
      <c r="ES69" s="35">
        <v>0.19</v>
      </c>
      <c r="ET69" s="35">
        <v>0.19</v>
      </c>
      <c r="EU69" s="35">
        <v>0.19</v>
      </c>
      <c r="EV69" s="35">
        <v>0.21</v>
      </c>
      <c r="EW69" s="35">
        <v>0.22</v>
      </c>
      <c r="EX69" s="35">
        <v>0.22</v>
      </c>
      <c r="EY69" s="36">
        <v>0.22</v>
      </c>
      <c r="EZ69" s="36">
        <v>0.23</v>
      </c>
      <c r="FA69" s="36">
        <v>0.24</v>
      </c>
      <c r="FB69" s="36">
        <v>0.26</v>
      </c>
      <c r="FC69" s="36">
        <v>0.25</v>
      </c>
      <c r="FD69" s="36">
        <v>0.25</v>
      </c>
      <c r="FE69" s="36">
        <v>0.26</v>
      </c>
      <c r="FF69" s="36">
        <v>0.26</v>
      </c>
      <c r="FG69" s="36">
        <v>0.25</v>
      </c>
      <c r="FH69" s="36">
        <v>0.23</v>
      </c>
      <c r="FI69" s="36">
        <v>0.21</v>
      </c>
      <c r="FJ69" s="36">
        <v>0.18</v>
      </c>
      <c r="FK69" s="36">
        <v>0.2</v>
      </c>
      <c r="FL69" s="36">
        <v>0.21</v>
      </c>
      <c r="FM69" s="36">
        <v>0.2</v>
      </c>
      <c r="FN69" s="36">
        <v>0.16</v>
      </c>
      <c r="FO69" s="36">
        <v>0.15</v>
      </c>
      <c r="FP69" s="36">
        <v>0.15</v>
      </c>
      <c r="FQ69" s="36">
        <v>0.17</v>
      </c>
      <c r="FR69" s="36">
        <v>0.18</v>
      </c>
      <c r="FS69" s="36">
        <v>0.19</v>
      </c>
      <c r="FT69" s="36">
        <v>0.18</v>
      </c>
      <c r="FU69" s="36">
        <v>0.19</v>
      </c>
      <c r="FV69" s="36">
        <v>0.19</v>
      </c>
      <c r="FW69" s="36">
        <v>0.17</v>
      </c>
      <c r="FX69" s="36">
        <v>0.19</v>
      </c>
      <c r="FY69" s="36">
        <v>0.2</v>
      </c>
      <c r="FZ69" s="36">
        <v>0.19</v>
      </c>
      <c r="GA69" s="36">
        <v>0.19</v>
      </c>
      <c r="GB69" s="36">
        <v>0.17</v>
      </c>
      <c r="GC69" s="36">
        <v>0.17</v>
      </c>
      <c r="GD69" s="36">
        <v>0.17</v>
      </c>
      <c r="GE69" s="36">
        <v>0.17</v>
      </c>
      <c r="GF69" s="36">
        <v>0.17</v>
      </c>
      <c r="GG69" s="36">
        <v>0.16</v>
      </c>
      <c r="GH69" s="36">
        <v>0.16</v>
      </c>
      <c r="GI69" s="36">
        <v>0.15</v>
      </c>
      <c r="GJ69" s="36">
        <v>0.16</v>
      </c>
      <c r="GK69" s="36">
        <v>0.15</v>
      </c>
      <c r="GL69" s="36">
        <v>0.15</v>
      </c>
      <c r="GM69" s="37">
        <v>0.15686186759467699</v>
      </c>
      <c r="GN69" s="37">
        <v>0.16463471861016599</v>
      </c>
      <c r="GO69" s="37">
        <v>0.17513918356974401</v>
      </c>
      <c r="GP69" s="37">
        <v>0.177602161465272</v>
      </c>
      <c r="GQ69" s="37">
        <v>0.15266970193870799</v>
      </c>
      <c r="GR69" s="37">
        <v>0.15149694007189199</v>
      </c>
      <c r="GS69" s="37">
        <v>0.136334166168813</v>
      </c>
      <c r="GT69" s="37">
        <v>0.13941543069279599</v>
      </c>
      <c r="GU69" s="37">
        <v>0.13831027761422199</v>
      </c>
      <c r="GV69" s="37">
        <v>0.13913208749526099</v>
      </c>
      <c r="GW69" s="37">
        <v>0.116374733221548</v>
      </c>
      <c r="GX69" s="37">
        <v>0.117627211862092</v>
      </c>
      <c r="GY69" s="37">
        <v>0.11716146235149801</v>
      </c>
      <c r="GZ69" s="37">
        <v>0.117692649905346</v>
      </c>
      <c r="HA69" s="37">
        <v>0.117112722623448</v>
      </c>
      <c r="HB69" s="37">
        <v>0.12620463154933101</v>
      </c>
      <c r="HC69" s="37">
        <v>0.13111323442185099</v>
      </c>
      <c r="HD69" s="37">
        <v>0.13153346345361999</v>
      </c>
      <c r="HE69" s="37">
        <v>0.135603455853781</v>
      </c>
      <c r="HF69" s="37">
        <v>0.13957670240747999</v>
      </c>
      <c r="HG69" s="37">
        <v>0.122845957319218</v>
      </c>
      <c r="HH69" s="37">
        <v>0.11869820655428399</v>
      </c>
      <c r="HI69" s="37">
        <v>0.10968465863324001</v>
      </c>
      <c r="HJ69" s="37">
        <v>0.12684199857001499</v>
      </c>
      <c r="HK69" s="37">
        <v>0.127309577253953</v>
      </c>
      <c r="HL69" s="37">
        <v>0.13245371414124099</v>
      </c>
      <c r="HM69" s="37">
        <v>0.12678935127235</v>
      </c>
      <c r="HN69" s="37">
        <v>0.110717693291577</v>
      </c>
      <c r="HO69" s="37">
        <v>9.4487013406127099E-2</v>
      </c>
      <c r="HP69" s="37">
        <v>8.34525573496364E-2</v>
      </c>
      <c r="HQ69" s="37">
        <v>7.6971300409322096E-2</v>
      </c>
      <c r="HR69" s="37">
        <v>5.6801509640408303E-2</v>
      </c>
      <c r="HS69" s="37">
        <v>6.7301168910924497E-2</v>
      </c>
      <c r="HT69" s="37">
        <v>6.2958622000257494E-2</v>
      </c>
      <c r="HU69" s="37">
        <v>6.4257669057789901E-2</v>
      </c>
      <c r="HV69" s="37">
        <v>6.9541356175167005E-2</v>
      </c>
      <c r="HW69" s="37">
        <v>7.3129711951722298E-2</v>
      </c>
      <c r="HX69" s="37">
        <v>7.52264832032815E-2</v>
      </c>
      <c r="HY69" s="37">
        <v>6.21500892019856E-2</v>
      </c>
      <c r="HZ69" s="37">
        <v>5.9867781160868903E-2</v>
      </c>
      <c r="IA69" s="37">
        <v>5.8439244420545398E-2</v>
      </c>
      <c r="IB69" s="37">
        <v>5.8986078426513301E-2</v>
      </c>
      <c r="IC69" s="37">
        <v>7.0690501627015498E-2</v>
      </c>
      <c r="ID69" s="37">
        <v>6.0163198019895302E-2</v>
      </c>
      <c r="IE69" s="37">
        <v>6.4915547697454695E-2</v>
      </c>
      <c r="IF69" s="37">
        <v>5.8329650681214797E-2</v>
      </c>
      <c r="IG69" s="37">
        <v>5.7474432166677601E-2</v>
      </c>
      <c r="IH69" s="37">
        <v>5.9312431092178798E-2</v>
      </c>
      <c r="II69" s="37">
        <v>6.1031458349086097E-2</v>
      </c>
      <c r="IJ69" s="37">
        <v>5.7169955967093497E-2</v>
      </c>
      <c r="IK69" s="37">
        <v>5.3258516747598697E-2</v>
      </c>
      <c r="IL69" s="37">
        <v>4.9944566163624297E-2</v>
      </c>
      <c r="IM69" s="37">
        <v>5.2598986849382599E-2</v>
      </c>
      <c r="IN69" s="37">
        <v>5.4758099275614799E-2</v>
      </c>
      <c r="IO69" s="37">
        <v>4.7532450237607403E-2</v>
      </c>
      <c r="IP69" s="37">
        <v>4.1130837637175101E-2</v>
      </c>
      <c r="IQ69" s="37">
        <v>4.21929697299867E-2</v>
      </c>
      <c r="IR69" s="37">
        <v>3.8874686006858603E-2</v>
      </c>
      <c r="IS69" s="37">
        <v>4.12864273650696E-2</v>
      </c>
      <c r="IT69" s="37">
        <v>4.75033064163718E-2</v>
      </c>
      <c r="IU69" s="37">
        <v>4.54980180502896E-2</v>
      </c>
      <c r="IV69" s="37">
        <v>4.2166967384473397E-2</v>
      </c>
      <c r="IW69" s="37">
        <v>3.3799017394522797E-2</v>
      </c>
      <c r="IX69" s="37">
        <v>3.3113627559528201E-2</v>
      </c>
      <c r="IY69" s="38">
        <v>3.3046688628943097E-2</v>
      </c>
      <c r="IZ69" s="38">
        <v>3.04538911454467E-2</v>
      </c>
      <c r="JA69" s="38">
        <v>3.2157123090173399E-2</v>
      </c>
      <c r="JB69" s="39" t="str">
        <f t="shared" si="14"/>
        <v>Turkey</v>
      </c>
    </row>
    <row r="70" spans="1:262" x14ac:dyDescent="0.35">
      <c r="A70" s="31" t="s">
        <v>398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3">
        <v>0</v>
      </c>
      <c r="AM70" s="33">
        <v>0</v>
      </c>
      <c r="AN70" s="33">
        <v>0</v>
      </c>
      <c r="AO70" s="33">
        <v>0</v>
      </c>
      <c r="AP70" s="33">
        <v>0</v>
      </c>
      <c r="AQ70" s="33">
        <v>0</v>
      </c>
      <c r="AR70" s="33">
        <v>0</v>
      </c>
      <c r="AS70" s="33">
        <v>0</v>
      </c>
      <c r="AT70" s="33">
        <v>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33">
        <v>0</v>
      </c>
      <c r="BF70" s="33">
        <v>0</v>
      </c>
      <c r="BG70" s="33">
        <v>0</v>
      </c>
      <c r="BH70" s="33">
        <v>0.01</v>
      </c>
      <c r="BI70" s="33">
        <v>0.01</v>
      </c>
      <c r="BJ70" s="33">
        <v>0.01</v>
      </c>
      <c r="BK70" s="33">
        <v>0.01</v>
      </c>
      <c r="BL70" s="33">
        <v>0.01</v>
      </c>
      <c r="BM70" s="33">
        <v>0.01</v>
      </c>
      <c r="BN70" s="33">
        <v>0.01</v>
      </c>
      <c r="BO70" s="33">
        <v>0.01</v>
      </c>
      <c r="BP70" s="33">
        <v>0.01</v>
      </c>
      <c r="BQ70" s="33">
        <v>0.01</v>
      </c>
      <c r="BR70" s="33">
        <v>0.01</v>
      </c>
      <c r="BS70" s="33">
        <v>0.01</v>
      </c>
      <c r="BT70" s="33">
        <v>0.01</v>
      </c>
      <c r="BU70" s="33">
        <v>0.01</v>
      </c>
      <c r="BV70" s="33">
        <v>0.01</v>
      </c>
      <c r="BW70" s="33">
        <v>0.01</v>
      </c>
      <c r="BX70" s="33">
        <v>0.01</v>
      </c>
      <c r="BY70" s="34">
        <v>0.01</v>
      </c>
      <c r="BZ70" s="34">
        <v>0.01</v>
      </c>
      <c r="CA70" s="34">
        <v>0.01</v>
      </c>
      <c r="CB70" s="34">
        <v>0.01</v>
      </c>
      <c r="CC70" s="34">
        <v>0.01</v>
      </c>
      <c r="CD70" s="34">
        <v>0.01</v>
      </c>
      <c r="CE70" s="34">
        <v>0.01</v>
      </c>
      <c r="CF70" s="34">
        <v>0.01</v>
      </c>
      <c r="CG70" s="34">
        <v>0.01</v>
      </c>
      <c r="CH70" s="34">
        <v>0.01</v>
      </c>
      <c r="CI70" s="34">
        <v>0.01</v>
      </c>
      <c r="CJ70" s="34">
        <v>0.01</v>
      </c>
      <c r="CK70" s="34">
        <v>0.01</v>
      </c>
      <c r="CL70" s="34">
        <v>0.01</v>
      </c>
      <c r="CM70" s="34">
        <v>0.01</v>
      </c>
      <c r="CN70" s="34">
        <v>0.01</v>
      </c>
      <c r="CO70" s="34">
        <v>0.01</v>
      </c>
      <c r="CP70" s="34">
        <v>0.01</v>
      </c>
      <c r="CQ70" s="34">
        <v>0.01</v>
      </c>
      <c r="CR70" s="34">
        <v>0.01</v>
      </c>
      <c r="CS70" s="34">
        <v>0.01</v>
      </c>
      <c r="CT70" s="34">
        <v>0.01</v>
      </c>
      <c r="CU70" s="34">
        <v>0.01</v>
      </c>
      <c r="CV70" s="34">
        <v>0.01</v>
      </c>
      <c r="CW70" s="34">
        <v>0.01</v>
      </c>
      <c r="CX70" s="34">
        <v>0.01</v>
      </c>
      <c r="CY70" s="34">
        <v>0.01</v>
      </c>
      <c r="CZ70" s="34">
        <v>0.01</v>
      </c>
      <c r="DA70" s="34">
        <v>0.01</v>
      </c>
      <c r="DB70" s="34">
        <v>0.01</v>
      </c>
      <c r="DC70" s="34">
        <v>0.01</v>
      </c>
      <c r="DD70" s="34">
        <v>0</v>
      </c>
      <c r="DE70" s="34">
        <v>0</v>
      </c>
      <c r="DF70" s="34">
        <v>0</v>
      </c>
      <c r="DG70" s="34">
        <v>0</v>
      </c>
      <c r="DH70" s="34">
        <v>0</v>
      </c>
      <c r="DI70" s="34">
        <v>0</v>
      </c>
      <c r="DJ70" s="34">
        <v>0.15</v>
      </c>
      <c r="DK70" s="34">
        <v>0.16</v>
      </c>
      <c r="DL70" s="35">
        <v>0.18</v>
      </c>
      <c r="DM70" s="35">
        <v>0.21</v>
      </c>
      <c r="DN70" s="35">
        <v>0.22</v>
      </c>
      <c r="DO70" s="35">
        <v>0.22</v>
      </c>
      <c r="DP70" s="35">
        <v>0.23</v>
      </c>
      <c r="DQ70" s="35">
        <v>0.24</v>
      </c>
      <c r="DR70" s="35">
        <v>0.23</v>
      </c>
      <c r="DS70" s="35">
        <v>0.23</v>
      </c>
      <c r="DT70" s="35">
        <v>0.22</v>
      </c>
      <c r="DU70" s="35">
        <v>0.23</v>
      </c>
      <c r="DV70" s="35">
        <v>0.23</v>
      </c>
      <c r="DW70" s="35">
        <v>0.13</v>
      </c>
      <c r="DX70" s="35">
        <v>0.12</v>
      </c>
      <c r="DY70" s="35">
        <v>0.12</v>
      </c>
      <c r="DZ70" s="35">
        <v>0.12</v>
      </c>
      <c r="EA70" s="35">
        <v>0.13</v>
      </c>
      <c r="EB70" s="35">
        <v>0.14000000000000001</v>
      </c>
      <c r="EC70" s="35">
        <v>0.11</v>
      </c>
      <c r="ED70" s="35">
        <v>0.11</v>
      </c>
      <c r="EE70" s="35">
        <v>0.12</v>
      </c>
      <c r="EF70" s="35">
        <v>0.11</v>
      </c>
      <c r="EG70" s="35">
        <v>0.12</v>
      </c>
      <c r="EH70" s="35">
        <v>0.12</v>
      </c>
      <c r="EI70" s="35">
        <v>0.11</v>
      </c>
      <c r="EJ70" s="35">
        <v>0.12</v>
      </c>
      <c r="EK70" s="35">
        <v>0.11</v>
      </c>
      <c r="EL70" s="35">
        <v>0.1</v>
      </c>
      <c r="EM70" s="35">
        <v>0.08</v>
      </c>
      <c r="EN70" s="35">
        <v>0.08</v>
      </c>
      <c r="EO70" s="35">
        <v>0.08</v>
      </c>
      <c r="EP70" s="35">
        <v>7.0000000000000007E-2</v>
      </c>
      <c r="EQ70" s="35">
        <v>0.09</v>
      </c>
      <c r="ER70" s="35">
        <v>0.09</v>
      </c>
      <c r="ES70" s="35">
        <v>0.08</v>
      </c>
      <c r="ET70" s="35">
        <v>0.09</v>
      </c>
      <c r="EU70" s="35">
        <v>0.08</v>
      </c>
      <c r="EV70" s="35">
        <v>0.08</v>
      </c>
      <c r="EW70" s="35">
        <v>0.08</v>
      </c>
      <c r="EX70" s="35">
        <v>0.08</v>
      </c>
      <c r="EY70" s="36">
        <v>0.08</v>
      </c>
      <c r="EZ70" s="36">
        <v>0.09</v>
      </c>
      <c r="FA70" s="36">
        <v>0.08</v>
      </c>
      <c r="FB70" s="36">
        <v>0.04</v>
      </c>
      <c r="FC70" s="36">
        <v>0.04</v>
      </c>
      <c r="FD70" s="36">
        <v>0.04</v>
      </c>
      <c r="FE70" s="36">
        <v>0.04</v>
      </c>
      <c r="FF70" s="36">
        <v>0.04</v>
      </c>
      <c r="FG70" s="36">
        <v>0.04</v>
      </c>
      <c r="FH70" s="36">
        <v>0.04</v>
      </c>
      <c r="FI70" s="36">
        <v>0.04</v>
      </c>
      <c r="FJ70" s="36">
        <v>0.04</v>
      </c>
      <c r="FK70" s="36">
        <v>0.04</v>
      </c>
      <c r="FL70" s="36">
        <v>0.04</v>
      </c>
      <c r="FM70" s="36">
        <v>0.04</v>
      </c>
      <c r="FN70" s="36">
        <v>0.03</v>
      </c>
      <c r="FO70" s="36">
        <v>0.03</v>
      </c>
      <c r="FP70" s="36">
        <v>0.03</v>
      </c>
      <c r="FQ70" s="36">
        <v>0.03</v>
      </c>
      <c r="FR70" s="36">
        <v>0.03</v>
      </c>
      <c r="FS70" s="36">
        <v>0.04</v>
      </c>
      <c r="FT70" s="36">
        <v>0.03</v>
      </c>
      <c r="FU70" s="36">
        <v>0.03</v>
      </c>
      <c r="FV70" s="36">
        <v>0.03</v>
      </c>
      <c r="FW70" s="36">
        <v>0.03</v>
      </c>
      <c r="FX70" s="36">
        <v>0.03</v>
      </c>
      <c r="FY70" s="36">
        <v>0.03</v>
      </c>
      <c r="FZ70" s="36">
        <v>0.02</v>
      </c>
      <c r="GA70" s="36">
        <v>0.02</v>
      </c>
      <c r="GB70" s="36">
        <v>0.02</v>
      </c>
      <c r="GC70" s="36">
        <v>0.03</v>
      </c>
      <c r="GD70" s="36">
        <v>0.03</v>
      </c>
      <c r="GE70" s="36">
        <v>0.03</v>
      </c>
      <c r="GF70" s="36">
        <v>0.03</v>
      </c>
      <c r="GG70" s="36">
        <v>0.03</v>
      </c>
      <c r="GH70" s="36">
        <v>0.03</v>
      </c>
      <c r="GI70" s="36">
        <v>0.03</v>
      </c>
      <c r="GJ70" s="36">
        <v>0.03</v>
      </c>
      <c r="GK70" s="36">
        <v>0.03</v>
      </c>
      <c r="GL70" s="36">
        <v>0.03</v>
      </c>
      <c r="GM70" s="37">
        <v>3.80298724855705E-2</v>
      </c>
      <c r="GN70" s="37">
        <v>3.7679739564798698E-2</v>
      </c>
      <c r="GO70" s="37">
        <v>4.2259829416539697E-2</v>
      </c>
      <c r="GP70" s="37">
        <v>4.3968488467555598E-2</v>
      </c>
      <c r="GQ70" s="37">
        <v>4.0147985741870097E-2</v>
      </c>
      <c r="GR70" s="37">
        <v>3.7721632510575101E-2</v>
      </c>
      <c r="GS70" s="37">
        <v>3.9396628276047001E-2</v>
      </c>
      <c r="GT70" s="37">
        <v>4.2128306868603999E-2</v>
      </c>
      <c r="GU70" s="37">
        <v>4.19860595030946E-2</v>
      </c>
      <c r="GV70" s="37">
        <v>4.5800386106494603E-2</v>
      </c>
      <c r="GW70" s="37">
        <v>4.3666108834040103E-2</v>
      </c>
      <c r="GX70" s="37">
        <v>4.58457948814305E-2</v>
      </c>
      <c r="GY70" s="37">
        <v>4.7741753078977801E-2</v>
      </c>
      <c r="GZ70" s="37">
        <v>4.4031111723562798E-2</v>
      </c>
      <c r="HA70" s="37">
        <v>4.1998872330348602E-2</v>
      </c>
      <c r="HB70" s="37">
        <v>4.1490961838617398E-2</v>
      </c>
      <c r="HC70" s="37">
        <v>4.5031738761175E-2</v>
      </c>
      <c r="HD70" s="37">
        <v>4.8372732077131199E-2</v>
      </c>
      <c r="HE70" s="37">
        <v>5.1898652598628102E-2</v>
      </c>
      <c r="HF70" s="37">
        <v>5.6925266515021E-2</v>
      </c>
      <c r="HG70" s="37">
        <v>5.1733468147924198E-2</v>
      </c>
      <c r="HH70" s="37">
        <v>5.4291439909142099E-2</v>
      </c>
      <c r="HI70" s="37">
        <v>5.0405579676035601E-2</v>
      </c>
      <c r="HJ70" s="37">
        <v>5.4361404618310703E-2</v>
      </c>
      <c r="HK70" s="37">
        <v>5.7714805954333002E-2</v>
      </c>
      <c r="HL70" s="37">
        <v>5.78237864465109E-2</v>
      </c>
      <c r="HM70" s="37">
        <v>5.9264781784190902E-2</v>
      </c>
      <c r="HN70" s="37">
        <v>5.7073551257663897E-2</v>
      </c>
      <c r="HO70" s="37">
        <v>4.6690164858017101E-2</v>
      </c>
      <c r="HP70" s="37">
        <v>4.47139845725514E-2</v>
      </c>
      <c r="HQ70" s="37">
        <v>4.5114079532785401E-2</v>
      </c>
      <c r="HR70" s="37">
        <v>4.3943656918097103E-2</v>
      </c>
      <c r="HS70" s="37">
        <v>4.3850726553461297E-2</v>
      </c>
      <c r="HT70" s="37">
        <v>4.5872494201730799E-2</v>
      </c>
      <c r="HU70" s="37">
        <v>5.03544883318734E-2</v>
      </c>
      <c r="HV70" s="37">
        <v>5.5246991741545501E-2</v>
      </c>
      <c r="HW70" s="37">
        <v>5.2283380615889198E-2</v>
      </c>
      <c r="HX70" s="37">
        <v>4.7609468426233599E-2</v>
      </c>
      <c r="HY70" s="37">
        <v>4.8902639273321703E-2</v>
      </c>
      <c r="HZ70" s="37">
        <v>4.75945826019709E-2</v>
      </c>
      <c r="IA70" s="37">
        <v>4.3150261052088801E-2</v>
      </c>
      <c r="IB70" s="37">
        <v>3.3709427118771798E-2</v>
      </c>
      <c r="IC70" s="37">
        <v>3.5537267249481398E-2</v>
      </c>
      <c r="ID70" s="37">
        <v>3.4572544184391103E-2</v>
      </c>
      <c r="IE70" s="37">
        <v>3.51846332731406E-2</v>
      </c>
      <c r="IF70" s="37">
        <v>3.8063434608440298E-2</v>
      </c>
      <c r="IG70" s="37">
        <v>3.2524095728908103E-2</v>
      </c>
      <c r="IH70" s="37">
        <v>3.4418876910034701E-2</v>
      </c>
      <c r="II70" s="37">
        <v>3.0649571945011899E-2</v>
      </c>
      <c r="IJ70" s="37">
        <v>3.0498114005750001E-2</v>
      </c>
      <c r="IK70" s="37">
        <v>2.36503805378626E-2</v>
      </c>
      <c r="IL70" s="37">
        <v>2.18356520304617E-2</v>
      </c>
      <c r="IM70" s="37">
        <v>2.6002702830469002E-2</v>
      </c>
      <c r="IN70" s="37">
        <v>2.4575709204633998E-2</v>
      </c>
      <c r="IO70" s="37">
        <v>2.4111052912583301E-2</v>
      </c>
      <c r="IP70" s="37">
        <v>2.1790383812361699E-2</v>
      </c>
      <c r="IQ70" s="37">
        <v>2.0136949912547501E-2</v>
      </c>
      <c r="IR70" s="37">
        <v>2.09863807540937E-2</v>
      </c>
      <c r="IS70" s="37">
        <v>2.3846378900069298E-2</v>
      </c>
      <c r="IT70" s="37">
        <v>2.5060023446427701E-2</v>
      </c>
      <c r="IU70" s="37">
        <v>2.5918310497549099E-2</v>
      </c>
      <c r="IV70" s="37">
        <v>2.5216794935270299E-2</v>
      </c>
      <c r="IW70" s="37">
        <v>2.3564064389639702E-2</v>
      </c>
      <c r="IX70" s="37">
        <v>2.33002322270956E-2</v>
      </c>
      <c r="IY70" s="38">
        <v>2.73702611741806E-2</v>
      </c>
      <c r="IZ70" s="38">
        <v>2.6570320622633901E-2</v>
      </c>
      <c r="JA70" s="38">
        <v>2.6554145114226001E-2</v>
      </c>
      <c r="JB70" s="39" t="str">
        <f t="shared" si="14"/>
        <v>Hungary</v>
      </c>
    </row>
    <row r="71" spans="1:262" x14ac:dyDescent="0.35">
      <c r="A71" s="31" t="s">
        <v>399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3">
        <v>0</v>
      </c>
      <c r="AM71" s="33">
        <v>0</v>
      </c>
      <c r="AN71" s="33">
        <v>0</v>
      </c>
      <c r="AO71" s="33">
        <v>0</v>
      </c>
      <c r="AP71" s="33">
        <v>0</v>
      </c>
      <c r="AQ71" s="33">
        <v>0</v>
      </c>
      <c r="AR71" s="33">
        <v>0</v>
      </c>
      <c r="AS71" s="33">
        <v>0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3">
        <v>0</v>
      </c>
      <c r="BS71" s="33">
        <v>0</v>
      </c>
      <c r="BT71" s="33">
        <v>0</v>
      </c>
      <c r="BU71" s="33">
        <v>0</v>
      </c>
      <c r="BV71" s="33">
        <v>0</v>
      </c>
      <c r="BW71" s="33">
        <v>0</v>
      </c>
      <c r="BX71" s="33">
        <v>0</v>
      </c>
      <c r="BY71" s="34">
        <v>0</v>
      </c>
      <c r="BZ71" s="34">
        <v>0</v>
      </c>
      <c r="CA71" s="34">
        <v>0</v>
      </c>
      <c r="CB71" s="34">
        <v>0</v>
      </c>
      <c r="CC71" s="34">
        <v>0</v>
      </c>
      <c r="CD71" s="34">
        <v>0</v>
      </c>
      <c r="CE71" s="34">
        <v>0</v>
      </c>
      <c r="CF71" s="34">
        <v>0</v>
      </c>
      <c r="CG71" s="34">
        <v>0</v>
      </c>
      <c r="CH71" s="34">
        <v>0</v>
      </c>
      <c r="CI71" s="34">
        <v>0</v>
      </c>
      <c r="CJ71" s="34">
        <v>0</v>
      </c>
      <c r="CK71" s="34">
        <v>0</v>
      </c>
      <c r="CL71" s="34">
        <v>0</v>
      </c>
      <c r="CM71" s="34">
        <v>0</v>
      </c>
      <c r="CN71" s="34">
        <v>0</v>
      </c>
      <c r="CO71" s="34">
        <v>0</v>
      </c>
      <c r="CP71" s="34">
        <v>0</v>
      </c>
      <c r="CQ71" s="34">
        <v>0</v>
      </c>
      <c r="CR71" s="34">
        <v>0</v>
      </c>
      <c r="CS71" s="34">
        <v>0</v>
      </c>
      <c r="CT71" s="34">
        <v>0</v>
      </c>
      <c r="CU71" s="34">
        <v>0</v>
      </c>
      <c r="CV71" s="34">
        <v>0</v>
      </c>
      <c r="CW71" s="34">
        <v>0</v>
      </c>
      <c r="CX71" s="34">
        <v>0</v>
      </c>
      <c r="CY71" s="34">
        <v>0</v>
      </c>
      <c r="CZ71" s="34">
        <v>0</v>
      </c>
      <c r="DA71" s="34">
        <v>0</v>
      </c>
      <c r="DB71" s="34">
        <v>0</v>
      </c>
      <c r="DC71" s="34">
        <v>0</v>
      </c>
      <c r="DD71" s="34">
        <v>0</v>
      </c>
      <c r="DE71" s="34">
        <v>0</v>
      </c>
      <c r="DF71" s="34">
        <v>0</v>
      </c>
      <c r="DG71" s="34">
        <v>0</v>
      </c>
      <c r="DH71" s="34">
        <v>0</v>
      </c>
      <c r="DI71" s="34">
        <v>0</v>
      </c>
      <c r="DJ71" s="34">
        <v>0.1</v>
      </c>
      <c r="DK71" s="34">
        <v>0.12</v>
      </c>
      <c r="DL71" s="35">
        <v>0.1</v>
      </c>
      <c r="DM71" s="35">
        <v>0.1</v>
      </c>
      <c r="DN71" s="35">
        <v>0.1</v>
      </c>
      <c r="DO71" s="35">
        <v>0.13</v>
      </c>
      <c r="DP71" s="35">
        <v>0.12</v>
      </c>
      <c r="DQ71" s="35">
        <v>0.14000000000000001</v>
      </c>
      <c r="DR71" s="35">
        <v>0.12</v>
      </c>
      <c r="DS71" s="35">
        <v>0.11</v>
      </c>
      <c r="DT71" s="35">
        <v>0.12</v>
      </c>
      <c r="DU71" s="35">
        <v>0.14000000000000001</v>
      </c>
      <c r="DV71" s="35">
        <v>0.16</v>
      </c>
      <c r="DW71" s="35">
        <v>0.14000000000000001</v>
      </c>
      <c r="DX71" s="35">
        <v>0.15</v>
      </c>
      <c r="DY71" s="35">
        <v>0.15</v>
      </c>
      <c r="DZ71" s="35">
        <v>0.17</v>
      </c>
      <c r="EA71" s="35">
        <v>0.17</v>
      </c>
      <c r="EB71" s="35">
        <v>0.19</v>
      </c>
      <c r="EC71" s="35">
        <v>0.18</v>
      </c>
      <c r="ED71" s="35">
        <v>0.18</v>
      </c>
      <c r="EE71" s="35">
        <v>0.15</v>
      </c>
      <c r="EF71" s="35">
        <v>0.16</v>
      </c>
      <c r="EG71" s="35">
        <v>0.15</v>
      </c>
      <c r="EH71" s="35">
        <v>0.14000000000000001</v>
      </c>
      <c r="EI71" s="35">
        <v>0.14000000000000001</v>
      </c>
      <c r="EJ71" s="35">
        <v>0.13</v>
      </c>
      <c r="EK71" s="35">
        <v>0.14000000000000001</v>
      </c>
      <c r="EL71" s="35">
        <v>0.17</v>
      </c>
      <c r="EM71" s="35">
        <v>0.15</v>
      </c>
      <c r="EN71" s="35">
        <v>0.16</v>
      </c>
      <c r="EO71" s="35">
        <v>0.16</v>
      </c>
      <c r="EP71" s="35">
        <v>0.14000000000000001</v>
      </c>
      <c r="EQ71" s="35">
        <v>0.15</v>
      </c>
      <c r="ER71" s="35">
        <v>0.14000000000000001</v>
      </c>
      <c r="ES71" s="35">
        <v>0.14000000000000001</v>
      </c>
      <c r="ET71" s="35">
        <v>0.15</v>
      </c>
      <c r="EU71" s="35">
        <v>0.15</v>
      </c>
      <c r="EV71" s="35">
        <v>0.14000000000000001</v>
      </c>
      <c r="EW71" s="35">
        <v>0.14000000000000001</v>
      </c>
      <c r="EX71" s="35">
        <v>0.13</v>
      </c>
      <c r="EY71" s="36">
        <v>0.14000000000000001</v>
      </c>
      <c r="EZ71" s="36">
        <v>0.14000000000000001</v>
      </c>
      <c r="FA71" s="36">
        <v>0.14000000000000001</v>
      </c>
      <c r="FB71" s="36">
        <v>0.14000000000000001</v>
      </c>
      <c r="FC71" s="36">
        <v>0.13</v>
      </c>
      <c r="FD71" s="36">
        <v>0.12</v>
      </c>
      <c r="FE71" s="36">
        <v>0.12</v>
      </c>
      <c r="FF71" s="36">
        <v>0.1</v>
      </c>
      <c r="FG71" s="36">
        <v>0.09</v>
      </c>
      <c r="FH71" s="36">
        <v>0.09</v>
      </c>
      <c r="FI71" s="36">
        <v>0.08</v>
      </c>
      <c r="FJ71" s="36">
        <v>0.08</v>
      </c>
      <c r="FK71" s="36">
        <v>7.0000000000000007E-2</v>
      </c>
      <c r="FL71" s="36">
        <v>0.08</v>
      </c>
      <c r="FM71" s="36">
        <v>7.0000000000000007E-2</v>
      </c>
      <c r="FN71" s="36">
        <v>7.0000000000000007E-2</v>
      </c>
      <c r="FO71" s="36">
        <v>7.0000000000000007E-2</v>
      </c>
      <c r="FP71" s="36">
        <v>7.0000000000000007E-2</v>
      </c>
      <c r="FQ71" s="36">
        <v>7.0000000000000007E-2</v>
      </c>
      <c r="FR71" s="36">
        <v>0.08</v>
      </c>
      <c r="FS71" s="36">
        <v>7.0000000000000007E-2</v>
      </c>
      <c r="FT71" s="36">
        <v>0.06</v>
      </c>
      <c r="FU71" s="36">
        <v>0.06</v>
      </c>
      <c r="FV71" s="36">
        <v>0.06</v>
      </c>
      <c r="FW71" s="36">
        <v>0.06</v>
      </c>
      <c r="FX71" s="36">
        <v>0.06</v>
      </c>
      <c r="FY71" s="36">
        <v>0.06</v>
      </c>
      <c r="FZ71" s="36">
        <v>0.06</v>
      </c>
      <c r="GA71" s="36">
        <v>0.06</v>
      </c>
      <c r="GB71" s="36">
        <v>0.06</v>
      </c>
      <c r="GC71" s="36">
        <v>0.06</v>
      </c>
      <c r="GD71" s="36">
        <v>0.06</v>
      </c>
      <c r="GE71" s="36">
        <v>0.06</v>
      </c>
      <c r="GF71" s="36">
        <v>0.06</v>
      </c>
      <c r="GG71" s="36">
        <v>0.05</v>
      </c>
      <c r="GH71" s="36">
        <v>0.05</v>
      </c>
      <c r="GI71" s="36">
        <v>0.05</v>
      </c>
      <c r="GJ71" s="36">
        <v>0.05</v>
      </c>
      <c r="GK71" s="36">
        <v>0.05</v>
      </c>
      <c r="GL71" s="36">
        <v>0.05</v>
      </c>
      <c r="GM71" s="37">
        <v>5.0424203214187099E-2</v>
      </c>
      <c r="GN71" s="37">
        <v>5.4569570843544003E-2</v>
      </c>
      <c r="GO71" s="37">
        <v>5.7269393500914499E-2</v>
      </c>
      <c r="GP71" s="37">
        <v>6.2106601068983698E-2</v>
      </c>
      <c r="GQ71" s="37">
        <v>5.8184786882447999E-2</v>
      </c>
      <c r="GR71" s="37">
        <v>4.6135730334705603E-2</v>
      </c>
      <c r="GS71" s="37">
        <v>4.5964409742535697E-2</v>
      </c>
      <c r="GT71" s="37">
        <v>4.4815279777852997E-2</v>
      </c>
      <c r="GU71" s="37">
        <v>4.3294002208660899E-2</v>
      </c>
      <c r="GV71" s="37">
        <v>4.2972284934864803E-2</v>
      </c>
      <c r="GW71" s="37">
        <v>4.4892506160597999E-2</v>
      </c>
      <c r="GX71" s="37">
        <v>4.46096141462562E-2</v>
      </c>
      <c r="GY71" s="37">
        <v>4.5015871830746797E-2</v>
      </c>
      <c r="GZ71" s="37">
        <v>4.4088476417300598E-2</v>
      </c>
      <c r="HA71" s="37">
        <v>4.3256743111800999E-2</v>
      </c>
      <c r="HB71" s="37">
        <v>4.0021818647358001E-2</v>
      </c>
      <c r="HC71" s="37">
        <v>4.2739830511120999E-2</v>
      </c>
      <c r="HD71" s="37">
        <v>4.4120265430189799E-2</v>
      </c>
      <c r="HE71" s="37">
        <v>4.4102436459040398E-2</v>
      </c>
      <c r="HF71" s="37">
        <v>4.8311510369674501E-2</v>
      </c>
      <c r="HG71" s="37">
        <v>4.7849317669427099E-2</v>
      </c>
      <c r="HH71" s="37">
        <v>4.7880192057765503E-2</v>
      </c>
      <c r="HI71" s="37">
        <v>7.4822154065711799E-2</v>
      </c>
      <c r="HJ71" s="37">
        <v>7.3871168589575306E-2</v>
      </c>
      <c r="HK71" s="37">
        <v>7.7461942682584994E-2</v>
      </c>
      <c r="HL71" s="37">
        <v>7.78160452844288E-2</v>
      </c>
      <c r="HM71" s="37">
        <v>8.0960301801436305E-2</v>
      </c>
      <c r="HN71" s="37">
        <v>8.2800110760584494E-2</v>
      </c>
      <c r="HO71" s="37">
        <v>7.9305557336756094E-2</v>
      </c>
      <c r="HP71" s="37">
        <v>7.4702820182331695E-2</v>
      </c>
      <c r="HQ71" s="37">
        <v>7.3483710525986803E-2</v>
      </c>
      <c r="HR71" s="37">
        <v>6.8557955810744406E-2</v>
      </c>
      <c r="HS71" s="37">
        <v>7.0792649812086203E-2</v>
      </c>
      <c r="HT71" s="37">
        <v>7.7746420777268996E-2</v>
      </c>
      <c r="HU71" s="37">
        <v>7.56960751342899E-2</v>
      </c>
      <c r="HV71" s="37">
        <v>8.6723636731311296E-2</v>
      </c>
      <c r="HW71" s="37">
        <v>8.4495027215920698E-2</v>
      </c>
      <c r="HX71" s="37">
        <v>6.7875833091816606E-2</v>
      </c>
      <c r="HY71" s="37">
        <v>6.7736285997416795E-2</v>
      </c>
      <c r="HZ71" s="37">
        <v>6.3149612511640807E-2</v>
      </c>
      <c r="IA71" s="37">
        <v>6.17840612233908E-2</v>
      </c>
      <c r="IB71" s="37">
        <v>6.1813218814633801E-2</v>
      </c>
      <c r="IC71" s="37">
        <v>5.7789128388466698E-2</v>
      </c>
      <c r="ID71" s="37">
        <v>5.7504294199662999E-2</v>
      </c>
      <c r="IE71" s="37">
        <v>5.6389483155688001E-2</v>
      </c>
      <c r="IF71" s="37">
        <v>5.6141064601922801E-2</v>
      </c>
      <c r="IG71" s="37">
        <v>4.3851798608203103E-2</v>
      </c>
      <c r="IH71" s="37">
        <v>4.30564088516266E-2</v>
      </c>
      <c r="II71" s="37">
        <v>4.0964468957020897E-2</v>
      </c>
      <c r="IJ71" s="37">
        <v>3.8964612357131702E-2</v>
      </c>
      <c r="IK71" s="37">
        <v>3.5737130463200602E-2</v>
      </c>
      <c r="IL71" s="37">
        <v>3.3797275856506298E-2</v>
      </c>
      <c r="IM71" s="37">
        <v>3.0756388852816601E-2</v>
      </c>
      <c r="IN71" s="37">
        <v>3.0585735795780299E-2</v>
      </c>
      <c r="IO71" s="37">
        <v>3.0355503396596598E-2</v>
      </c>
      <c r="IP71" s="37">
        <v>3.0868144739564399E-2</v>
      </c>
      <c r="IQ71" s="37">
        <v>2.9391535980498502E-2</v>
      </c>
      <c r="IR71" s="37">
        <v>2.9740832912482001E-2</v>
      </c>
      <c r="IS71" s="37">
        <v>3.1314211924403798E-2</v>
      </c>
      <c r="IT71" s="37">
        <v>3.1268717592336098E-2</v>
      </c>
      <c r="IU71" s="37">
        <v>2.8876225313270099E-2</v>
      </c>
      <c r="IV71" s="37">
        <v>3.01696871582538E-2</v>
      </c>
      <c r="IW71" s="37">
        <v>2.5861539320303901E-2</v>
      </c>
      <c r="IX71" s="37">
        <v>2.2877918368743401E-2</v>
      </c>
      <c r="IY71" s="38">
        <v>2.6361809588558601E-2</v>
      </c>
      <c r="IZ71" s="38">
        <v>2.2939789432577198E-2</v>
      </c>
      <c r="JA71" s="38">
        <v>2.0451701254718499E-2</v>
      </c>
      <c r="JB71" s="39" t="str">
        <f t="shared" si="14"/>
        <v>Peru</v>
      </c>
    </row>
    <row r="72" spans="1:262" x14ac:dyDescent="0.35">
      <c r="A72" s="31" t="s">
        <v>400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3">
        <v>0</v>
      </c>
      <c r="AM72" s="33">
        <v>0</v>
      </c>
      <c r="AN72" s="33">
        <v>0</v>
      </c>
      <c r="AO72" s="33">
        <v>0</v>
      </c>
      <c r="AP72" s="33">
        <v>0</v>
      </c>
      <c r="AQ72" s="33">
        <v>0</v>
      </c>
      <c r="AR72" s="33">
        <v>0</v>
      </c>
      <c r="AS72" s="33">
        <v>0</v>
      </c>
      <c r="AT72" s="33">
        <v>0</v>
      </c>
      <c r="AU72" s="33">
        <v>0</v>
      </c>
      <c r="AV72" s="33">
        <v>0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33">
        <v>0</v>
      </c>
      <c r="BD72" s="33">
        <v>0</v>
      </c>
      <c r="BE72" s="33">
        <v>0</v>
      </c>
      <c r="BF72" s="33">
        <v>0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>
        <v>0</v>
      </c>
      <c r="BN72" s="33">
        <v>0</v>
      </c>
      <c r="BO72" s="33">
        <v>0</v>
      </c>
      <c r="BP72" s="33">
        <v>0</v>
      </c>
      <c r="BQ72" s="33">
        <v>0</v>
      </c>
      <c r="BR72" s="33">
        <v>0</v>
      </c>
      <c r="BS72" s="33">
        <v>0</v>
      </c>
      <c r="BT72" s="33">
        <v>0</v>
      </c>
      <c r="BU72" s="33">
        <v>0</v>
      </c>
      <c r="BV72" s="33">
        <v>0</v>
      </c>
      <c r="BW72" s="33">
        <v>0</v>
      </c>
      <c r="BX72" s="33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  <c r="CD72" s="34">
        <v>0</v>
      </c>
      <c r="CE72" s="34">
        <v>0</v>
      </c>
      <c r="CF72" s="34">
        <v>0</v>
      </c>
      <c r="CG72" s="34">
        <v>0</v>
      </c>
      <c r="CH72" s="34">
        <v>0</v>
      </c>
      <c r="CI72" s="34">
        <v>0</v>
      </c>
      <c r="CJ72" s="34">
        <v>0</v>
      </c>
      <c r="CK72" s="34">
        <v>0</v>
      </c>
      <c r="CL72" s="34">
        <v>0</v>
      </c>
      <c r="CM72" s="34">
        <v>0</v>
      </c>
      <c r="CN72" s="34">
        <v>0</v>
      </c>
      <c r="CO72" s="34">
        <v>0</v>
      </c>
      <c r="CP72" s="34">
        <v>0</v>
      </c>
      <c r="CQ72" s="34">
        <v>0</v>
      </c>
      <c r="CR72" s="34">
        <v>0</v>
      </c>
      <c r="CS72" s="34">
        <v>0</v>
      </c>
      <c r="CT72" s="34">
        <v>0</v>
      </c>
      <c r="CU72" s="34">
        <v>0</v>
      </c>
      <c r="CV72" s="34">
        <v>0</v>
      </c>
      <c r="CW72" s="34">
        <v>0</v>
      </c>
      <c r="CX72" s="34">
        <v>0</v>
      </c>
      <c r="CY72" s="34">
        <v>0</v>
      </c>
      <c r="CZ72" s="34">
        <v>0</v>
      </c>
      <c r="DA72" s="34">
        <v>0</v>
      </c>
      <c r="DB72" s="34">
        <v>0</v>
      </c>
      <c r="DC72" s="34">
        <v>0</v>
      </c>
      <c r="DD72" s="34">
        <v>0</v>
      </c>
      <c r="DE72" s="34">
        <v>0</v>
      </c>
      <c r="DF72" s="34">
        <v>0</v>
      </c>
      <c r="DG72" s="34">
        <v>0</v>
      </c>
      <c r="DH72" s="34">
        <v>0</v>
      </c>
      <c r="DI72" s="34">
        <v>0</v>
      </c>
      <c r="DJ72" s="34">
        <v>0</v>
      </c>
      <c r="DK72" s="34">
        <v>0</v>
      </c>
      <c r="DL72" s="35">
        <v>0</v>
      </c>
      <c r="DM72" s="35">
        <v>0</v>
      </c>
      <c r="DN72" s="35">
        <v>0</v>
      </c>
      <c r="DO72" s="35">
        <v>0</v>
      </c>
      <c r="DP72" s="35">
        <v>0</v>
      </c>
      <c r="DQ72" s="35">
        <v>0</v>
      </c>
      <c r="DR72" s="35">
        <v>0</v>
      </c>
      <c r="DS72" s="35">
        <v>0</v>
      </c>
      <c r="DT72" s="35">
        <v>0</v>
      </c>
      <c r="DU72" s="35">
        <v>0</v>
      </c>
      <c r="DV72" s="35">
        <v>0</v>
      </c>
      <c r="DW72" s="35">
        <v>0</v>
      </c>
      <c r="DX72" s="35">
        <v>0</v>
      </c>
      <c r="DY72" s="35">
        <v>0</v>
      </c>
      <c r="DZ72" s="35">
        <v>0</v>
      </c>
      <c r="EA72" s="35">
        <v>0</v>
      </c>
      <c r="EB72" s="35">
        <v>0</v>
      </c>
      <c r="EC72" s="35">
        <v>0</v>
      </c>
      <c r="ED72" s="35">
        <v>0</v>
      </c>
      <c r="EE72" s="35">
        <v>0</v>
      </c>
      <c r="EF72" s="35">
        <v>0</v>
      </c>
      <c r="EG72" s="35">
        <v>0</v>
      </c>
      <c r="EH72" s="35">
        <v>0</v>
      </c>
      <c r="EI72" s="35">
        <v>0</v>
      </c>
      <c r="EJ72" s="35">
        <v>0</v>
      </c>
      <c r="EK72" s="35">
        <v>0</v>
      </c>
      <c r="EL72" s="35">
        <v>0</v>
      </c>
      <c r="EM72" s="35">
        <v>0</v>
      </c>
      <c r="EN72" s="35">
        <v>0</v>
      </c>
      <c r="EO72" s="35">
        <v>0</v>
      </c>
      <c r="EP72" s="35">
        <v>0</v>
      </c>
      <c r="EQ72" s="35">
        <v>0</v>
      </c>
      <c r="ER72" s="35">
        <v>0</v>
      </c>
      <c r="ES72" s="35">
        <v>0</v>
      </c>
      <c r="ET72" s="35">
        <v>0</v>
      </c>
      <c r="EU72" s="35">
        <v>0</v>
      </c>
      <c r="EV72" s="35">
        <v>0.01</v>
      </c>
      <c r="EW72" s="35">
        <v>0.01</v>
      </c>
      <c r="EX72" s="35">
        <v>0.01</v>
      </c>
      <c r="EY72" s="36">
        <v>0.01</v>
      </c>
      <c r="EZ72" s="36">
        <v>0.01</v>
      </c>
      <c r="FA72" s="36">
        <v>0.01</v>
      </c>
      <c r="FB72" s="36">
        <v>0.02</v>
      </c>
      <c r="FC72" s="36">
        <v>0.01</v>
      </c>
      <c r="FD72" s="36">
        <v>0.01</v>
      </c>
      <c r="FE72" s="36">
        <v>0.01</v>
      </c>
      <c r="FF72" s="36">
        <v>0.01</v>
      </c>
      <c r="FG72" s="36">
        <v>0.01</v>
      </c>
      <c r="FH72" s="36">
        <v>0.01</v>
      </c>
      <c r="FI72" s="36">
        <v>0.01</v>
      </c>
      <c r="FJ72" s="36">
        <v>0.01</v>
      </c>
      <c r="FK72" s="36">
        <v>0.01</v>
      </c>
      <c r="FL72" s="36">
        <v>0.01</v>
      </c>
      <c r="FM72" s="36">
        <v>0.01</v>
      </c>
      <c r="FN72" s="36">
        <v>0</v>
      </c>
      <c r="FO72" s="36">
        <v>0</v>
      </c>
      <c r="FP72" s="36">
        <v>0</v>
      </c>
      <c r="FQ72" s="36">
        <v>0</v>
      </c>
      <c r="FR72" s="36">
        <v>0</v>
      </c>
      <c r="FS72" s="36">
        <v>0</v>
      </c>
      <c r="FT72" s="36">
        <v>0</v>
      </c>
      <c r="FU72" s="36">
        <v>0</v>
      </c>
      <c r="FV72" s="36">
        <v>0</v>
      </c>
      <c r="FW72" s="36">
        <v>0</v>
      </c>
      <c r="FX72" s="36">
        <v>0</v>
      </c>
      <c r="FY72" s="36">
        <v>0</v>
      </c>
      <c r="FZ72" s="36">
        <v>0</v>
      </c>
      <c r="GA72" s="36">
        <v>0.05</v>
      </c>
      <c r="GB72" s="36">
        <v>0.04</v>
      </c>
      <c r="GC72" s="36">
        <v>0.04</v>
      </c>
      <c r="GD72" s="36">
        <v>0.04</v>
      </c>
      <c r="GE72" s="36">
        <v>0.04</v>
      </c>
      <c r="GF72" s="36">
        <v>0.05</v>
      </c>
      <c r="GG72" s="36">
        <v>0.04</v>
      </c>
      <c r="GH72" s="36">
        <v>0.04</v>
      </c>
      <c r="GI72" s="36">
        <v>0.04</v>
      </c>
      <c r="GJ72" s="36">
        <v>0.05</v>
      </c>
      <c r="GK72" s="36">
        <v>0.04</v>
      </c>
      <c r="GL72" s="36">
        <v>0.04</v>
      </c>
      <c r="GM72" s="37">
        <v>5.4332599080713001E-2</v>
      </c>
      <c r="GN72" s="37">
        <v>7.2692287563570407E-2</v>
      </c>
      <c r="GO72" s="37">
        <v>6.9103168650420002E-2</v>
      </c>
      <c r="GP72" s="37">
        <v>7.3926627576168497E-2</v>
      </c>
      <c r="GQ72" s="37">
        <v>6.2922331632647793E-2</v>
      </c>
      <c r="GR72" s="37">
        <v>8.7554817574468299E-2</v>
      </c>
      <c r="GS72" s="37">
        <v>8.6351369267402597E-2</v>
      </c>
      <c r="GT72" s="37">
        <v>7.17496701540839E-2</v>
      </c>
      <c r="GU72" s="37">
        <v>7.9189838011523794E-2</v>
      </c>
      <c r="GV72" s="37">
        <v>6.9397873418786296E-2</v>
      </c>
      <c r="GW72" s="37">
        <v>5.2035019513670802E-2</v>
      </c>
      <c r="GX72" s="37">
        <v>4.4855682256877402E-2</v>
      </c>
      <c r="GY72" s="37">
        <v>4.60597569218886E-2</v>
      </c>
      <c r="GZ72" s="37">
        <v>4.8080190457161699E-2</v>
      </c>
      <c r="HA72" s="37">
        <v>4.4309070750662399E-2</v>
      </c>
      <c r="HB72" s="37">
        <v>4.4051463904806402E-2</v>
      </c>
      <c r="HC72" s="37">
        <v>4.6593636279204001E-2</v>
      </c>
      <c r="HD72" s="37">
        <v>3.7803168891079902E-2</v>
      </c>
      <c r="HE72" s="37">
        <v>3.73439722997825E-2</v>
      </c>
      <c r="HF72" s="37">
        <v>3.9446904828896699E-2</v>
      </c>
      <c r="HG72" s="37">
        <v>3.7214114864602799E-2</v>
      </c>
      <c r="HH72" s="37">
        <v>3.64745618618997E-2</v>
      </c>
      <c r="HI72" s="37">
        <v>3.3313209043040699E-2</v>
      </c>
      <c r="HJ72" s="37">
        <v>3.62600759624385E-2</v>
      </c>
      <c r="HK72" s="37">
        <v>3.4441884292597001E-2</v>
      </c>
      <c r="HL72" s="37">
        <v>2.87918694750691E-2</v>
      </c>
      <c r="HM72" s="37">
        <v>2.9996578231915899E-2</v>
      </c>
      <c r="HN72" s="37">
        <v>2.9113838943869999E-2</v>
      </c>
      <c r="HO72" s="37">
        <v>2.85829193786966E-2</v>
      </c>
      <c r="HP72" s="37">
        <v>2.7809826108470801E-2</v>
      </c>
      <c r="HQ72" s="37">
        <v>2.6121740193594801E-2</v>
      </c>
      <c r="HR72" s="37">
        <v>2.27333365624275E-2</v>
      </c>
      <c r="HS72" s="37">
        <v>2.46520313842758E-2</v>
      </c>
      <c r="HT72" s="37">
        <v>2.8745231563037502E-2</v>
      </c>
      <c r="HU72" s="37">
        <v>2.7459026178035799E-2</v>
      </c>
      <c r="HV72" s="37">
        <v>2.8816217796720601E-2</v>
      </c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  <c r="IN72" s="37"/>
      <c r="IO72" s="37"/>
      <c r="IP72" s="37"/>
      <c r="IQ72" s="37"/>
      <c r="IR72" s="37"/>
      <c r="IS72" s="37">
        <v>1.6059191438397E-2</v>
      </c>
      <c r="IT72" s="37">
        <v>2.1255343467310998E-2</v>
      </c>
      <c r="IU72" s="37">
        <v>2.0559487343637599E-2</v>
      </c>
      <c r="IV72" s="37">
        <v>1.8652718243610499E-2</v>
      </c>
      <c r="IW72" s="37">
        <v>1.6201239363098901E-2</v>
      </c>
      <c r="IX72" s="37">
        <v>2.67623494169703E-2</v>
      </c>
      <c r="IY72" s="38">
        <v>2.6621354754822801E-2</v>
      </c>
      <c r="IZ72" s="38">
        <v>2.8723613213802499E-2</v>
      </c>
      <c r="JA72" s="38">
        <v>1.9811170166837901E-2</v>
      </c>
      <c r="JB72" s="39" t="str">
        <f t="shared" si="14"/>
        <v>Jersey</v>
      </c>
    </row>
    <row r="73" spans="1:262" x14ac:dyDescent="0.35">
      <c r="A73" s="31" t="s">
        <v>401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3">
        <v>0</v>
      </c>
      <c r="AM73" s="33">
        <v>0</v>
      </c>
      <c r="AN73" s="33">
        <v>0</v>
      </c>
      <c r="AO73" s="33">
        <v>0</v>
      </c>
      <c r="AP73" s="33">
        <v>0</v>
      </c>
      <c r="AQ73" s="33">
        <v>0</v>
      </c>
      <c r="AR73" s="33">
        <v>0</v>
      </c>
      <c r="AS73" s="33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33">
        <v>0</v>
      </c>
      <c r="BD73" s="33">
        <v>0</v>
      </c>
      <c r="BE73" s="33">
        <v>0</v>
      </c>
      <c r="BF73" s="33">
        <v>0</v>
      </c>
      <c r="BG73" s="33">
        <v>0</v>
      </c>
      <c r="BH73" s="33">
        <v>0</v>
      </c>
      <c r="BI73" s="33">
        <v>0.01</v>
      </c>
      <c r="BJ73" s="33">
        <v>0.01</v>
      </c>
      <c r="BK73" s="33">
        <v>0.01</v>
      </c>
      <c r="BL73" s="33">
        <v>0.01</v>
      </c>
      <c r="BM73" s="33">
        <v>0.01</v>
      </c>
      <c r="BN73" s="33">
        <v>0.01</v>
      </c>
      <c r="BO73" s="33">
        <v>0.01</v>
      </c>
      <c r="BP73" s="33">
        <v>0.01</v>
      </c>
      <c r="BQ73" s="33">
        <v>0.01</v>
      </c>
      <c r="BR73" s="33">
        <v>0.01</v>
      </c>
      <c r="BS73" s="33">
        <v>0.01</v>
      </c>
      <c r="BT73" s="33">
        <v>0.01</v>
      </c>
      <c r="BU73" s="33">
        <v>0.01</v>
      </c>
      <c r="BV73" s="33">
        <v>0.01</v>
      </c>
      <c r="BW73" s="33">
        <v>0.01</v>
      </c>
      <c r="BX73" s="33">
        <v>0.01</v>
      </c>
      <c r="BY73" s="34">
        <v>0.01</v>
      </c>
      <c r="BZ73" s="34">
        <v>0.01</v>
      </c>
      <c r="CA73" s="34">
        <v>0.01</v>
      </c>
      <c r="CB73" s="34">
        <v>0.01</v>
      </c>
      <c r="CC73" s="34">
        <v>0.01</v>
      </c>
      <c r="CD73" s="34">
        <v>0.01</v>
      </c>
      <c r="CE73" s="34">
        <v>0.01</v>
      </c>
      <c r="CF73" s="34">
        <v>0.01</v>
      </c>
      <c r="CG73" s="34">
        <v>0.01</v>
      </c>
      <c r="CH73" s="34">
        <v>0.01</v>
      </c>
      <c r="CI73" s="34">
        <v>0.01</v>
      </c>
      <c r="CJ73" s="34">
        <v>0.01</v>
      </c>
      <c r="CK73" s="34">
        <v>0.01</v>
      </c>
      <c r="CL73" s="34">
        <v>0.01</v>
      </c>
      <c r="CM73" s="34">
        <v>0.01</v>
      </c>
      <c r="CN73" s="34">
        <v>0.01</v>
      </c>
      <c r="CO73" s="34">
        <v>0.01</v>
      </c>
      <c r="CP73" s="34">
        <v>0.01</v>
      </c>
      <c r="CQ73" s="34">
        <v>0.01</v>
      </c>
      <c r="CR73" s="34">
        <v>0.01</v>
      </c>
      <c r="CS73" s="34">
        <v>0.01</v>
      </c>
      <c r="CT73" s="34">
        <v>0.01</v>
      </c>
      <c r="CU73" s="34">
        <v>0.01</v>
      </c>
      <c r="CV73" s="34">
        <v>0.01</v>
      </c>
      <c r="CW73" s="34">
        <v>0.01</v>
      </c>
      <c r="CX73" s="34">
        <v>0.01</v>
      </c>
      <c r="CY73" s="34">
        <v>0.01</v>
      </c>
      <c r="CZ73" s="34">
        <v>0.02</v>
      </c>
      <c r="DA73" s="34">
        <v>0.01</v>
      </c>
      <c r="DB73" s="34">
        <v>0.01</v>
      </c>
      <c r="DC73" s="34">
        <v>0.01</v>
      </c>
      <c r="DD73" s="34">
        <v>0.01</v>
      </c>
      <c r="DE73" s="34">
        <v>0.01</v>
      </c>
      <c r="DF73" s="34">
        <v>0.01</v>
      </c>
      <c r="DG73" s="34">
        <v>0.01</v>
      </c>
      <c r="DH73" s="34">
        <v>0.01</v>
      </c>
      <c r="DI73" s="34">
        <v>0.01</v>
      </c>
      <c r="DJ73" s="34">
        <v>0.22</v>
      </c>
      <c r="DK73" s="34">
        <v>0.19</v>
      </c>
      <c r="DL73" s="35">
        <v>0.19</v>
      </c>
      <c r="DM73" s="35">
        <v>0.22</v>
      </c>
      <c r="DN73" s="35">
        <v>0.22</v>
      </c>
      <c r="DO73" s="35">
        <v>0.22</v>
      </c>
      <c r="DP73" s="35">
        <v>0.22</v>
      </c>
      <c r="DQ73" s="35">
        <v>0.22</v>
      </c>
      <c r="DR73" s="35">
        <v>0.21</v>
      </c>
      <c r="DS73" s="35">
        <v>0.21</v>
      </c>
      <c r="DT73" s="35">
        <v>0.2</v>
      </c>
      <c r="DU73" s="35">
        <v>0.2</v>
      </c>
      <c r="DV73" s="35">
        <v>0.2</v>
      </c>
      <c r="DW73" s="35">
        <v>0.16</v>
      </c>
      <c r="DX73" s="35">
        <v>0.16</v>
      </c>
      <c r="DY73" s="35">
        <v>0.17</v>
      </c>
      <c r="DZ73" s="35">
        <v>0.17</v>
      </c>
      <c r="EA73" s="35">
        <v>0.17</v>
      </c>
      <c r="EB73" s="35">
        <v>0.17</v>
      </c>
      <c r="EC73" s="35">
        <v>0.16</v>
      </c>
      <c r="ED73" s="35">
        <v>0.15</v>
      </c>
      <c r="EE73" s="35">
        <v>0.16</v>
      </c>
      <c r="EF73" s="35">
        <v>0.15</v>
      </c>
      <c r="EG73" s="35">
        <v>0.17</v>
      </c>
      <c r="EH73" s="35">
        <v>0.17</v>
      </c>
      <c r="EI73" s="35">
        <v>0.16</v>
      </c>
      <c r="EJ73" s="35">
        <v>0.17</v>
      </c>
      <c r="EK73" s="35">
        <v>0.17</v>
      </c>
      <c r="EL73" s="35">
        <v>0.17</v>
      </c>
      <c r="EM73" s="35">
        <v>0.16</v>
      </c>
      <c r="EN73" s="35">
        <v>0.15</v>
      </c>
      <c r="EO73" s="35">
        <v>0.14000000000000001</v>
      </c>
      <c r="EP73" s="35">
        <v>0.14000000000000001</v>
      </c>
      <c r="EQ73" s="35">
        <v>0.14000000000000001</v>
      </c>
      <c r="ER73" s="35">
        <v>0.14000000000000001</v>
      </c>
      <c r="ES73" s="35">
        <v>0.14000000000000001</v>
      </c>
      <c r="ET73" s="35">
        <v>0.13</v>
      </c>
      <c r="EU73" s="35">
        <v>0.12</v>
      </c>
      <c r="EV73" s="35">
        <v>0.13</v>
      </c>
      <c r="EW73" s="35">
        <v>0.12</v>
      </c>
      <c r="EX73" s="35">
        <v>0.14000000000000001</v>
      </c>
      <c r="EY73" s="36">
        <v>0.13</v>
      </c>
      <c r="EZ73" s="36">
        <v>0.14000000000000001</v>
      </c>
      <c r="FA73" s="36">
        <v>0.13</v>
      </c>
      <c r="FB73" s="36">
        <v>0.13</v>
      </c>
      <c r="FC73" s="36">
        <v>0.12</v>
      </c>
      <c r="FD73" s="36">
        <v>0.12</v>
      </c>
      <c r="FE73" s="36">
        <v>0.11</v>
      </c>
      <c r="FF73" s="36">
        <v>0.11</v>
      </c>
      <c r="FG73" s="36">
        <v>0.1</v>
      </c>
      <c r="FH73" s="36">
        <v>0.1</v>
      </c>
      <c r="FI73" s="36">
        <v>0.09</v>
      </c>
      <c r="FJ73" s="36">
        <v>0.09</v>
      </c>
      <c r="FK73" s="36">
        <v>0.1</v>
      </c>
      <c r="FL73" s="36">
        <v>0.1</v>
      </c>
      <c r="FM73" s="36">
        <v>0.09</v>
      </c>
      <c r="FN73" s="36">
        <v>0.08</v>
      </c>
      <c r="FO73" s="36">
        <v>0.08</v>
      </c>
      <c r="FP73" s="36">
        <v>0.09</v>
      </c>
      <c r="FQ73" s="36">
        <v>0.09</v>
      </c>
      <c r="FR73" s="36">
        <v>0.09</v>
      </c>
      <c r="FS73" s="36">
        <v>0.08</v>
      </c>
      <c r="FT73" s="36">
        <v>0.08</v>
      </c>
      <c r="FU73" s="36">
        <v>0.08</v>
      </c>
      <c r="FV73" s="36">
        <v>0.08</v>
      </c>
      <c r="FW73" s="36">
        <v>0.09</v>
      </c>
      <c r="FX73" s="36">
        <v>0.08</v>
      </c>
      <c r="FY73" s="36">
        <v>0.08</v>
      </c>
      <c r="FZ73" s="36">
        <v>0.03</v>
      </c>
      <c r="GA73" s="36">
        <v>0.03</v>
      </c>
      <c r="GB73" s="36">
        <v>0.03</v>
      </c>
      <c r="GC73" s="36">
        <v>0.03</v>
      </c>
      <c r="GD73" s="36">
        <v>0.03</v>
      </c>
      <c r="GE73" s="36">
        <v>0.03</v>
      </c>
      <c r="GF73" s="36">
        <v>0.03</v>
      </c>
      <c r="GG73" s="36">
        <v>0.03</v>
      </c>
      <c r="GH73" s="36">
        <v>0.03</v>
      </c>
      <c r="GI73" s="36">
        <v>0.03</v>
      </c>
      <c r="GJ73" s="36">
        <v>0.03</v>
      </c>
      <c r="GK73" s="36">
        <v>0.03</v>
      </c>
      <c r="GL73" s="36">
        <v>0.04</v>
      </c>
      <c r="GM73" s="37">
        <v>3.7121423604368403E-2</v>
      </c>
      <c r="GN73" s="37">
        <v>3.4468519088303999E-2</v>
      </c>
      <c r="GO73" s="37">
        <v>3.6619715399980803E-2</v>
      </c>
      <c r="GP73" s="37">
        <v>3.7173037909761002E-2</v>
      </c>
      <c r="GQ73" s="37">
        <v>3.5014962533510399E-2</v>
      </c>
      <c r="GR73" s="37">
        <v>3.3244531660767303E-2</v>
      </c>
      <c r="GS73" s="37">
        <v>3.4868225954816201E-2</v>
      </c>
      <c r="GT73" s="37">
        <v>3.19938151777742E-2</v>
      </c>
      <c r="GU73" s="37">
        <v>3.2688836824792199E-2</v>
      </c>
      <c r="GV73" s="37">
        <v>3.4032961682157997E-2</v>
      </c>
      <c r="GW73" s="37">
        <v>3.0607918380374001E-2</v>
      </c>
      <c r="GX73" s="37">
        <v>3.1916154971816699E-2</v>
      </c>
      <c r="GY73" s="37">
        <v>3.17042938771359E-2</v>
      </c>
      <c r="GZ73" s="37">
        <v>3.1838999907195402E-2</v>
      </c>
      <c r="HA73" s="37">
        <v>3.1652651684388501E-2</v>
      </c>
      <c r="HB73" s="37">
        <v>3.2064580495893301E-2</v>
      </c>
      <c r="HC73" s="37">
        <v>3.3178303406614602E-2</v>
      </c>
      <c r="HD73" s="37">
        <v>3.1722475540831303E-2</v>
      </c>
      <c r="HE73" s="37">
        <v>3.2433588315503303E-2</v>
      </c>
      <c r="HF73" s="37">
        <v>3.3202238593530699E-2</v>
      </c>
      <c r="HG73" s="37">
        <v>3.3303184666646002E-2</v>
      </c>
      <c r="HH73" s="37">
        <v>3.3985830449415402E-2</v>
      </c>
      <c r="HI73" s="37">
        <v>3.4141558035347401E-2</v>
      </c>
      <c r="HJ73" s="37">
        <v>3.48589910441496E-2</v>
      </c>
      <c r="HK73" s="37">
        <v>3.5896481288892203E-2</v>
      </c>
      <c r="HL73" s="37">
        <v>3.5390696772082099E-2</v>
      </c>
      <c r="HM73" s="37">
        <v>3.7308158960333501E-2</v>
      </c>
      <c r="HN73" s="37">
        <v>3.7138970919918399E-2</v>
      </c>
      <c r="HO73" s="37">
        <v>3.5396529035465703E-2</v>
      </c>
      <c r="HP73" s="37">
        <v>3.3804948859095803E-2</v>
      </c>
      <c r="HQ73" s="37">
        <v>3.5350415283260397E-2</v>
      </c>
      <c r="HR73" s="37">
        <v>3.4228910294990297E-2</v>
      </c>
      <c r="HS73" s="37">
        <v>3.3935631822509998E-2</v>
      </c>
      <c r="HT73" s="37">
        <v>3.3783651062443201E-2</v>
      </c>
      <c r="HU73" s="37">
        <v>2.5385026081322801E-2</v>
      </c>
      <c r="HV73" s="37">
        <v>2.7331791857765901E-2</v>
      </c>
      <c r="HW73" s="37">
        <v>2.6833849819482999E-2</v>
      </c>
      <c r="HX73" s="37">
        <v>5.4668985187388601E-2</v>
      </c>
      <c r="HY73" s="37">
        <v>5.23988452830541E-2</v>
      </c>
      <c r="HZ73" s="37">
        <v>4.8500651802496603E-2</v>
      </c>
      <c r="IA73" s="37">
        <v>5.1451016270057701E-2</v>
      </c>
      <c r="IB73" s="37">
        <v>5.1149945942733102E-2</v>
      </c>
      <c r="IC73" s="37">
        <v>4.8748614860027302E-2</v>
      </c>
      <c r="ID73" s="37">
        <v>4.72463719865985E-2</v>
      </c>
      <c r="IE73" s="37">
        <v>4.5043261413832698E-2</v>
      </c>
      <c r="IF73" s="37">
        <v>4.4810740756115401E-2</v>
      </c>
      <c r="IG73" s="37">
        <v>3.8097475677296502E-2</v>
      </c>
      <c r="IH73" s="37">
        <v>3.80917456109909E-2</v>
      </c>
      <c r="II73" s="37">
        <v>3.6717914737924497E-2</v>
      </c>
      <c r="IJ73" s="37">
        <v>3.4621335736296603E-2</v>
      </c>
      <c r="IK73" s="37">
        <v>3.0063338273807801E-2</v>
      </c>
      <c r="IL73" s="37">
        <v>3.0650229535551701E-2</v>
      </c>
      <c r="IM73" s="37">
        <v>2.0869824235096101E-2</v>
      </c>
      <c r="IN73" s="37">
        <v>2.21148285363185E-2</v>
      </c>
      <c r="IO73" s="37">
        <v>2.0341542254804699E-2</v>
      </c>
      <c r="IP73" s="37">
        <v>1.97845429862833E-2</v>
      </c>
      <c r="IQ73" s="37">
        <v>1.83169977289823E-2</v>
      </c>
      <c r="IR73" s="37">
        <v>1.8566784271730499E-2</v>
      </c>
      <c r="IS73" s="37">
        <v>2.0011801151174902E-2</v>
      </c>
      <c r="IT73" s="37">
        <v>2.1539926573575799E-2</v>
      </c>
      <c r="IU73" s="37">
        <v>2.1673605023488099E-2</v>
      </c>
      <c r="IV73" s="37">
        <v>2.16872781734599E-2</v>
      </c>
      <c r="IW73" s="37">
        <v>2.1211382583498199E-2</v>
      </c>
      <c r="IX73" s="37">
        <v>2.15927073507147E-2</v>
      </c>
      <c r="IY73" s="38">
        <v>2.41878680839204E-2</v>
      </c>
      <c r="IZ73" s="38">
        <v>2.33045715241245E-2</v>
      </c>
      <c r="JA73" s="38">
        <v>2.2937038057066698E-2</v>
      </c>
      <c r="JB73" s="39" t="str">
        <f t="shared" si="14"/>
        <v>Czech Republic</v>
      </c>
    </row>
    <row r="74" spans="1:262" x14ac:dyDescent="0.35">
      <c r="A74" s="31" t="s">
        <v>402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33">
        <v>0</v>
      </c>
      <c r="BW74" s="33">
        <v>0</v>
      </c>
      <c r="BX74" s="33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4">
        <v>0</v>
      </c>
      <c r="CE74" s="34">
        <v>0</v>
      </c>
      <c r="CF74" s="34">
        <v>0</v>
      </c>
      <c r="CG74" s="34">
        <v>0</v>
      </c>
      <c r="CH74" s="34">
        <v>0</v>
      </c>
      <c r="CI74" s="34">
        <v>0</v>
      </c>
      <c r="CJ74" s="34">
        <v>0</v>
      </c>
      <c r="CK74" s="34">
        <v>0</v>
      </c>
      <c r="CL74" s="34">
        <v>0</v>
      </c>
      <c r="CM74" s="34">
        <v>0</v>
      </c>
      <c r="CN74" s="34">
        <v>0</v>
      </c>
      <c r="CO74" s="34">
        <v>0</v>
      </c>
      <c r="CP74" s="34">
        <v>0</v>
      </c>
      <c r="CQ74" s="34">
        <v>0</v>
      </c>
      <c r="CR74" s="34">
        <v>0</v>
      </c>
      <c r="CS74" s="34">
        <v>0</v>
      </c>
      <c r="CT74" s="34">
        <v>0</v>
      </c>
      <c r="CU74" s="34">
        <v>0</v>
      </c>
      <c r="CV74" s="34">
        <v>0</v>
      </c>
      <c r="CW74" s="34">
        <v>0</v>
      </c>
      <c r="CX74" s="34">
        <v>0</v>
      </c>
      <c r="CY74" s="34">
        <v>0</v>
      </c>
      <c r="CZ74" s="34">
        <v>0</v>
      </c>
      <c r="DA74" s="34">
        <v>0</v>
      </c>
      <c r="DB74" s="34">
        <v>0</v>
      </c>
      <c r="DC74" s="34">
        <v>0</v>
      </c>
      <c r="DD74" s="34">
        <v>0</v>
      </c>
      <c r="DE74" s="34">
        <v>0</v>
      </c>
      <c r="DF74" s="34">
        <v>0</v>
      </c>
      <c r="DG74" s="34">
        <v>0</v>
      </c>
      <c r="DH74" s="34">
        <v>0</v>
      </c>
      <c r="DI74" s="34">
        <v>0</v>
      </c>
      <c r="DJ74" s="34">
        <v>0</v>
      </c>
      <c r="DK74" s="34">
        <v>0</v>
      </c>
      <c r="DL74" s="35">
        <v>0</v>
      </c>
      <c r="DM74" s="35">
        <v>0</v>
      </c>
      <c r="DN74" s="35">
        <v>0</v>
      </c>
      <c r="DO74" s="35">
        <v>0</v>
      </c>
      <c r="DP74" s="35">
        <v>0</v>
      </c>
      <c r="DQ74" s="35">
        <v>0</v>
      </c>
      <c r="DR74" s="35">
        <v>0</v>
      </c>
      <c r="DS74" s="35">
        <v>0</v>
      </c>
      <c r="DT74" s="35">
        <v>0</v>
      </c>
      <c r="DU74" s="35">
        <v>0</v>
      </c>
      <c r="DV74" s="35">
        <v>0</v>
      </c>
      <c r="DW74" s="35">
        <v>0</v>
      </c>
      <c r="DX74" s="35">
        <v>0</v>
      </c>
      <c r="DY74" s="35">
        <v>0</v>
      </c>
      <c r="DZ74" s="35">
        <v>0</v>
      </c>
      <c r="EA74" s="35">
        <v>0</v>
      </c>
      <c r="EB74" s="35">
        <v>0</v>
      </c>
      <c r="EC74" s="35">
        <v>0</v>
      </c>
      <c r="ED74" s="35">
        <v>0</v>
      </c>
      <c r="EE74" s="35">
        <v>0</v>
      </c>
      <c r="EF74" s="35">
        <v>0</v>
      </c>
      <c r="EG74" s="35">
        <v>0</v>
      </c>
      <c r="EH74" s="35">
        <v>0</v>
      </c>
      <c r="EI74" s="35">
        <v>0</v>
      </c>
      <c r="EJ74" s="35">
        <v>0</v>
      </c>
      <c r="EK74" s="35">
        <v>0</v>
      </c>
      <c r="EL74" s="35">
        <v>0</v>
      </c>
      <c r="EM74" s="35">
        <v>0</v>
      </c>
      <c r="EN74" s="35">
        <v>0</v>
      </c>
      <c r="EO74" s="35">
        <v>0</v>
      </c>
      <c r="EP74" s="35">
        <v>0</v>
      </c>
      <c r="EQ74" s="35">
        <v>0</v>
      </c>
      <c r="ER74" s="35">
        <v>0</v>
      </c>
      <c r="ES74" s="35">
        <v>0</v>
      </c>
      <c r="ET74" s="35">
        <v>0</v>
      </c>
      <c r="EU74" s="35">
        <v>0</v>
      </c>
      <c r="EV74" s="35">
        <v>0.01</v>
      </c>
      <c r="EW74" s="35">
        <v>0.03</v>
      </c>
      <c r="EX74" s="35">
        <v>0.03</v>
      </c>
      <c r="EY74" s="36">
        <v>0.03</v>
      </c>
      <c r="EZ74" s="36">
        <v>0.03</v>
      </c>
      <c r="FA74" s="36">
        <v>0.04</v>
      </c>
      <c r="FB74" s="36">
        <v>0.04</v>
      </c>
      <c r="FC74" s="36">
        <v>0.04</v>
      </c>
      <c r="FD74" s="36">
        <v>0.04</v>
      </c>
      <c r="FE74" s="36">
        <v>0.04</v>
      </c>
      <c r="FF74" s="36">
        <v>0.04</v>
      </c>
      <c r="FG74" s="36">
        <v>0.04</v>
      </c>
      <c r="FH74" s="36">
        <v>0.04</v>
      </c>
      <c r="FI74" s="36">
        <v>0.04</v>
      </c>
      <c r="FJ74" s="36">
        <v>0.05</v>
      </c>
      <c r="FK74" s="36">
        <v>0.05</v>
      </c>
      <c r="FL74" s="36">
        <v>0.05</v>
      </c>
      <c r="FM74" s="36">
        <v>0.05</v>
      </c>
      <c r="FN74" s="36">
        <v>0.06</v>
      </c>
      <c r="FO74" s="36">
        <v>0.06</v>
      </c>
      <c r="FP74" s="36">
        <v>0.06</v>
      </c>
      <c r="FQ74" s="36">
        <v>0.05</v>
      </c>
      <c r="FR74" s="36">
        <v>0.05</v>
      </c>
      <c r="FS74" s="36">
        <v>0.05</v>
      </c>
      <c r="FT74" s="36">
        <v>0.05</v>
      </c>
      <c r="FU74" s="36">
        <v>0.05</v>
      </c>
      <c r="FV74" s="36">
        <v>0.04</v>
      </c>
      <c r="FW74" s="36">
        <v>0.04</v>
      </c>
      <c r="FX74" s="36">
        <v>0.04</v>
      </c>
      <c r="FY74" s="36">
        <v>0.04</v>
      </c>
      <c r="FZ74" s="36">
        <v>0.03</v>
      </c>
      <c r="GA74" s="36">
        <v>0.03</v>
      </c>
      <c r="GB74" s="36">
        <v>0.03</v>
      </c>
      <c r="GC74" s="36">
        <v>0.03</v>
      </c>
      <c r="GD74" s="36">
        <v>0.03</v>
      </c>
      <c r="GE74" s="36">
        <v>0.03</v>
      </c>
      <c r="GF74" s="36">
        <v>0.02</v>
      </c>
      <c r="GG74" s="36">
        <v>0.03</v>
      </c>
      <c r="GH74" s="36">
        <v>0.02</v>
      </c>
      <c r="GI74" s="36">
        <v>0.02</v>
      </c>
      <c r="GJ74" s="36">
        <v>0.03</v>
      </c>
      <c r="GK74" s="36">
        <v>0.02</v>
      </c>
      <c r="GL74" s="36">
        <v>0.02</v>
      </c>
      <c r="GM74" s="37">
        <v>2.6193411679039699E-2</v>
      </c>
      <c r="GN74" s="37">
        <v>2.6763699090626699E-2</v>
      </c>
      <c r="GO74" s="37">
        <v>2.9058378152815399E-2</v>
      </c>
      <c r="GP74" s="37">
        <v>2.5251490415867901E-2</v>
      </c>
      <c r="GQ74" s="37">
        <v>2.7024402733890798E-2</v>
      </c>
      <c r="GR74" s="37">
        <v>2.3966595522641399E-2</v>
      </c>
      <c r="GS74" s="37">
        <v>2.62194265127512E-2</v>
      </c>
      <c r="GT74" s="37">
        <v>2.6948970776576899E-2</v>
      </c>
      <c r="GU74" s="37">
        <v>2.9559547383540701E-2</v>
      </c>
      <c r="GV74" s="37">
        <v>3.0134412655393801E-2</v>
      </c>
      <c r="GW74" s="37">
        <v>3.3829718910543101E-2</v>
      </c>
      <c r="GX74" s="37">
        <v>2.9452745345412E-2</v>
      </c>
      <c r="GY74" s="37">
        <v>2.9331910914954101E-2</v>
      </c>
      <c r="GZ74" s="37">
        <v>2.68183225778733E-2</v>
      </c>
      <c r="HA74" s="37">
        <v>2.94393186518471E-2</v>
      </c>
      <c r="HB74" s="37">
        <v>2.8358839503207101E-2</v>
      </c>
      <c r="HC74" s="37">
        <v>2.82394468554674E-2</v>
      </c>
      <c r="HD74" s="37">
        <v>2.8156897807613102E-2</v>
      </c>
      <c r="HE74" s="37">
        <v>2.7637280103879901E-2</v>
      </c>
      <c r="HF74" s="37">
        <v>2.66665332077833E-2</v>
      </c>
      <c r="HG74" s="37">
        <v>3.03660791226457E-2</v>
      </c>
      <c r="HH74" s="37">
        <v>2.6922400714698699E-2</v>
      </c>
      <c r="HI74" s="37">
        <v>2.7150582834480699E-2</v>
      </c>
      <c r="HJ74" s="37">
        <v>2.8714681651760901E-2</v>
      </c>
      <c r="HK74" s="37">
        <v>3.1344187611595797E-2</v>
      </c>
      <c r="HL74" s="37">
        <v>3.1005304894634499E-2</v>
      </c>
      <c r="HM74" s="37">
        <v>3.0083430546451399E-2</v>
      </c>
      <c r="HN74" s="37">
        <v>3.2300905799034399E-2</v>
      </c>
      <c r="HO74" s="37">
        <v>3.3119970782987201E-2</v>
      </c>
      <c r="HP74" s="37">
        <v>2.9766883541532601E-2</v>
      </c>
      <c r="HQ74" s="37">
        <v>2.78162273960747E-2</v>
      </c>
      <c r="HR74" s="37">
        <v>2.6141167509345101E-2</v>
      </c>
      <c r="HS74" s="37">
        <v>2.4175750847366999E-2</v>
      </c>
      <c r="HT74" s="37">
        <v>2.1939926353479001E-2</v>
      </c>
      <c r="HU74" s="37">
        <v>3.72268734979894E-2</v>
      </c>
      <c r="HV74" s="37">
        <v>4.0251152384013E-2</v>
      </c>
      <c r="HW74" s="37">
        <v>4.1169472737502599E-2</v>
      </c>
      <c r="HX74" s="37">
        <v>4.2137367128897603E-2</v>
      </c>
      <c r="HY74" s="37">
        <v>4.1899004849804897E-2</v>
      </c>
      <c r="HZ74" s="37">
        <v>4.4263790473887198E-2</v>
      </c>
      <c r="IA74" s="37">
        <v>3.87826542470373E-2</v>
      </c>
      <c r="IB74" s="37">
        <v>3.8821046125302003E-2</v>
      </c>
      <c r="IC74" s="37">
        <v>3.9502662754248602E-2</v>
      </c>
      <c r="ID74" s="37">
        <v>3.7741843114726899E-2</v>
      </c>
      <c r="IE74" s="37">
        <v>3.6739614421118401E-2</v>
      </c>
      <c r="IF74" s="37">
        <v>3.9170594420308701E-2</v>
      </c>
      <c r="IG74" s="37">
        <v>3.3206452030008202E-2</v>
      </c>
      <c r="IH74" s="37">
        <v>3.6706565619739701E-2</v>
      </c>
      <c r="II74" s="37">
        <v>3.40627714475423E-2</v>
      </c>
      <c r="IJ74" s="37">
        <v>3.5565004361961798E-2</v>
      </c>
      <c r="IK74" s="37">
        <v>3.1180577229306401E-2</v>
      </c>
      <c r="IL74" s="37">
        <v>3.2121761267729497E-2</v>
      </c>
      <c r="IM74" s="37">
        <v>2.9356131019126E-2</v>
      </c>
      <c r="IN74" s="37">
        <v>2.9009664757363999E-2</v>
      </c>
      <c r="IO74" s="37">
        <v>2.72009598712783E-2</v>
      </c>
      <c r="IP74" s="37">
        <v>2.89606155572695E-2</v>
      </c>
      <c r="IQ74" s="37">
        <v>2.5802859250488801E-2</v>
      </c>
      <c r="IR74" s="37">
        <v>2.5028420832031901E-2</v>
      </c>
      <c r="IS74" s="37">
        <v>2.62810593480509E-2</v>
      </c>
      <c r="IT74" s="37">
        <v>2.5364605009124099E-2</v>
      </c>
      <c r="IU74" s="37">
        <v>2.3154336471036301E-2</v>
      </c>
      <c r="IV74" s="37">
        <v>2.5661681877581801E-2</v>
      </c>
      <c r="IW74" s="37">
        <v>2.6305090821669101E-2</v>
      </c>
      <c r="IX74" s="37">
        <v>2.4081679527817201E-2</v>
      </c>
      <c r="IY74" s="38">
        <v>2.19755999942499E-2</v>
      </c>
      <c r="IZ74" s="38">
        <v>2.0659094259418798E-2</v>
      </c>
      <c r="JA74" s="38">
        <v>1.66696252137758E-2</v>
      </c>
      <c r="JB74" s="39" t="str">
        <f t="shared" si="14"/>
        <v>Macau</v>
      </c>
    </row>
    <row r="75" spans="1:262" x14ac:dyDescent="0.35">
      <c r="A75" s="31" t="s">
        <v>403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3">
        <v>0</v>
      </c>
      <c r="AM75" s="33">
        <v>0</v>
      </c>
      <c r="AN75" s="33">
        <v>0</v>
      </c>
      <c r="AO75" s="33">
        <v>0</v>
      </c>
      <c r="AP75" s="33">
        <v>0</v>
      </c>
      <c r="AQ75" s="33">
        <v>0</v>
      </c>
      <c r="AR75" s="33">
        <v>0</v>
      </c>
      <c r="AS75" s="33">
        <v>0</v>
      </c>
      <c r="AT75" s="33">
        <v>0</v>
      </c>
      <c r="AU75" s="33">
        <v>0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33">
        <v>0</v>
      </c>
      <c r="BD75" s="33">
        <v>0</v>
      </c>
      <c r="BE75" s="33">
        <v>0</v>
      </c>
      <c r="BF75" s="33">
        <v>0</v>
      </c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3">
        <v>0</v>
      </c>
      <c r="BS75" s="33">
        <v>0</v>
      </c>
      <c r="BT75" s="33">
        <v>0</v>
      </c>
      <c r="BU75" s="33">
        <v>0</v>
      </c>
      <c r="BV75" s="33">
        <v>0</v>
      </c>
      <c r="BW75" s="33">
        <v>0</v>
      </c>
      <c r="BX75" s="33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4">
        <v>0</v>
      </c>
      <c r="CE75" s="34">
        <v>0</v>
      </c>
      <c r="CF75" s="34">
        <v>0</v>
      </c>
      <c r="CG75" s="34">
        <v>0</v>
      </c>
      <c r="CH75" s="34">
        <v>0</v>
      </c>
      <c r="CI75" s="34">
        <v>0</v>
      </c>
      <c r="CJ75" s="34">
        <v>0</v>
      </c>
      <c r="CK75" s="34">
        <v>0</v>
      </c>
      <c r="CL75" s="34">
        <v>0</v>
      </c>
      <c r="CM75" s="34">
        <v>0</v>
      </c>
      <c r="CN75" s="34">
        <v>0</v>
      </c>
      <c r="CO75" s="34">
        <v>0</v>
      </c>
      <c r="CP75" s="34">
        <v>0</v>
      </c>
      <c r="CQ75" s="34">
        <v>0</v>
      </c>
      <c r="CR75" s="34">
        <v>0</v>
      </c>
      <c r="CS75" s="34">
        <v>0</v>
      </c>
      <c r="CT75" s="34">
        <v>0</v>
      </c>
      <c r="CU75" s="34">
        <v>0</v>
      </c>
      <c r="CV75" s="34">
        <v>0</v>
      </c>
      <c r="CW75" s="34">
        <v>0</v>
      </c>
      <c r="CX75" s="34">
        <v>0</v>
      </c>
      <c r="CY75" s="34">
        <v>0</v>
      </c>
      <c r="CZ75" s="34">
        <v>0</v>
      </c>
      <c r="DA75" s="34">
        <v>0</v>
      </c>
      <c r="DB75" s="34">
        <v>0</v>
      </c>
      <c r="DC75" s="34">
        <v>0</v>
      </c>
      <c r="DD75" s="34">
        <v>0</v>
      </c>
      <c r="DE75" s="34">
        <v>0</v>
      </c>
      <c r="DF75" s="34">
        <v>0</v>
      </c>
      <c r="DG75" s="34">
        <v>0</v>
      </c>
      <c r="DH75" s="34">
        <v>0</v>
      </c>
      <c r="DI75" s="34">
        <v>0</v>
      </c>
      <c r="DJ75" s="34">
        <v>0</v>
      </c>
      <c r="DK75" s="34">
        <v>0</v>
      </c>
      <c r="DL75" s="35">
        <v>0</v>
      </c>
      <c r="DM75" s="35">
        <v>0</v>
      </c>
      <c r="DN75" s="35">
        <v>0</v>
      </c>
      <c r="DO75" s="35">
        <v>0</v>
      </c>
      <c r="DP75" s="35">
        <v>0</v>
      </c>
      <c r="DQ75" s="35">
        <v>0</v>
      </c>
      <c r="DR75" s="35">
        <v>0</v>
      </c>
      <c r="DS75" s="35">
        <v>0</v>
      </c>
      <c r="DT75" s="35">
        <v>0</v>
      </c>
      <c r="DU75" s="35">
        <v>0</v>
      </c>
      <c r="DV75" s="35">
        <v>0</v>
      </c>
      <c r="DW75" s="35">
        <v>0</v>
      </c>
      <c r="DX75" s="35">
        <v>0</v>
      </c>
      <c r="DY75" s="35">
        <v>0</v>
      </c>
      <c r="DZ75" s="35">
        <v>0</v>
      </c>
      <c r="EA75" s="35">
        <v>0</v>
      </c>
      <c r="EB75" s="35">
        <v>0</v>
      </c>
      <c r="EC75" s="35">
        <v>0</v>
      </c>
      <c r="ED75" s="35">
        <v>0</v>
      </c>
      <c r="EE75" s="35">
        <v>0</v>
      </c>
      <c r="EF75" s="35">
        <v>0</v>
      </c>
      <c r="EG75" s="35">
        <v>0</v>
      </c>
      <c r="EH75" s="35">
        <v>0</v>
      </c>
      <c r="EI75" s="35">
        <v>0</v>
      </c>
      <c r="EJ75" s="35">
        <v>0</v>
      </c>
      <c r="EK75" s="35">
        <v>0</v>
      </c>
      <c r="EL75" s="35">
        <v>0</v>
      </c>
      <c r="EM75" s="35">
        <v>0</v>
      </c>
      <c r="EN75" s="35">
        <v>0</v>
      </c>
      <c r="EO75" s="35">
        <v>0</v>
      </c>
      <c r="EP75" s="35">
        <v>0</v>
      </c>
      <c r="EQ75" s="35">
        <v>0</v>
      </c>
      <c r="ER75" s="35">
        <v>0</v>
      </c>
      <c r="ES75" s="35">
        <v>0</v>
      </c>
      <c r="ET75" s="35">
        <v>0</v>
      </c>
      <c r="EU75" s="35">
        <v>0</v>
      </c>
      <c r="EV75" s="35">
        <v>0</v>
      </c>
      <c r="EW75" s="35">
        <v>0</v>
      </c>
      <c r="EX75" s="35">
        <v>0</v>
      </c>
      <c r="EY75" s="36">
        <v>0</v>
      </c>
      <c r="EZ75" s="36">
        <v>0</v>
      </c>
      <c r="FA75" s="36">
        <v>0</v>
      </c>
      <c r="FB75" s="36">
        <v>0</v>
      </c>
      <c r="FC75" s="36">
        <v>0</v>
      </c>
      <c r="FD75" s="36">
        <v>0</v>
      </c>
      <c r="FE75" s="36">
        <v>0</v>
      </c>
      <c r="FF75" s="36">
        <v>0</v>
      </c>
      <c r="FG75" s="36">
        <v>0</v>
      </c>
      <c r="FH75" s="36">
        <v>0</v>
      </c>
      <c r="FI75" s="36">
        <v>0</v>
      </c>
      <c r="FJ75" s="36">
        <v>0</v>
      </c>
      <c r="FK75" s="36">
        <v>0</v>
      </c>
      <c r="FL75" s="36">
        <v>0</v>
      </c>
      <c r="FM75" s="36">
        <v>0</v>
      </c>
      <c r="FN75" s="36">
        <v>0</v>
      </c>
      <c r="FO75" s="36">
        <v>0</v>
      </c>
      <c r="FP75" s="36">
        <v>0</v>
      </c>
      <c r="FQ75" s="36">
        <v>0</v>
      </c>
      <c r="FR75" s="36">
        <v>0</v>
      </c>
      <c r="FS75" s="36">
        <v>0</v>
      </c>
      <c r="FT75" s="36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0</v>
      </c>
      <c r="GM75" s="37">
        <v>0</v>
      </c>
      <c r="GN75" s="37">
        <v>0</v>
      </c>
      <c r="GO75" s="37">
        <v>0</v>
      </c>
      <c r="GP75" s="37">
        <v>0</v>
      </c>
      <c r="GQ75" s="37">
        <v>0</v>
      </c>
      <c r="GR75" s="37">
        <v>0</v>
      </c>
      <c r="GS75" s="37">
        <v>0</v>
      </c>
      <c r="GT75" s="37">
        <v>0</v>
      </c>
      <c r="GU75" s="37">
        <v>0</v>
      </c>
      <c r="GV75" s="37">
        <v>0</v>
      </c>
      <c r="GW75" s="37">
        <v>0</v>
      </c>
      <c r="GX75" s="37">
        <v>0</v>
      </c>
      <c r="GY75" s="37">
        <v>0</v>
      </c>
      <c r="GZ75" s="37">
        <v>0</v>
      </c>
      <c r="HA75" s="37">
        <v>0</v>
      </c>
      <c r="HB75" s="37">
        <v>0</v>
      </c>
      <c r="HC75" s="37">
        <v>0</v>
      </c>
      <c r="HD75" s="37">
        <v>0</v>
      </c>
      <c r="HE75" s="37">
        <v>0</v>
      </c>
      <c r="HF75" s="37">
        <v>0</v>
      </c>
      <c r="HG75" s="37">
        <v>0</v>
      </c>
      <c r="HH75" s="37">
        <v>0</v>
      </c>
      <c r="HI75" s="37">
        <v>0</v>
      </c>
      <c r="HJ75" s="37">
        <v>0</v>
      </c>
      <c r="HK75" s="37">
        <v>0</v>
      </c>
      <c r="HL75" s="37">
        <v>0</v>
      </c>
      <c r="HM75" s="37">
        <v>0</v>
      </c>
      <c r="HN75" s="37">
        <v>0</v>
      </c>
      <c r="HO75" s="37">
        <v>0</v>
      </c>
      <c r="HP75" s="37">
        <v>0</v>
      </c>
      <c r="HQ75" s="37">
        <v>0</v>
      </c>
      <c r="HR75" s="37">
        <v>0</v>
      </c>
      <c r="HS75" s="37">
        <v>0</v>
      </c>
      <c r="HT75" s="37">
        <v>0</v>
      </c>
      <c r="HU75" s="37">
        <v>0</v>
      </c>
      <c r="HV75" s="37">
        <v>0</v>
      </c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>
        <v>1.19719133870301E-2</v>
      </c>
      <c r="IH75" s="37">
        <v>1.24571992021926E-2</v>
      </c>
      <c r="II75" s="37">
        <v>1.24298837422966E-2</v>
      </c>
      <c r="IJ75" s="37">
        <v>1.17973744983487E-2</v>
      </c>
      <c r="IK75" s="37">
        <v>9.3981885546910206E-3</v>
      </c>
      <c r="IL75" s="37">
        <v>1.1625527007876999E-2</v>
      </c>
      <c r="IM75" s="37">
        <v>1.1464230226875601E-2</v>
      </c>
      <c r="IN75" s="37">
        <v>1.0461375692172301E-2</v>
      </c>
      <c r="IO75" s="37">
        <v>9.4629902364453799E-3</v>
      </c>
      <c r="IP75" s="37">
        <v>1.2346601894499E-2</v>
      </c>
      <c r="IQ75" s="37">
        <v>1.4863264729983E-2</v>
      </c>
      <c r="IR75" s="37">
        <v>1.5171487563456199E-2</v>
      </c>
      <c r="IS75" s="37">
        <v>1.4941855977460099E-2</v>
      </c>
      <c r="IT75" s="37">
        <v>1.6169697559406698E-2</v>
      </c>
      <c r="IU75" s="37">
        <v>1.7820197834528401E-2</v>
      </c>
      <c r="IV75" s="37">
        <v>2.01966919129546E-2</v>
      </c>
      <c r="IW75" s="37">
        <v>2.0851636967897599E-2</v>
      </c>
      <c r="IX75" s="37">
        <v>2.2348417514457299E-2</v>
      </c>
      <c r="IY75" s="38">
        <v>2.2025475824306001E-2</v>
      </c>
      <c r="IZ75" s="38">
        <v>2.2530457417530101E-2</v>
      </c>
      <c r="JA75" s="38">
        <v>2.34421351637926E-2</v>
      </c>
      <c r="JB75" s="39" t="str">
        <f t="shared" si="14"/>
        <v>Isle of Man</v>
      </c>
    </row>
    <row r="76" spans="1:262" x14ac:dyDescent="0.35">
      <c r="A76" s="31" t="s">
        <v>404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3">
        <v>0</v>
      </c>
      <c r="AM76" s="33">
        <v>0</v>
      </c>
      <c r="AN76" s="33">
        <v>0</v>
      </c>
      <c r="AO76" s="33">
        <v>0</v>
      </c>
      <c r="AP76" s="33">
        <v>0</v>
      </c>
      <c r="AQ76" s="33">
        <v>0</v>
      </c>
      <c r="AR76" s="33">
        <v>0</v>
      </c>
      <c r="AS76" s="33">
        <v>0</v>
      </c>
      <c r="AT76" s="33">
        <v>0</v>
      </c>
      <c r="AU76" s="33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3">
        <v>0</v>
      </c>
      <c r="BS76" s="33">
        <v>0</v>
      </c>
      <c r="BT76" s="33">
        <v>0</v>
      </c>
      <c r="BU76" s="33">
        <v>0.01</v>
      </c>
      <c r="BV76" s="33">
        <v>0.01</v>
      </c>
      <c r="BW76" s="33">
        <v>0.01</v>
      </c>
      <c r="BX76" s="33">
        <v>0.01</v>
      </c>
      <c r="BY76" s="34">
        <v>0.01</v>
      </c>
      <c r="BZ76" s="34">
        <v>0.01</v>
      </c>
      <c r="CA76" s="34">
        <v>0</v>
      </c>
      <c r="CB76" s="34">
        <v>0</v>
      </c>
      <c r="CC76" s="34">
        <v>0</v>
      </c>
      <c r="CD76" s="34">
        <v>0</v>
      </c>
      <c r="CE76" s="34">
        <v>0</v>
      </c>
      <c r="CF76" s="34">
        <v>0.01</v>
      </c>
      <c r="CG76" s="34">
        <v>0</v>
      </c>
      <c r="CH76" s="34">
        <v>0.01</v>
      </c>
      <c r="CI76" s="34">
        <v>0.01</v>
      </c>
      <c r="CJ76" s="34">
        <v>0</v>
      </c>
      <c r="CK76" s="34">
        <v>0</v>
      </c>
      <c r="CL76" s="34">
        <v>0</v>
      </c>
      <c r="CM76" s="34">
        <v>0</v>
      </c>
      <c r="CN76" s="34">
        <v>0.01</v>
      </c>
      <c r="CO76" s="34">
        <v>0.01</v>
      </c>
      <c r="CP76" s="34">
        <v>0.01</v>
      </c>
      <c r="CQ76" s="34">
        <v>0.01</v>
      </c>
      <c r="CR76" s="34">
        <v>0.01</v>
      </c>
      <c r="CS76" s="34">
        <v>0.01</v>
      </c>
      <c r="CT76" s="34">
        <v>0.01</v>
      </c>
      <c r="CU76" s="34">
        <v>0.01</v>
      </c>
      <c r="CV76" s="34">
        <v>0.01</v>
      </c>
      <c r="CW76" s="34">
        <v>0.01</v>
      </c>
      <c r="CX76" s="34">
        <v>0.01</v>
      </c>
      <c r="CY76" s="34">
        <v>0.01</v>
      </c>
      <c r="CZ76" s="34">
        <v>0.01</v>
      </c>
      <c r="DA76" s="34">
        <v>0.01</v>
      </c>
      <c r="DB76" s="34">
        <v>0.01</v>
      </c>
      <c r="DC76" s="34">
        <v>0.01</v>
      </c>
      <c r="DD76" s="34">
        <v>0.01</v>
      </c>
      <c r="DE76" s="34">
        <v>0.01</v>
      </c>
      <c r="DF76" s="34">
        <v>0.01</v>
      </c>
      <c r="DG76" s="34">
        <v>0.01</v>
      </c>
      <c r="DH76" s="34">
        <v>0.01</v>
      </c>
      <c r="DI76" s="34">
        <v>0.01</v>
      </c>
      <c r="DJ76" s="34">
        <v>0</v>
      </c>
      <c r="DK76" s="34">
        <v>0</v>
      </c>
      <c r="DL76" s="35">
        <v>0</v>
      </c>
      <c r="DM76" s="35">
        <v>0</v>
      </c>
      <c r="DN76" s="35">
        <v>0</v>
      </c>
      <c r="DO76" s="35">
        <v>0</v>
      </c>
      <c r="DP76" s="35">
        <v>0</v>
      </c>
      <c r="DQ76" s="35">
        <v>0</v>
      </c>
      <c r="DR76" s="35">
        <v>0</v>
      </c>
      <c r="DS76" s="35">
        <v>0</v>
      </c>
      <c r="DT76" s="35">
        <v>0</v>
      </c>
      <c r="DU76" s="35">
        <v>0</v>
      </c>
      <c r="DV76" s="35">
        <v>0.02</v>
      </c>
      <c r="DW76" s="35">
        <v>0.06</v>
      </c>
      <c r="DX76" s="35">
        <v>7.0000000000000007E-2</v>
      </c>
      <c r="DY76" s="35">
        <v>7.0000000000000007E-2</v>
      </c>
      <c r="DZ76" s="35">
        <v>0.08</v>
      </c>
      <c r="EA76" s="35">
        <v>0.08</v>
      </c>
      <c r="EB76" s="35">
        <v>0.08</v>
      </c>
      <c r="EC76" s="35">
        <v>7.0000000000000007E-2</v>
      </c>
      <c r="ED76" s="35">
        <v>0.09</v>
      </c>
      <c r="EE76" s="35">
        <v>0.08</v>
      </c>
      <c r="EF76" s="35">
        <v>0.08</v>
      </c>
      <c r="EG76" s="35">
        <v>0.09</v>
      </c>
      <c r="EH76" s="35">
        <v>0.09</v>
      </c>
      <c r="EI76" s="35">
        <v>0.09</v>
      </c>
      <c r="EJ76" s="35">
        <v>0.09</v>
      </c>
      <c r="EK76" s="35">
        <v>0.09</v>
      </c>
      <c r="EL76" s="35">
        <v>0.11</v>
      </c>
      <c r="EM76" s="35">
        <v>0.1</v>
      </c>
      <c r="EN76" s="35">
        <v>0.1</v>
      </c>
      <c r="EO76" s="35">
        <v>0.1</v>
      </c>
      <c r="EP76" s="35">
        <v>0.1</v>
      </c>
      <c r="EQ76" s="35">
        <v>0.1</v>
      </c>
      <c r="ER76" s="35">
        <v>0.1</v>
      </c>
      <c r="ES76" s="35">
        <v>0.1</v>
      </c>
      <c r="ET76" s="35">
        <v>0.11</v>
      </c>
      <c r="EU76" s="35">
        <v>0.1</v>
      </c>
      <c r="EV76" s="35">
        <v>0.1</v>
      </c>
      <c r="EW76" s="35">
        <v>0.1</v>
      </c>
      <c r="EX76" s="35">
        <v>0.09</v>
      </c>
      <c r="EY76" s="36">
        <v>0.09</v>
      </c>
      <c r="EZ76" s="36">
        <v>0.1</v>
      </c>
      <c r="FA76" s="36">
        <v>0.1</v>
      </c>
      <c r="FB76" s="36">
        <v>0.1</v>
      </c>
      <c r="FC76" s="36">
        <v>0.1</v>
      </c>
      <c r="FD76" s="36">
        <v>0.09</v>
      </c>
      <c r="FE76" s="36">
        <v>0.11</v>
      </c>
      <c r="FF76" s="36">
        <v>0.12</v>
      </c>
      <c r="FG76" s="36">
        <v>0.1</v>
      </c>
      <c r="FH76" s="36">
        <v>0.1</v>
      </c>
      <c r="FI76" s="36">
        <v>0.1</v>
      </c>
      <c r="FJ76" s="36">
        <v>0.1</v>
      </c>
      <c r="FK76" s="36">
        <v>0.11</v>
      </c>
      <c r="FL76" s="36">
        <v>0.11</v>
      </c>
      <c r="FM76" s="36">
        <v>0.1</v>
      </c>
      <c r="FN76" s="36">
        <v>0.11</v>
      </c>
      <c r="FO76" s="36">
        <v>0.1</v>
      </c>
      <c r="FP76" s="36">
        <v>0.09</v>
      </c>
      <c r="FQ76" s="36">
        <v>0.1</v>
      </c>
      <c r="FR76" s="36">
        <v>0.11</v>
      </c>
      <c r="FS76" s="36">
        <v>0.11</v>
      </c>
      <c r="FT76" s="36">
        <v>0.11</v>
      </c>
      <c r="FU76" s="36">
        <v>0.11</v>
      </c>
      <c r="FV76" s="36">
        <v>0.11</v>
      </c>
      <c r="FW76" s="36">
        <v>0.1</v>
      </c>
      <c r="FX76" s="36">
        <v>0.1</v>
      </c>
      <c r="FY76" s="36">
        <v>0.09</v>
      </c>
      <c r="FZ76" s="36">
        <v>0.08</v>
      </c>
      <c r="GA76" s="36">
        <v>7.0000000000000007E-2</v>
      </c>
      <c r="GB76" s="36">
        <v>7.0000000000000007E-2</v>
      </c>
      <c r="GC76" s="36">
        <v>0.06</v>
      </c>
      <c r="GD76" s="36">
        <v>7.0000000000000007E-2</v>
      </c>
      <c r="GE76" s="36">
        <v>0.06</v>
      </c>
      <c r="GF76" s="36">
        <v>0.05</v>
      </c>
      <c r="GG76" s="36">
        <v>0.05</v>
      </c>
      <c r="GH76" s="36">
        <v>0.04</v>
      </c>
      <c r="GI76" s="36">
        <v>0.04</v>
      </c>
      <c r="GJ76" s="36">
        <v>0.04</v>
      </c>
      <c r="GK76" s="36">
        <v>0.04</v>
      </c>
      <c r="GL76" s="36">
        <v>0.03</v>
      </c>
      <c r="GM76" s="37">
        <v>3.4182335786319303E-2</v>
      </c>
      <c r="GN76" s="37">
        <v>3.5921018551558201E-2</v>
      </c>
      <c r="GO76" s="37">
        <v>3.9264208087046802E-2</v>
      </c>
      <c r="GP76" s="37">
        <v>4.1720115963936398E-2</v>
      </c>
      <c r="GQ76" s="37">
        <v>3.8496387038490898E-2</v>
      </c>
      <c r="GR76" s="37">
        <v>4.2472574124390899E-2</v>
      </c>
      <c r="GS76" s="37">
        <v>3.8558743008993597E-2</v>
      </c>
      <c r="GT76" s="37">
        <v>4.2347191915405299E-2</v>
      </c>
      <c r="GU76" s="37">
        <v>4.8811991727320599E-2</v>
      </c>
      <c r="GV76" s="37">
        <v>4.9020687532504097E-2</v>
      </c>
      <c r="GW76" s="37">
        <v>4.4266087207798697E-2</v>
      </c>
      <c r="GX76" s="37">
        <v>4.71681368336547E-2</v>
      </c>
      <c r="GY76" s="37">
        <v>4.7874158154917801E-2</v>
      </c>
      <c r="GZ76" s="37">
        <v>4.4815625430633999E-2</v>
      </c>
      <c r="HA76" s="37">
        <v>4.71582983271348E-2</v>
      </c>
      <c r="HB76" s="37">
        <v>4.5372024411166098E-2</v>
      </c>
      <c r="HC76" s="37">
        <v>4.68480513356717E-2</v>
      </c>
      <c r="HD76" s="37">
        <v>4.674494203046E-2</v>
      </c>
      <c r="HE76" s="37">
        <v>4.6562998121655E-2</v>
      </c>
      <c r="HF76" s="37">
        <v>4.7611838065426799E-2</v>
      </c>
      <c r="HG76" s="37">
        <v>4.6777925398435199E-2</v>
      </c>
      <c r="HH76" s="37">
        <v>4.1911136198301502E-2</v>
      </c>
      <c r="HI76" s="37">
        <v>4.2219524768848E-2</v>
      </c>
      <c r="HJ76" s="37">
        <v>4.5624934751720102E-2</v>
      </c>
      <c r="HK76" s="37">
        <v>4.91756032905643E-2</v>
      </c>
      <c r="HL76" s="37">
        <v>4.7816612491477603E-2</v>
      </c>
      <c r="HM76" s="37">
        <v>4.9473674441634197E-2</v>
      </c>
      <c r="HN76" s="37">
        <v>5.4492425092735698E-2</v>
      </c>
      <c r="HO76" s="37">
        <v>5.22076827011385E-2</v>
      </c>
      <c r="HP76" s="37">
        <v>5.2788310456024397E-2</v>
      </c>
      <c r="HQ76" s="37">
        <v>5.0228720533876399E-2</v>
      </c>
      <c r="HR76" s="37">
        <v>4.8812431506169901E-2</v>
      </c>
      <c r="HS76" s="37">
        <v>5.1403109811399998E-2</v>
      </c>
      <c r="HT76" s="37">
        <v>4.7687245157464399E-2</v>
      </c>
      <c r="HU76" s="37">
        <v>4.5207267030618899E-2</v>
      </c>
      <c r="HV76" s="37">
        <v>4.6322399157964697E-2</v>
      </c>
      <c r="HW76" s="37">
        <v>4.8612175877332499E-2</v>
      </c>
      <c r="HX76" s="37">
        <v>5.2107208511169997E-2</v>
      </c>
      <c r="HY76" s="37">
        <v>5.3642010348219603E-2</v>
      </c>
      <c r="HZ76" s="37">
        <v>4.8905429467645298E-2</v>
      </c>
      <c r="IA76" s="37">
        <v>4.6996289832557103E-2</v>
      </c>
      <c r="IB76" s="37">
        <v>4.9225114443722497E-2</v>
      </c>
      <c r="IC76" s="37">
        <v>4.8388473760418403E-2</v>
      </c>
      <c r="ID76" s="37">
        <v>4.6525947627238801E-2</v>
      </c>
      <c r="IE76" s="37">
        <v>4.5815395427237199E-2</v>
      </c>
      <c r="IF76" s="37">
        <v>4.7418565191449102E-2</v>
      </c>
      <c r="IG76" s="37">
        <v>4.2911982796531002E-2</v>
      </c>
      <c r="IH76" s="37">
        <v>4.66488086648017E-2</v>
      </c>
      <c r="II76" s="37">
        <v>4.3220193234647097E-2</v>
      </c>
      <c r="IJ76" s="37">
        <v>4.3387706302691002E-2</v>
      </c>
      <c r="IK76" s="37">
        <v>2.8910846488478401E-2</v>
      </c>
      <c r="IL76" s="37">
        <v>2.85991239462078E-2</v>
      </c>
      <c r="IM76" s="37">
        <v>2.6072646285425102E-2</v>
      </c>
      <c r="IN76" s="37">
        <v>2.5822902492999601E-2</v>
      </c>
      <c r="IO76" s="37">
        <v>2.5526797645155801E-2</v>
      </c>
      <c r="IP76" s="37">
        <v>2.50105725818381E-2</v>
      </c>
      <c r="IQ76" s="37">
        <v>2.30700093956024E-2</v>
      </c>
      <c r="IR76" s="37">
        <v>2.3156616269981299E-2</v>
      </c>
      <c r="IS76" s="37">
        <v>2.4926979152460602E-2</v>
      </c>
      <c r="IT76" s="37">
        <v>2.9311912140678999E-2</v>
      </c>
      <c r="IU76" s="37">
        <v>2.54796884932347E-2</v>
      </c>
      <c r="IV76" s="37">
        <v>2.5606757031758801E-2</v>
      </c>
      <c r="IW76" s="37">
        <v>2.40003618116774E-2</v>
      </c>
      <c r="IX76" s="37">
        <v>2.1055887863438399E-2</v>
      </c>
      <c r="IY76" s="38">
        <v>2.08569642165197E-2</v>
      </c>
      <c r="IZ76" s="38">
        <v>2.1972668736949301E-2</v>
      </c>
      <c r="JA76" s="38">
        <v>2.0763058336456201E-2</v>
      </c>
      <c r="JB76" s="39" t="str">
        <f t="shared" si="14"/>
        <v>Colombia</v>
      </c>
    </row>
    <row r="77" spans="1:262" x14ac:dyDescent="0.35">
      <c r="A77" s="31" t="s">
        <v>405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3">
        <v>0</v>
      </c>
      <c r="AM77" s="33">
        <v>0</v>
      </c>
      <c r="AN77" s="33">
        <v>0</v>
      </c>
      <c r="AO77" s="33">
        <v>0</v>
      </c>
      <c r="AP77" s="33">
        <v>0</v>
      </c>
      <c r="AQ77" s="33">
        <v>0</v>
      </c>
      <c r="AR77" s="33">
        <v>0</v>
      </c>
      <c r="AS77" s="33">
        <v>0</v>
      </c>
      <c r="AT77" s="33">
        <v>0</v>
      </c>
      <c r="AU77" s="33">
        <v>0</v>
      </c>
      <c r="AV77" s="33">
        <v>0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0</v>
      </c>
      <c r="BC77" s="33">
        <v>0</v>
      </c>
      <c r="BD77" s="33">
        <v>0</v>
      </c>
      <c r="BE77" s="33">
        <v>0</v>
      </c>
      <c r="BF77" s="33">
        <v>0</v>
      </c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3">
        <v>0</v>
      </c>
      <c r="BS77" s="33">
        <v>0</v>
      </c>
      <c r="BT77" s="33">
        <v>0</v>
      </c>
      <c r="BU77" s="33">
        <v>0</v>
      </c>
      <c r="BV77" s="33">
        <v>0</v>
      </c>
      <c r="BW77" s="33">
        <v>0</v>
      </c>
      <c r="BX77" s="33">
        <v>0</v>
      </c>
      <c r="BY77" s="34">
        <v>0</v>
      </c>
      <c r="BZ77" s="34">
        <v>0</v>
      </c>
      <c r="CA77" s="34">
        <v>0</v>
      </c>
      <c r="CB77" s="34">
        <v>0</v>
      </c>
      <c r="CC77" s="34">
        <v>0</v>
      </c>
      <c r="CD77" s="34">
        <v>0</v>
      </c>
      <c r="CE77" s="34">
        <v>0</v>
      </c>
      <c r="CF77" s="34">
        <v>0</v>
      </c>
      <c r="CG77" s="34">
        <v>0</v>
      </c>
      <c r="CH77" s="34">
        <v>0</v>
      </c>
      <c r="CI77" s="34">
        <v>0</v>
      </c>
      <c r="CJ77" s="34">
        <v>0</v>
      </c>
      <c r="CK77" s="34">
        <v>0</v>
      </c>
      <c r="CL77" s="34">
        <v>0</v>
      </c>
      <c r="CM77" s="34">
        <v>0</v>
      </c>
      <c r="CN77" s="34">
        <v>0</v>
      </c>
      <c r="CO77" s="34">
        <v>0</v>
      </c>
      <c r="CP77" s="34">
        <v>0</v>
      </c>
      <c r="CQ77" s="34">
        <v>0</v>
      </c>
      <c r="CR77" s="34">
        <v>0</v>
      </c>
      <c r="CS77" s="34">
        <v>0</v>
      </c>
      <c r="CT77" s="34">
        <v>0</v>
      </c>
      <c r="CU77" s="34">
        <v>0</v>
      </c>
      <c r="CV77" s="34">
        <v>0</v>
      </c>
      <c r="CW77" s="34">
        <v>0</v>
      </c>
      <c r="CX77" s="34">
        <v>0</v>
      </c>
      <c r="CY77" s="34">
        <v>0</v>
      </c>
      <c r="CZ77" s="34">
        <v>0</v>
      </c>
      <c r="DA77" s="34">
        <v>0</v>
      </c>
      <c r="DB77" s="34">
        <v>0</v>
      </c>
      <c r="DC77" s="34">
        <v>0</v>
      </c>
      <c r="DD77" s="34">
        <v>0</v>
      </c>
      <c r="DE77" s="34">
        <v>0</v>
      </c>
      <c r="DF77" s="34">
        <v>0</v>
      </c>
      <c r="DG77" s="34">
        <v>0</v>
      </c>
      <c r="DH77" s="34">
        <v>0</v>
      </c>
      <c r="DI77" s="34">
        <v>0</v>
      </c>
      <c r="DJ77" s="34">
        <v>0</v>
      </c>
      <c r="DK77" s="34">
        <v>0</v>
      </c>
      <c r="DL77" s="35">
        <v>0</v>
      </c>
      <c r="DM77" s="35">
        <v>0</v>
      </c>
      <c r="DN77" s="35">
        <v>0</v>
      </c>
      <c r="DO77" s="35">
        <v>0</v>
      </c>
      <c r="DP77" s="35">
        <v>0</v>
      </c>
      <c r="DQ77" s="35">
        <v>0</v>
      </c>
      <c r="DR77" s="35">
        <v>0</v>
      </c>
      <c r="DS77" s="35">
        <v>0</v>
      </c>
      <c r="DT77" s="35">
        <v>0</v>
      </c>
      <c r="DU77" s="35">
        <v>0</v>
      </c>
      <c r="DV77" s="35">
        <v>0</v>
      </c>
      <c r="DW77" s="35">
        <v>0</v>
      </c>
      <c r="DX77" s="35">
        <v>0</v>
      </c>
      <c r="DY77" s="35">
        <v>0</v>
      </c>
      <c r="DZ77" s="35">
        <v>0</v>
      </c>
      <c r="EA77" s="35">
        <v>0</v>
      </c>
      <c r="EB77" s="35">
        <v>0</v>
      </c>
      <c r="EC77" s="35">
        <v>0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  <c r="EO77" s="35">
        <v>0</v>
      </c>
      <c r="EP77" s="35">
        <v>0</v>
      </c>
      <c r="EQ77" s="35">
        <v>0</v>
      </c>
      <c r="ER77" s="35">
        <v>0</v>
      </c>
      <c r="ES77" s="35">
        <v>0</v>
      </c>
      <c r="ET77" s="35">
        <v>0</v>
      </c>
      <c r="EU77" s="35">
        <v>0</v>
      </c>
      <c r="EV77" s="35">
        <v>0</v>
      </c>
      <c r="EW77" s="35">
        <v>0</v>
      </c>
      <c r="EX77" s="35">
        <v>0</v>
      </c>
      <c r="EY77" s="36">
        <v>0</v>
      </c>
      <c r="EZ77" s="36">
        <v>0</v>
      </c>
      <c r="FA77" s="36">
        <v>0</v>
      </c>
      <c r="FB77" s="36">
        <v>0</v>
      </c>
      <c r="FC77" s="36">
        <v>0</v>
      </c>
      <c r="FD77" s="36">
        <v>0</v>
      </c>
      <c r="FE77" s="36">
        <v>0</v>
      </c>
      <c r="FF77" s="36">
        <v>0</v>
      </c>
      <c r="FG77" s="36">
        <v>0</v>
      </c>
      <c r="FH77" s="36">
        <v>0</v>
      </c>
      <c r="FI77" s="36">
        <v>0</v>
      </c>
      <c r="FJ77" s="36">
        <v>0</v>
      </c>
      <c r="FK77" s="36">
        <v>0</v>
      </c>
      <c r="FL77" s="36">
        <v>0</v>
      </c>
      <c r="FM77" s="36">
        <v>0</v>
      </c>
      <c r="FN77" s="36">
        <v>0</v>
      </c>
      <c r="FO77" s="36">
        <v>0</v>
      </c>
      <c r="FP77" s="36">
        <v>0</v>
      </c>
      <c r="FQ77" s="36">
        <v>0</v>
      </c>
      <c r="FR77" s="36">
        <v>0</v>
      </c>
      <c r="FS77" s="36">
        <v>0</v>
      </c>
      <c r="FT77" s="36">
        <v>0</v>
      </c>
      <c r="FU77" s="36">
        <v>0</v>
      </c>
      <c r="FV77" s="36">
        <v>0</v>
      </c>
      <c r="FW77" s="36">
        <v>0</v>
      </c>
      <c r="FX77" s="36">
        <v>0</v>
      </c>
      <c r="FY77" s="36">
        <v>0</v>
      </c>
      <c r="FZ77" s="36">
        <v>0</v>
      </c>
      <c r="GA77" s="36">
        <v>0</v>
      </c>
      <c r="GB77" s="36">
        <v>0</v>
      </c>
      <c r="GC77" s="36">
        <v>0</v>
      </c>
      <c r="GD77" s="36">
        <v>0</v>
      </c>
      <c r="GE77" s="36">
        <v>0</v>
      </c>
      <c r="GF77" s="36">
        <v>0</v>
      </c>
      <c r="GG77" s="36">
        <v>0</v>
      </c>
      <c r="GH77" s="36">
        <v>0</v>
      </c>
      <c r="GI77" s="36">
        <v>0</v>
      </c>
      <c r="GJ77" s="36">
        <v>0</v>
      </c>
      <c r="GK77" s="36">
        <v>0</v>
      </c>
      <c r="GL77" s="36">
        <v>0</v>
      </c>
      <c r="GM77" s="37">
        <v>0</v>
      </c>
      <c r="GN77" s="37">
        <v>0</v>
      </c>
      <c r="GO77" s="37">
        <v>0</v>
      </c>
      <c r="GP77" s="37">
        <v>0</v>
      </c>
      <c r="GQ77" s="37">
        <v>0</v>
      </c>
      <c r="GR77" s="37">
        <v>0</v>
      </c>
      <c r="GS77" s="37">
        <v>0</v>
      </c>
      <c r="GT77" s="37">
        <v>0</v>
      </c>
      <c r="GU77" s="37">
        <v>0</v>
      </c>
      <c r="GV77" s="37">
        <v>0</v>
      </c>
      <c r="GW77" s="37">
        <v>0</v>
      </c>
      <c r="GX77" s="37">
        <v>0</v>
      </c>
      <c r="GY77" s="37">
        <v>0</v>
      </c>
      <c r="GZ77" s="37">
        <v>0</v>
      </c>
      <c r="HA77" s="37">
        <v>0</v>
      </c>
      <c r="HB77" s="37">
        <v>0</v>
      </c>
      <c r="HC77" s="37">
        <v>0</v>
      </c>
      <c r="HD77" s="37">
        <v>0</v>
      </c>
      <c r="HE77" s="37">
        <v>0</v>
      </c>
      <c r="HF77" s="37">
        <v>0</v>
      </c>
      <c r="HG77" s="37">
        <v>0</v>
      </c>
      <c r="HH77" s="37">
        <v>0</v>
      </c>
      <c r="HI77" s="37">
        <v>0</v>
      </c>
      <c r="HJ77" s="37">
        <v>0</v>
      </c>
      <c r="HK77" s="37">
        <v>0</v>
      </c>
      <c r="HL77" s="37">
        <v>0</v>
      </c>
      <c r="HM77" s="37">
        <v>0</v>
      </c>
      <c r="HN77" s="37">
        <v>0</v>
      </c>
      <c r="HO77" s="37">
        <v>0</v>
      </c>
      <c r="HP77" s="37">
        <v>0</v>
      </c>
      <c r="HQ77" s="37">
        <v>0</v>
      </c>
      <c r="HR77" s="37">
        <v>0</v>
      </c>
      <c r="HS77" s="37">
        <v>0</v>
      </c>
      <c r="HT77" s="37">
        <v>0</v>
      </c>
      <c r="HU77" s="37">
        <v>0</v>
      </c>
      <c r="HV77" s="37">
        <v>0</v>
      </c>
      <c r="HW77" s="37"/>
      <c r="HX77" s="37"/>
      <c r="HY77" s="37"/>
      <c r="HZ77" s="37"/>
      <c r="IA77" s="37">
        <v>1.7763924257292499E-3</v>
      </c>
      <c r="IB77" s="37">
        <v>1.0031580468811E-2</v>
      </c>
      <c r="IC77" s="37">
        <v>1.05169080743424E-2</v>
      </c>
      <c r="ID77" s="37">
        <v>9.6420093994720804E-3</v>
      </c>
      <c r="IE77" s="37">
        <v>9.0891116507263395E-3</v>
      </c>
      <c r="IF77" s="37">
        <v>9.04740086826244E-3</v>
      </c>
      <c r="IG77" s="37">
        <v>8.8665762733041806E-3</v>
      </c>
      <c r="IH77" s="37">
        <v>8.5997960111045199E-3</v>
      </c>
      <c r="II77" s="37">
        <v>9.5935045525003693E-3</v>
      </c>
      <c r="IJ77" s="37">
        <v>9.5639960903493096E-3</v>
      </c>
      <c r="IK77" s="37">
        <v>8.8517507353447593E-3</v>
      </c>
      <c r="IL77" s="37">
        <v>1.0503314765306301E-2</v>
      </c>
      <c r="IM77" s="37">
        <v>1.12043814415183E-2</v>
      </c>
      <c r="IN77" s="37">
        <v>1.17061554577127E-2</v>
      </c>
      <c r="IO77" s="37">
        <v>1.284363113237E-2</v>
      </c>
      <c r="IP77" s="37">
        <v>1.4872341527650899E-2</v>
      </c>
      <c r="IQ77" s="37">
        <v>1.5470863469103599E-2</v>
      </c>
      <c r="IR77" s="37">
        <v>1.6062320487334299E-2</v>
      </c>
      <c r="IS77" s="37">
        <v>1.49502770716551E-2</v>
      </c>
      <c r="IT77" s="37">
        <v>1.66109520177453E-2</v>
      </c>
      <c r="IU77" s="37">
        <v>1.4694680508346301E-2</v>
      </c>
      <c r="IV77" s="37">
        <v>1.5640840533579201E-2</v>
      </c>
      <c r="IW77" s="37">
        <v>1.47874234588931E-2</v>
      </c>
      <c r="IX77" s="37">
        <v>1.5665139640077801E-2</v>
      </c>
      <c r="IY77" s="38">
        <v>1.4667393130788501E-2</v>
      </c>
      <c r="IZ77" s="38">
        <v>1.4653434090506699E-2</v>
      </c>
      <c r="JA77" s="38">
        <v>1.58836341692907E-2</v>
      </c>
      <c r="JB77" s="39" t="str">
        <f t="shared" si="14"/>
        <v>Uruguay</v>
      </c>
    </row>
    <row r="78" spans="1:262" x14ac:dyDescent="0.35">
      <c r="A78" s="31" t="s">
        <v>406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3">
        <v>0</v>
      </c>
      <c r="AM78" s="33">
        <v>0</v>
      </c>
      <c r="AN78" s="33">
        <v>0</v>
      </c>
      <c r="AO78" s="33">
        <v>0</v>
      </c>
      <c r="AP78" s="33">
        <v>0</v>
      </c>
      <c r="AQ78" s="33">
        <v>0</v>
      </c>
      <c r="AR78" s="33">
        <v>0</v>
      </c>
      <c r="AS78" s="33">
        <v>0</v>
      </c>
      <c r="AT78" s="33">
        <v>0</v>
      </c>
      <c r="AU78" s="33">
        <v>0</v>
      </c>
      <c r="AV78" s="33">
        <v>0</v>
      </c>
      <c r="AW78" s="33">
        <v>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33">
        <v>0</v>
      </c>
      <c r="BD78" s="33">
        <v>0</v>
      </c>
      <c r="BE78" s="33">
        <v>0</v>
      </c>
      <c r="BF78" s="33">
        <v>0</v>
      </c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>
        <v>0</v>
      </c>
      <c r="BN78" s="33">
        <v>0</v>
      </c>
      <c r="BO78" s="33">
        <v>0</v>
      </c>
      <c r="BP78" s="33">
        <v>0</v>
      </c>
      <c r="BQ78" s="33">
        <v>0</v>
      </c>
      <c r="BR78" s="33">
        <v>0</v>
      </c>
      <c r="BS78" s="33">
        <v>0</v>
      </c>
      <c r="BT78" s="33">
        <v>0</v>
      </c>
      <c r="BU78" s="33">
        <v>0</v>
      </c>
      <c r="BV78" s="33">
        <v>0</v>
      </c>
      <c r="BW78" s="33">
        <v>0</v>
      </c>
      <c r="BX78" s="33">
        <v>0</v>
      </c>
      <c r="BY78" s="34">
        <v>0</v>
      </c>
      <c r="BZ78" s="34">
        <v>0</v>
      </c>
      <c r="CA78" s="34">
        <v>0</v>
      </c>
      <c r="CB78" s="34">
        <v>0</v>
      </c>
      <c r="CC78" s="34">
        <v>0</v>
      </c>
      <c r="CD78" s="34">
        <v>0</v>
      </c>
      <c r="CE78" s="34">
        <v>0</v>
      </c>
      <c r="CF78" s="34">
        <v>0</v>
      </c>
      <c r="CG78" s="34">
        <v>0</v>
      </c>
      <c r="CH78" s="34">
        <v>0</v>
      </c>
      <c r="CI78" s="34">
        <v>0</v>
      </c>
      <c r="CJ78" s="34">
        <v>0</v>
      </c>
      <c r="CK78" s="34">
        <v>0.01</v>
      </c>
      <c r="CL78" s="34">
        <v>0.01</v>
      </c>
      <c r="CM78" s="34">
        <v>0.01</v>
      </c>
      <c r="CN78" s="34">
        <v>0.01</v>
      </c>
      <c r="CO78" s="34">
        <v>0.01</v>
      </c>
      <c r="CP78" s="34">
        <v>0.01</v>
      </c>
      <c r="CQ78" s="34">
        <v>0.01</v>
      </c>
      <c r="CR78" s="34">
        <v>0.01</v>
      </c>
      <c r="CS78" s="34">
        <v>0.01</v>
      </c>
      <c r="CT78" s="34">
        <v>0.01</v>
      </c>
      <c r="CU78" s="34">
        <v>0</v>
      </c>
      <c r="CV78" s="34">
        <v>0</v>
      </c>
      <c r="CW78" s="34">
        <v>0</v>
      </c>
      <c r="CX78" s="34">
        <v>0</v>
      </c>
      <c r="CY78" s="34">
        <v>0</v>
      </c>
      <c r="CZ78" s="34">
        <v>0</v>
      </c>
      <c r="DA78" s="34">
        <v>0</v>
      </c>
      <c r="DB78" s="34">
        <v>0</v>
      </c>
      <c r="DC78" s="34">
        <v>0</v>
      </c>
      <c r="DD78" s="34">
        <v>0</v>
      </c>
      <c r="DE78" s="34">
        <v>0</v>
      </c>
      <c r="DF78" s="34">
        <v>0</v>
      </c>
      <c r="DG78" s="34">
        <v>0</v>
      </c>
      <c r="DH78" s="34">
        <v>0</v>
      </c>
      <c r="DI78" s="34">
        <v>0</v>
      </c>
      <c r="DJ78" s="34">
        <v>0.15</v>
      </c>
      <c r="DK78" s="34">
        <v>0.19</v>
      </c>
      <c r="DL78" s="35">
        <v>0.18</v>
      </c>
      <c r="DM78" s="35">
        <v>0.18</v>
      </c>
      <c r="DN78" s="35">
        <v>0.19</v>
      </c>
      <c r="DO78" s="35">
        <v>0.2</v>
      </c>
      <c r="DP78" s="35">
        <v>0.21</v>
      </c>
      <c r="DQ78" s="35">
        <v>0.17</v>
      </c>
      <c r="DR78" s="35">
        <v>0.14000000000000001</v>
      </c>
      <c r="DS78" s="35">
        <v>0.13</v>
      </c>
      <c r="DT78" s="35">
        <v>0.11</v>
      </c>
      <c r="DU78" s="35">
        <v>0.11</v>
      </c>
      <c r="DV78" s="35">
        <v>0.09</v>
      </c>
      <c r="DW78" s="35">
        <v>0.06</v>
      </c>
      <c r="DX78" s="35">
        <v>0.05</v>
      </c>
      <c r="DY78" s="35">
        <v>0.06</v>
      </c>
      <c r="DZ78" s="35">
        <v>0.06</v>
      </c>
      <c r="EA78" s="35">
        <v>0.05</v>
      </c>
      <c r="EB78" s="35">
        <v>0.05</v>
      </c>
      <c r="EC78" s="35">
        <v>0.04</v>
      </c>
      <c r="ED78" s="35">
        <v>0</v>
      </c>
      <c r="EE78" s="35">
        <v>0.02</v>
      </c>
      <c r="EF78" s="35">
        <v>0.02</v>
      </c>
      <c r="EG78" s="35">
        <v>0.02</v>
      </c>
      <c r="EH78" s="35">
        <v>0.02</v>
      </c>
      <c r="EI78" s="35">
        <v>0.02</v>
      </c>
      <c r="EJ78" s="35">
        <v>0.02</v>
      </c>
      <c r="EK78" s="35">
        <v>0.02</v>
      </c>
      <c r="EL78" s="35">
        <v>0.01</v>
      </c>
      <c r="EM78" s="35">
        <v>0.01</v>
      </c>
      <c r="EN78" s="35">
        <v>0.01</v>
      </c>
      <c r="EO78" s="35">
        <v>0</v>
      </c>
      <c r="EP78" s="35">
        <v>0.01</v>
      </c>
      <c r="EQ78" s="35">
        <v>0.01</v>
      </c>
      <c r="ER78" s="35">
        <v>0.01</v>
      </c>
      <c r="ES78" s="35">
        <v>0.01</v>
      </c>
      <c r="ET78" s="35">
        <v>0.01</v>
      </c>
      <c r="EU78" s="35">
        <v>0.01</v>
      </c>
      <c r="EV78" s="35">
        <v>0</v>
      </c>
      <c r="EW78" s="35">
        <v>0</v>
      </c>
      <c r="EX78" s="35">
        <v>0</v>
      </c>
      <c r="EY78" s="36">
        <v>0</v>
      </c>
      <c r="EZ78" s="36">
        <v>0</v>
      </c>
      <c r="FA78" s="36">
        <v>0</v>
      </c>
      <c r="FB78" s="36">
        <v>0</v>
      </c>
      <c r="FC78" s="36">
        <v>0</v>
      </c>
      <c r="FD78" s="36">
        <v>0</v>
      </c>
      <c r="FE78" s="36">
        <v>0</v>
      </c>
      <c r="FF78" s="36">
        <v>0</v>
      </c>
      <c r="FG78" s="36">
        <v>0</v>
      </c>
      <c r="FH78" s="36">
        <v>0</v>
      </c>
      <c r="FI78" s="36">
        <v>0</v>
      </c>
      <c r="FJ78" s="36">
        <v>0</v>
      </c>
      <c r="FK78" s="36">
        <v>0</v>
      </c>
      <c r="FL78" s="36">
        <v>0</v>
      </c>
      <c r="FM78" s="36">
        <v>0</v>
      </c>
      <c r="FN78" s="36">
        <v>0</v>
      </c>
      <c r="FO78" s="36">
        <v>0</v>
      </c>
      <c r="FP78" s="36">
        <v>0</v>
      </c>
      <c r="FQ78" s="36">
        <v>0</v>
      </c>
      <c r="FR78" s="36">
        <v>0</v>
      </c>
      <c r="FS78" s="36">
        <v>0</v>
      </c>
      <c r="FT78" s="36">
        <v>0</v>
      </c>
      <c r="FU78" s="36">
        <v>0</v>
      </c>
      <c r="FV78" s="36">
        <v>0</v>
      </c>
      <c r="FW78" s="36">
        <v>0</v>
      </c>
      <c r="FX78" s="36">
        <v>0</v>
      </c>
      <c r="FY78" s="36">
        <v>0</v>
      </c>
      <c r="FZ78" s="36">
        <v>0</v>
      </c>
      <c r="GA78" s="36">
        <v>0</v>
      </c>
      <c r="GB78" s="36">
        <v>0</v>
      </c>
      <c r="GC78" s="36">
        <v>0</v>
      </c>
      <c r="GD78" s="36">
        <v>0</v>
      </c>
      <c r="GE78" s="36">
        <v>0</v>
      </c>
      <c r="GF78" s="36">
        <v>0</v>
      </c>
      <c r="GG78" s="36">
        <v>0</v>
      </c>
      <c r="GH78" s="36">
        <v>0</v>
      </c>
      <c r="GI78" s="36">
        <v>0</v>
      </c>
      <c r="GJ78" s="36">
        <v>0</v>
      </c>
      <c r="GK78" s="36">
        <v>0</v>
      </c>
      <c r="GL78" s="36">
        <v>0</v>
      </c>
      <c r="GM78" s="37">
        <v>0</v>
      </c>
      <c r="GN78" s="37">
        <v>0</v>
      </c>
      <c r="GO78" s="37">
        <v>0</v>
      </c>
      <c r="GP78" s="37">
        <v>0</v>
      </c>
      <c r="GQ78" s="37">
        <v>0</v>
      </c>
      <c r="GR78" s="37">
        <v>2.7646270789907501E-2</v>
      </c>
      <c r="GS78" s="37">
        <v>2.96374925810311E-2</v>
      </c>
      <c r="GT78" s="37">
        <v>3.11685992266326E-2</v>
      </c>
      <c r="GU78" s="37">
        <v>3.3896945544364399E-2</v>
      </c>
      <c r="GV78" s="37">
        <v>3.5902359281768603E-2</v>
      </c>
      <c r="GW78" s="37">
        <v>3.91054652249717E-2</v>
      </c>
      <c r="GX78" s="37">
        <v>3.88582160237936E-2</v>
      </c>
      <c r="GY78" s="37">
        <v>3.30068482673967E-2</v>
      </c>
      <c r="GZ78" s="37">
        <v>3.2621534509507298E-2</v>
      </c>
      <c r="HA78" s="37">
        <v>3.2954378711511398E-2</v>
      </c>
      <c r="HB78" s="37">
        <v>3.7630405509233897E-2</v>
      </c>
      <c r="HC78" s="37">
        <v>4.1697878684145102E-2</v>
      </c>
      <c r="HD78" s="37">
        <v>4.4130595485991603E-2</v>
      </c>
      <c r="HE78" s="37">
        <v>0.18612318463365499</v>
      </c>
      <c r="HF78" s="37">
        <v>4.0620669866235498E-2</v>
      </c>
      <c r="HG78" s="37">
        <v>3.1305385879127401E-2</v>
      </c>
      <c r="HH78" s="37">
        <v>2.9644177563145E-2</v>
      </c>
      <c r="HI78" s="37">
        <v>2.74113024878293E-2</v>
      </c>
      <c r="HJ78" s="37">
        <v>3.11640848793674E-2</v>
      </c>
      <c r="HK78" s="37">
        <v>3.3999799312213502E-2</v>
      </c>
      <c r="HL78" s="37">
        <v>3.2834220393950897E-2</v>
      </c>
      <c r="HM78" s="37">
        <v>3.03645278942377E-2</v>
      </c>
      <c r="HN78" s="37">
        <v>3.7237309202484199E-2</v>
      </c>
      <c r="HO78" s="37">
        <v>2.9756221072927198E-2</v>
      </c>
      <c r="HP78" s="37">
        <v>3.0790020808100602E-2</v>
      </c>
      <c r="HQ78" s="37">
        <v>2.9467987779064699E-2</v>
      </c>
      <c r="HR78" s="37">
        <v>2.5400054566133399E-2</v>
      </c>
      <c r="HS78" s="37">
        <v>2.5518088761543899E-2</v>
      </c>
      <c r="HT78" s="37">
        <v>2.4767869434388301E-2</v>
      </c>
      <c r="HU78" s="37">
        <v>1.3183940309285099E-2</v>
      </c>
      <c r="HV78" s="37">
        <v>1.6490319708962801E-2</v>
      </c>
      <c r="HW78" s="37">
        <v>1.5952850763132399E-2</v>
      </c>
      <c r="HX78" s="37">
        <v>2.1728298417344302E-2</v>
      </c>
      <c r="HY78" s="37">
        <v>2.1581164179735698E-2</v>
      </c>
      <c r="HZ78" s="37">
        <v>2.2354856153239198E-2</v>
      </c>
      <c r="IA78" s="37">
        <v>1.21074442603483E-2</v>
      </c>
      <c r="IB78" s="37">
        <v>1.7300668289141199E-2</v>
      </c>
      <c r="IC78" s="37">
        <v>2.00399641744105E-2</v>
      </c>
      <c r="ID78" s="37">
        <v>1.9701188757894301E-2</v>
      </c>
      <c r="IE78" s="37">
        <v>1.95290828309241E-2</v>
      </c>
      <c r="IF78" s="37">
        <v>2.06729649402018E-2</v>
      </c>
      <c r="IG78" s="37">
        <v>2.56708358871502E-2</v>
      </c>
      <c r="IH78" s="37">
        <v>2.57430839139649E-2</v>
      </c>
      <c r="II78" s="37">
        <v>2.6512571392207401E-2</v>
      </c>
      <c r="IJ78" s="37">
        <v>2.2068102341152501E-2</v>
      </c>
      <c r="IK78" s="37">
        <v>1.49627753135312E-2</v>
      </c>
      <c r="IL78" s="37">
        <v>1.53049822906802E-2</v>
      </c>
      <c r="IM78" s="37">
        <v>1.6798081783111402E-2</v>
      </c>
      <c r="IN78" s="37">
        <v>1.5205713449776099E-2</v>
      </c>
      <c r="IO78" s="37">
        <v>1.53236351669662E-2</v>
      </c>
      <c r="IP78" s="37">
        <v>1.3495956127617999E-2</v>
      </c>
      <c r="IQ78" s="37">
        <v>1.3527065396485599E-2</v>
      </c>
      <c r="IR78" s="37">
        <v>1.22979803901553E-2</v>
      </c>
      <c r="IS78" s="37">
        <v>1.40124270882081E-2</v>
      </c>
      <c r="IT78" s="37">
        <v>1.34615805599401E-2</v>
      </c>
      <c r="IU78" s="37">
        <v>1.2119862355643701E-2</v>
      </c>
      <c r="IV78" s="37">
        <v>1.2416315133471899E-2</v>
      </c>
      <c r="IW78" s="37">
        <v>1.2517336624039799E-2</v>
      </c>
      <c r="IX78" s="37">
        <v>1.2400222980248499E-2</v>
      </c>
      <c r="IY78" s="38">
        <v>1.27992887030614E-2</v>
      </c>
      <c r="IZ78" s="38">
        <v>1.1479033262036E-2</v>
      </c>
      <c r="JA78" s="38">
        <v>1.1205192509233E-2</v>
      </c>
      <c r="JB78" s="39" t="str">
        <f t="shared" si="14"/>
        <v>Greece</v>
      </c>
    </row>
    <row r="79" spans="1:262" x14ac:dyDescent="0.35">
      <c r="A79" s="31" t="s">
        <v>407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3">
        <v>0</v>
      </c>
      <c r="AM79" s="33">
        <v>0</v>
      </c>
      <c r="AN79" s="33">
        <v>0</v>
      </c>
      <c r="AO79" s="33">
        <v>0</v>
      </c>
      <c r="AP79" s="33">
        <v>0</v>
      </c>
      <c r="AQ79" s="33">
        <v>0</v>
      </c>
      <c r="AR79" s="33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33">
        <v>0</v>
      </c>
      <c r="BF79" s="33">
        <v>0</v>
      </c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>
        <v>0</v>
      </c>
      <c r="BN79" s="33">
        <v>0</v>
      </c>
      <c r="BO79" s="33">
        <v>0</v>
      </c>
      <c r="BP79" s="33">
        <v>0</v>
      </c>
      <c r="BQ79" s="33">
        <v>0</v>
      </c>
      <c r="BR79" s="33">
        <v>0</v>
      </c>
      <c r="BS79" s="33">
        <v>0</v>
      </c>
      <c r="BT79" s="33">
        <v>0</v>
      </c>
      <c r="BU79" s="33">
        <v>0</v>
      </c>
      <c r="BV79" s="33">
        <v>0</v>
      </c>
      <c r="BW79" s="33">
        <v>0</v>
      </c>
      <c r="BX79" s="33">
        <v>0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4">
        <v>0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  <c r="CL79" s="34">
        <v>0</v>
      </c>
      <c r="CM79" s="34">
        <v>0</v>
      </c>
      <c r="CN79" s="34">
        <v>0</v>
      </c>
      <c r="CO79" s="34">
        <v>0</v>
      </c>
      <c r="CP79" s="34">
        <v>0</v>
      </c>
      <c r="CQ79" s="34">
        <v>0</v>
      </c>
      <c r="CR79" s="34">
        <v>0</v>
      </c>
      <c r="CS79" s="34">
        <v>0</v>
      </c>
      <c r="CT79" s="34">
        <v>0</v>
      </c>
      <c r="CU79" s="34">
        <v>0</v>
      </c>
      <c r="CV79" s="34">
        <v>0</v>
      </c>
      <c r="CW79" s="34">
        <v>0</v>
      </c>
      <c r="CX79" s="34">
        <v>0</v>
      </c>
      <c r="CY79" s="34">
        <v>0</v>
      </c>
      <c r="CZ79" s="34">
        <v>0</v>
      </c>
      <c r="DA79" s="34">
        <v>0</v>
      </c>
      <c r="DB79" s="34">
        <v>0</v>
      </c>
      <c r="DC79" s="34">
        <v>0</v>
      </c>
      <c r="DD79" s="34">
        <v>0</v>
      </c>
      <c r="DE79" s="34">
        <v>0</v>
      </c>
      <c r="DF79" s="34">
        <v>0</v>
      </c>
      <c r="DG79" s="34">
        <v>0</v>
      </c>
      <c r="DH79" s="34">
        <v>0</v>
      </c>
      <c r="DI79" s="34">
        <v>0</v>
      </c>
      <c r="DJ79" s="34">
        <v>0</v>
      </c>
      <c r="DK79" s="34">
        <v>0</v>
      </c>
      <c r="DL79" s="35">
        <v>0</v>
      </c>
      <c r="DM79" s="35">
        <v>0</v>
      </c>
      <c r="DN79" s="35">
        <v>0</v>
      </c>
      <c r="DO79" s="35">
        <v>0</v>
      </c>
      <c r="DP79" s="35">
        <v>0</v>
      </c>
      <c r="DQ79" s="35">
        <v>0</v>
      </c>
      <c r="DR79" s="35">
        <v>0</v>
      </c>
      <c r="DS79" s="35">
        <v>0</v>
      </c>
      <c r="DT79" s="35">
        <v>0</v>
      </c>
      <c r="DU79" s="35">
        <v>0</v>
      </c>
      <c r="DV79" s="35">
        <v>0</v>
      </c>
      <c r="DW79" s="35">
        <v>0</v>
      </c>
      <c r="DX79" s="35">
        <v>0</v>
      </c>
      <c r="DY79" s="35">
        <v>0</v>
      </c>
      <c r="DZ79" s="35">
        <v>0</v>
      </c>
      <c r="EA79" s="35">
        <v>0</v>
      </c>
      <c r="EB79" s="35">
        <v>0</v>
      </c>
      <c r="EC79" s="35">
        <v>0</v>
      </c>
      <c r="ED79" s="35">
        <v>0</v>
      </c>
      <c r="EE79" s="35">
        <v>0</v>
      </c>
      <c r="EF79" s="35">
        <v>0</v>
      </c>
      <c r="EG79" s="35">
        <v>0</v>
      </c>
      <c r="EH79" s="35">
        <v>0</v>
      </c>
      <c r="EI79" s="35">
        <v>0</v>
      </c>
      <c r="EJ79" s="35">
        <v>0</v>
      </c>
      <c r="EK79" s="35">
        <v>0</v>
      </c>
      <c r="EL79" s="35">
        <v>0</v>
      </c>
      <c r="EM79" s="35">
        <v>0</v>
      </c>
      <c r="EN79" s="35">
        <v>0</v>
      </c>
      <c r="EO79" s="35">
        <v>0</v>
      </c>
      <c r="EP79" s="35">
        <v>0</v>
      </c>
      <c r="EQ79" s="35">
        <v>0</v>
      </c>
      <c r="ER79" s="35">
        <v>0</v>
      </c>
      <c r="ES79" s="35">
        <v>0</v>
      </c>
      <c r="ET79" s="35">
        <v>0</v>
      </c>
      <c r="EU79" s="35">
        <v>0</v>
      </c>
      <c r="EV79" s="35">
        <v>0</v>
      </c>
      <c r="EW79" s="35">
        <v>0</v>
      </c>
      <c r="EX79" s="35">
        <v>0</v>
      </c>
      <c r="EY79" s="36">
        <v>0</v>
      </c>
      <c r="EZ79" s="36">
        <v>0</v>
      </c>
      <c r="FA79" s="36">
        <v>0</v>
      </c>
      <c r="FB79" s="36">
        <v>0</v>
      </c>
      <c r="FC79" s="36">
        <v>0</v>
      </c>
      <c r="FD79" s="36">
        <v>0</v>
      </c>
      <c r="FE79" s="36">
        <v>0</v>
      </c>
      <c r="FF79" s="36">
        <v>0</v>
      </c>
      <c r="FG79" s="36">
        <v>0</v>
      </c>
      <c r="FH79" s="36">
        <v>0</v>
      </c>
      <c r="FI79" s="36">
        <v>0</v>
      </c>
      <c r="FJ79" s="36">
        <v>0</v>
      </c>
      <c r="FK79" s="36">
        <v>0</v>
      </c>
      <c r="FL79" s="36">
        <v>0</v>
      </c>
      <c r="FM79" s="36">
        <v>0</v>
      </c>
      <c r="FN79" s="36">
        <v>0</v>
      </c>
      <c r="FO79" s="36">
        <v>0</v>
      </c>
      <c r="FP79" s="36">
        <v>0</v>
      </c>
      <c r="FQ79" s="36">
        <v>0</v>
      </c>
      <c r="FR79" s="36">
        <v>0</v>
      </c>
      <c r="FS79" s="36">
        <v>0</v>
      </c>
      <c r="FT79" s="36">
        <v>0</v>
      </c>
      <c r="FU79" s="36">
        <v>0</v>
      </c>
      <c r="FV79" s="36">
        <v>0</v>
      </c>
      <c r="FW79" s="36">
        <v>0</v>
      </c>
      <c r="FX79" s="36">
        <v>0</v>
      </c>
      <c r="FY79" s="36">
        <v>0</v>
      </c>
      <c r="FZ79" s="36">
        <v>0</v>
      </c>
      <c r="GA79" s="36">
        <v>0</v>
      </c>
      <c r="GB79" s="36">
        <v>0</v>
      </c>
      <c r="GC79" s="36">
        <v>0</v>
      </c>
      <c r="GD79" s="36">
        <v>0</v>
      </c>
      <c r="GE79" s="36">
        <v>0</v>
      </c>
      <c r="GF79" s="36">
        <v>0</v>
      </c>
      <c r="GG79" s="36">
        <v>0</v>
      </c>
      <c r="GH79" s="36">
        <v>0</v>
      </c>
      <c r="GI79" s="36">
        <v>0</v>
      </c>
      <c r="GJ79" s="36">
        <v>0</v>
      </c>
      <c r="GK79" s="36">
        <v>0</v>
      </c>
      <c r="GL79" s="36">
        <v>0</v>
      </c>
      <c r="GM79" s="37">
        <v>0</v>
      </c>
      <c r="GN79" s="37">
        <v>0</v>
      </c>
      <c r="GO79" s="37">
        <v>0</v>
      </c>
      <c r="GP79" s="37">
        <v>0</v>
      </c>
      <c r="GQ79" s="37">
        <v>0</v>
      </c>
      <c r="GR79" s="37">
        <v>0</v>
      </c>
      <c r="GS79" s="37">
        <v>0</v>
      </c>
      <c r="GT79" s="37">
        <v>0</v>
      </c>
      <c r="GU79" s="37">
        <v>0</v>
      </c>
      <c r="GV79" s="37">
        <v>0</v>
      </c>
      <c r="GW79" s="37">
        <v>0</v>
      </c>
      <c r="GX79" s="37">
        <v>0</v>
      </c>
      <c r="GY79" s="37">
        <v>0</v>
      </c>
      <c r="GZ79" s="37">
        <v>0</v>
      </c>
      <c r="HA79" s="37">
        <v>0</v>
      </c>
      <c r="HB79" s="37">
        <v>0</v>
      </c>
      <c r="HC79" s="37">
        <v>0</v>
      </c>
      <c r="HD79" s="37">
        <v>0</v>
      </c>
      <c r="HE79" s="37">
        <v>0</v>
      </c>
      <c r="HF79" s="37">
        <v>0</v>
      </c>
      <c r="HG79" s="37">
        <v>0</v>
      </c>
      <c r="HH79" s="37">
        <v>0</v>
      </c>
      <c r="HI79" s="37">
        <v>0</v>
      </c>
      <c r="HJ79" s="37">
        <v>0</v>
      </c>
      <c r="HK79" s="37">
        <v>0</v>
      </c>
      <c r="HL79" s="37">
        <v>0</v>
      </c>
      <c r="HM79" s="37">
        <v>0</v>
      </c>
      <c r="HN79" s="37">
        <v>0</v>
      </c>
      <c r="HO79" s="37">
        <v>0</v>
      </c>
      <c r="HP79" s="37">
        <v>0</v>
      </c>
      <c r="HQ79" s="37">
        <v>0</v>
      </c>
      <c r="HR79" s="37">
        <v>0</v>
      </c>
      <c r="HS79" s="37">
        <v>0</v>
      </c>
      <c r="HT79" s="37">
        <v>0</v>
      </c>
      <c r="HU79" s="37">
        <v>0</v>
      </c>
      <c r="HV79" s="37">
        <v>0</v>
      </c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>
        <v>3.48433883321759E-3</v>
      </c>
      <c r="IH79" s="37">
        <v>3.5818248599627702E-3</v>
      </c>
      <c r="II79" s="37">
        <v>4.1509637132663597E-3</v>
      </c>
      <c r="IJ79" s="37">
        <v>4.2028155970557897E-3</v>
      </c>
      <c r="IK79" s="37">
        <v>5.2504391010304002E-3</v>
      </c>
      <c r="IL79" s="37">
        <v>6.2070326080576402E-3</v>
      </c>
      <c r="IM79" s="37">
        <v>8.0744843327852402E-3</v>
      </c>
      <c r="IN79" s="37">
        <v>7.8521667706381304E-3</v>
      </c>
      <c r="IO79" s="37">
        <v>9.1648761890448707E-3</v>
      </c>
      <c r="IP79" s="37">
        <v>1.1275662021644799E-2</v>
      </c>
      <c r="IQ79" s="37">
        <v>9.1828410485628106E-3</v>
      </c>
      <c r="IR79" s="37">
        <v>9.0204324799667505E-3</v>
      </c>
      <c r="IS79" s="37">
        <v>7.8290689293659607E-3</v>
      </c>
      <c r="IT79" s="37"/>
      <c r="IU79" s="37">
        <v>8.0451932252639403E-3</v>
      </c>
      <c r="IV79" s="37">
        <v>7.1104601659958203E-3</v>
      </c>
      <c r="IW79" s="37">
        <v>6.5696201407864198E-3</v>
      </c>
      <c r="IX79" s="37">
        <v>6.5782952547374504E-3</v>
      </c>
      <c r="IY79" s="38">
        <v>1.91155251519892E-2</v>
      </c>
      <c r="IZ79" s="38">
        <v>2.2073375950292198E-2</v>
      </c>
      <c r="JA79" s="38">
        <v>2.17870123854025E-2</v>
      </c>
      <c r="JB79" s="39" t="str">
        <f t="shared" si="14"/>
        <v>Cyprus</v>
      </c>
    </row>
    <row r="80" spans="1:262" x14ac:dyDescent="0.35">
      <c r="A80" s="31" t="s">
        <v>408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3">
        <v>0</v>
      </c>
      <c r="AM80" s="33">
        <v>0</v>
      </c>
      <c r="AN80" s="33">
        <v>0</v>
      </c>
      <c r="AO80" s="33">
        <v>0</v>
      </c>
      <c r="AP80" s="33">
        <v>0</v>
      </c>
      <c r="AQ80" s="33">
        <v>0</v>
      </c>
      <c r="AR80" s="33">
        <v>0</v>
      </c>
      <c r="AS80" s="33">
        <v>0</v>
      </c>
      <c r="AT80" s="33">
        <v>0</v>
      </c>
      <c r="AU80" s="33">
        <v>0</v>
      </c>
      <c r="AV80" s="33">
        <v>0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33">
        <v>0</v>
      </c>
      <c r="BF80" s="33">
        <v>0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3">
        <v>0</v>
      </c>
      <c r="BS80" s="33">
        <v>0</v>
      </c>
      <c r="BT80" s="33">
        <v>0</v>
      </c>
      <c r="BU80" s="33">
        <v>0</v>
      </c>
      <c r="BV80" s="33">
        <v>0</v>
      </c>
      <c r="BW80" s="33">
        <v>0</v>
      </c>
      <c r="BX80" s="33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4">
        <v>0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0</v>
      </c>
      <c r="CP80" s="34">
        <v>0</v>
      </c>
      <c r="CQ80" s="34">
        <v>0</v>
      </c>
      <c r="CR80" s="34">
        <v>0</v>
      </c>
      <c r="CS80" s="34">
        <v>0</v>
      </c>
      <c r="CT80" s="34">
        <v>0</v>
      </c>
      <c r="CU80" s="34">
        <v>0</v>
      </c>
      <c r="CV80" s="34">
        <v>0</v>
      </c>
      <c r="CW80" s="34">
        <v>0</v>
      </c>
      <c r="CX80" s="34">
        <v>0</v>
      </c>
      <c r="CY80" s="34">
        <v>0</v>
      </c>
      <c r="CZ80" s="34">
        <v>0</v>
      </c>
      <c r="DA80" s="34">
        <v>0</v>
      </c>
      <c r="DB80" s="34">
        <v>0</v>
      </c>
      <c r="DC80" s="34">
        <v>0</v>
      </c>
      <c r="DD80" s="34">
        <v>0</v>
      </c>
      <c r="DE80" s="34">
        <v>0</v>
      </c>
      <c r="DF80" s="34">
        <v>0</v>
      </c>
      <c r="DG80" s="34">
        <v>0</v>
      </c>
      <c r="DH80" s="34">
        <v>0</v>
      </c>
      <c r="DI80" s="34">
        <v>0</v>
      </c>
      <c r="DJ80" s="34">
        <v>0</v>
      </c>
      <c r="DK80" s="34">
        <v>0</v>
      </c>
      <c r="DL80" s="35">
        <v>0</v>
      </c>
      <c r="DM80" s="35">
        <v>0</v>
      </c>
      <c r="DN80" s="35">
        <v>0</v>
      </c>
      <c r="DO80" s="35">
        <v>0</v>
      </c>
      <c r="DP80" s="35">
        <v>0</v>
      </c>
      <c r="DQ80" s="35">
        <v>0</v>
      </c>
      <c r="DR80" s="35">
        <v>0</v>
      </c>
      <c r="DS80" s="35">
        <v>0</v>
      </c>
      <c r="DT80" s="35">
        <v>0</v>
      </c>
      <c r="DU80" s="35">
        <v>0</v>
      </c>
      <c r="DV80" s="35">
        <v>0</v>
      </c>
      <c r="DW80" s="35">
        <v>0</v>
      </c>
      <c r="DX80" s="35">
        <v>0</v>
      </c>
      <c r="DY80" s="35">
        <v>0</v>
      </c>
      <c r="DZ80" s="35">
        <v>0</v>
      </c>
      <c r="EA80" s="35">
        <v>0</v>
      </c>
      <c r="EB80" s="35">
        <v>0</v>
      </c>
      <c r="EC80" s="35">
        <v>0</v>
      </c>
      <c r="ED80" s="35">
        <v>0</v>
      </c>
      <c r="EE80" s="35">
        <v>0</v>
      </c>
      <c r="EF80" s="35">
        <v>0</v>
      </c>
      <c r="EG80" s="35">
        <v>0</v>
      </c>
      <c r="EH80" s="35">
        <v>0</v>
      </c>
      <c r="EI80" s="35">
        <v>0</v>
      </c>
      <c r="EJ80" s="35">
        <v>0</v>
      </c>
      <c r="EK80" s="35">
        <v>0</v>
      </c>
      <c r="EL80" s="35">
        <v>0</v>
      </c>
      <c r="EM80" s="35">
        <v>0</v>
      </c>
      <c r="EN80" s="35">
        <v>0</v>
      </c>
      <c r="EO80" s="35">
        <v>0</v>
      </c>
      <c r="EP80" s="35">
        <v>0</v>
      </c>
      <c r="EQ80" s="35">
        <v>0</v>
      </c>
      <c r="ER80" s="35">
        <v>0</v>
      </c>
      <c r="ES80" s="35">
        <v>0</v>
      </c>
      <c r="ET80" s="35">
        <v>0</v>
      </c>
      <c r="EU80" s="35">
        <v>0</v>
      </c>
      <c r="EV80" s="35">
        <v>0</v>
      </c>
      <c r="EW80" s="35">
        <v>0</v>
      </c>
      <c r="EX80" s="35">
        <v>0</v>
      </c>
      <c r="EY80" s="36">
        <v>0</v>
      </c>
      <c r="EZ80" s="36">
        <v>0</v>
      </c>
      <c r="FA80" s="36">
        <v>0</v>
      </c>
      <c r="FB80" s="36">
        <v>0</v>
      </c>
      <c r="FC80" s="36">
        <v>0</v>
      </c>
      <c r="FD80" s="36">
        <v>0</v>
      </c>
      <c r="FE80" s="36">
        <v>0</v>
      </c>
      <c r="FF80" s="36">
        <v>0</v>
      </c>
      <c r="FG80" s="36">
        <v>0</v>
      </c>
      <c r="FH80" s="36">
        <v>0</v>
      </c>
      <c r="FI80" s="36">
        <v>0</v>
      </c>
      <c r="FJ80" s="36">
        <v>0</v>
      </c>
      <c r="FK80" s="36">
        <v>0</v>
      </c>
      <c r="FL80" s="36">
        <v>0</v>
      </c>
      <c r="FM80" s="36">
        <v>0</v>
      </c>
      <c r="FN80" s="36">
        <v>0</v>
      </c>
      <c r="FO80" s="36">
        <v>0</v>
      </c>
      <c r="FP80" s="36">
        <v>0</v>
      </c>
      <c r="FQ80" s="36">
        <v>0</v>
      </c>
      <c r="FR80" s="36">
        <v>0</v>
      </c>
      <c r="FS80" s="36">
        <v>0</v>
      </c>
      <c r="FT80" s="36">
        <v>0</v>
      </c>
      <c r="FU80" s="36">
        <v>0</v>
      </c>
      <c r="FV80" s="36">
        <v>0</v>
      </c>
      <c r="FW80" s="36">
        <v>0</v>
      </c>
      <c r="FX80" s="36">
        <v>0</v>
      </c>
      <c r="FY80" s="36">
        <v>0</v>
      </c>
      <c r="FZ80" s="36">
        <v>0</v>
      </c>
      <c r="GA80" s="36">
        <v>0</v>
      </c>
      <c r="GB80" s="36">
        <v>0</v>
      </c>
      <c r="GC80" s="36">
        <v>0</v>
      </c>
      <c r="GD80" s="36">
        <v>0</v>
      </c>
      <c r="GE80" s="36">
        <v>0</v>
      </c>
      <c r="GF80" s="36">
        <v>0</v>
      </c>
      <c r="GG80" s="36">
        <v>0</v>
      </c>
      <c r="GH80" s="36">
        <v>0</v>
      </c>
      <c r="GI80" s="36">
        <v>0</v>
      </c>
      <c r="GJ80" s="36">
        <v>0</v>
      </c>
      <c r="GK80" s="36">
        <v>0</v>
      </c>
      <c r="GL80" s="36">
        <v>0</v>
      </c>
      <c r="GM80" s="37">
        <v>0</v>
      </c>
      <c r="GN80" s="37">
        <v>0</v>
      </c>
      <c r="GO80" s="37">
        <v>0</v>
      </c>
      <c r="GP80" s="37">
        <v>0</v>
      </c>
      <c r="GQ80" s="37">
        <v>0</v>
      </c>
      <c r="GR80" s="37">
        <v>0</v>
      </c>
      <c r="GS80" s="37">
        <v>0</v>
      </c>
      <c r="GT80" s="37">
        <v>0</v>
      </c>
      <c r="GU80" s="37">
        <v>0</v>
      </c>
      <c r="GV80" s="37">
        <v>0</v>
      </c>
      <c r="GW80" s="37">
        <v>0</v>
      </c>
      <c r="GX80" s="37">
        <v>0</v>
      </c>
      <c r="GY80" s="37">
        <v>0</v>
      </c>
      <c r="GZ80" s="37">
        <v>0</v>
      </c>
      <c r="HA80" s="37">
        <v>0</v>
      </c>
      <c r="HB80" s="37">
        <v>0</v>
      </c>
      <c r="HC80" s="37">
        <v>0</v>
      </c>
      <c r="HD80" s="37">
        <v>0</v>
      </c>
      <c r="HE80" s="37">
        <v>0</v>
      </c>
      <c r="HF80" s="37">
        <v>0</v>
      </c>
      <c r="HG80" s="37">
        <v>0</v>
      </c>
      <c r="HH80" s="37">
        <v>0</v>
      </c>
      <c r="HI80" s="37">
        <v>0</v>
      </c>
      <c r="HJ80" s="37">
        <v>0</v>
      </c>
      <c r="HK80" s="37">
        <v>0</v>
      </c>
      <c r="HL80" s="37">
        <v>0</v>
      </c>
      <c r="HM80" s="37">
        <v>0</v>
      </c>
      <c r="HN80" s="37">
        <v>0</v>
      </c>
      <c r="HO80" s="37">
        <v>0</v>
      </c>
      <c r="HP80" s="37">
        <v>0</v>
      </c>
      <c r="HQ80" s="37">
        <v>0</v>
      </c>
      <c r="HR80" s="37">
        <v>0</v>
      </c>
      <c r="HS80" s="37">
        <v>0</v>
      </c>
      <c r="HT80" s="37">
        <v>0</v>
      </c>
      <c r="HU80" s="37">
        <v>0</v>
      </c>
      <c r="HV80" s="37">
        <v>0</v>
      </c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>
        <v>7.6367949993832998E-3</v>
      </c>
      <c r="IN80" s="37">
        <v>6.4417310210010204E-3</v>
      </c>
      <c r="IO80" s="37">
        <v>6.2873592818717301E-3</v>
      </c>
      <c r="IP80" s="37">
        <v>7.8066714971442601E-3</v>
      </c>
      <c r="IQ80" s="37">
        <v>8.4875408628911301E-3</v>
      </c>
      <c r="IR80" s="37">
        <v>8.4489010307488704E-3</v>
      </c>
      <c r="IS80" s="37">
        <v>8.0663944790755303E-3</v>
      </c>
      <c r="IT80" s="37">
        <v>7.7021895532775903E-3</v>
      </c>
      <c r="IU80" s="37">
        <v>7.3858287561709797E-3</v>
      </c>
      <c r="IV80" s="37">
        <v>6.8512268458139503E-3</v>
      </c>
      <c r="IW80" s="37">
        <v>6.6987440827170203E-3</v>
      </c>
      <c r="IX80" s="37">
        <v>6.9064391868655303E-3</v>
      </c>
      <c r="IY80" s="38">
        <v>6.9914945092533296E-3</v>
      </c>
      <c r="IZ80" s="38">
        <v>6.7648684172741096E-3</v>
      </c>
      <c r="JA80" s="38">
        <v>7.3165163671087396E-3</v>
      </c>
      <c r="JB80" s="39" t="str">
        <f t="shared" si="14"/>
        <v>Jordan</v>
      </c>
    </row>
    <row r="81" spans="1:262" x14ac:dyDescent="0.35">
      <c r="A81" s="31" t="s">
        <v>409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3">
        <v>0</v>
      </c>
      <c r="AM81" s="33">
        <v>0</v>
      </c>
      <c r="AN81" s="33">
        <v>0</v>
      </c>
      <c r="AO81" s="33">
        <v>0</v>
      </c>
      <c r="AP81" s="33">
        <v>0</v>
      </c>
      <c r="AQ81" s="33">
        <v>0</v>
      </c>
      <c r="AR81" s="33">
        <v>0</v>
      </c>
      <c r="AS81" s="33">
        <v>0</v>
      </c>
      <c r="AT81" s="33">
        <v>0</v>
      </c>
      <c r="AU81" s="33">
        <v>0</v>
      </c>
      <c r="AV81" s="33">
        <v>0</v>
      </c>
      <c r="AW81" s="33">
        <v>0</v>
      </c>
      <c r="AX81" s="33">
        <v>0</v>
      </c>
      <c r="AY81" s="33">
        <v>0</v>
      </c>
      <c r="AZ81" s="33">
        <v>0</v>
      </c>
      <c r="BA81" s="33">
        <v>0</v>
      </c>
      <c r="BB81" s="33">
        <v>0</v>
      </c>
      <c r="BC81" s="33">
        <v>0</v>
      </c>
      <c r="BD81" s="33">
        <v>0</v>
      </c>
      <c r="BE81" s="33">
        <v>0</v>
      </c>
      <c r="BF81" s="33">
        <v>0</v>
      </c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3">
        <v>0</v>
      </c>
      <c r="BS81" s="33">
        <v>0</v>
      </c>
      <c r="BT81" s="33">
        <v>0</v>
      </c>
      <c r="BU81" s="33">
        <v>0</v>
      </c>
      <c r="BV81" s="33">
        <v>0</v>
      </c>
      <c r="BW81" s="33">
        <v>0</v>
      </c>
      <c r="BX81" s="33">
        <v>0</v>
      </c>
      <c r="BY81" s="34">
        <v>0</v>
      </c>
      <c r="BZ81" s="34">
        <v>0</v>
      </c>
      <c r="CA81" s="34">
        <v>0</v>
      </c>
      <c r="CB81" s="34">
        <v>0</v>
      </c>
      <c r="CC81" s="34">
        <v>0</v>
      </c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0</v>
      </c>
      <c r="CP81" s="34">
        <v>0</v>
      </c>
      <c r="CQ81" s="34">
        <v>0</v>
      </c>
      <c r="CR81" s="34">
        <v>0</v>
      </c>
      <c r="CS81" s="34">
        <v>0</v>
      </c>
      <c r="CT81" s="34">
        <v>0</v>
      </c>
      <c r="CU81" s="34">
        <v>0</v>
      </c>
      <c r="CV81" s="34">
        <v>0</v>
      </c>
      <c r="CW81" s="34">
        <v>0</v>
      </c>
      <c r="CX81" s="34">
        <v>0</v>
      </c>
      <c r="CY81" s="34">
        <v>0</v>
      </c>
      <c r="CZ81" s="34">
        <v>0</v>
      </c>
      <c r="DA81" s="34">
        <v>0</v>
      </c>
      <c r="DB81" s="34">
        <v>0</v>
      </c>
      <c r="DC81" s="34">
        <v>0</v>
      </c>
      <c r="DD81" s="34">
        <v>0</v>
      </c>
      <c r="DE81" s="34">
        <v>0</v>
      </c>
      <c r="DF81" s="34">
        <v>0</v>
      </c>
      <c r="DG81" s="34">
        <v>0</v>
      </c>
      <c r="DH81" s="34">
        <v>0</v>
      </c>
      <c r="DI81" s="34">
        <v>0</v>
      </c>
      <c r="DJ81" s="34">
        <v>0.16</v>
      </c>
      <c r="DK81" s="34">
        <v>0.11</v>
      </c>
      <c r="DL81" s="35">
        <v>0.14000000000000001</v>
      </c>
      <c r="DM81" s="35">
        <v>0.11</v>
      </c>
      <c r="DN81" s="35">
        <v>0.11</v>
      </c>
      <c r="DO81" s="35">
        <v>0.1</v>
      </c>
      <c r="DP81" s="35">
        <v>0.11</v>
      </c>
      <c r="DQ81" s="35">
        <v>0.08</v>
      </c>
      <c r="DR81" s="35">
        <v>0.08</v>
      </c>
      <c r="DS81" s="35">
        <v>7.0000000000000007E-2</v>
      </c>
      <c r="DT81" s="35">
        <v>0.12</v>
      </c>
      <c r="DU81" s="35">
        <v>7.0000000000000007E-2</v>
      </c>
      <c r="DV81" s="35">
        <v>0.08</v>
      </c>
      <c r="DW81" s="35">
        <v>0.11</v>
      </c>
      <c r="DX81" s="35">
        <v>0.1</v>
      </c>
      <c r="DY81" s="35">
        <v>0.1</v>
      </c>
      <c r="DZ81" s="35">
        <v>0.11</v>
      </c>
      <c r="EA81" s="35">
        <v>0.1</v>
      </c>
      <c r="EB81" s="35">
        <v>0.09</v>
      </c>
      <c r="EC81" s="35">
        <v>0.09</v>
      </c>
      <c r="ED81" s="35">
        <v>0.09</v>
      </c>
      <c r="EE81" s="35">
        <v>0.06</v>
      </c>
      <c r="EF81" s="35">
        <v>0.06</v>
      </c>
      <c r="EG81" s="35">
        <v>0.08</v>
      </c>
      <c r="EH81" s="35">
        <v>7.0000000000000007E-2</v>
      </c>
      <c r="EI81" s="35">
        <v>7.0000000000000007E-2</v>
      </c>
      <c r="EJ81" s="35">
        <v>0.08</v>
      </c>
      <c r="EK81" s="35">
        <v>0.08</v>
      </c>
      <c r="EL81" s="35">
        <v>0.08</v>
      </c>
      <c r="EM81" s="35">
        <v>0.08</v>
      </c>
      <c r="EN81" s="35">
        <v>0.08</v>
      </c>
      <c r="EO81" s="35">
        <v>7.0000000000000007E-2</v>
      </c>
      <c r="EP81" s="35">
        <v>7.0000000000000007E-2</v>
      </c>
      <c r="EQ81" s="35">
        <v>0.08</v>
      </c>
      <c r="ER81" s="35">
        <v>0.08</v>
      </c>
      <c r="ES81" s="35">
        <v>0.09</v>
      </c>
      <c r="ET81" s="35">
        <v>0.08</v>
      </c>
      <c r="EU81" s="35">
        <v>0.08</v>
      </c>
      <c r="EV81" s="35">
        <v>0.08</v>
      </c>
      <c r="EW81" s="35">
        <v>7.0000000000000007E-2</v>
      </c>
      <c r="EX81" s="35">
        <v>0.08</v>
      </c>
      <c r="EY81" s="36">
        <v>0.08</v>
      </c>
      <c r="EZ81" s="36">
        <v>7.0000000000000007E-2</v>
      </c>
      <c r="FA81" s="36">
        <v>7.0000000000000007E-2</v>
      </c>
      <c r="FB81" s="36">
        <v>7.0000000000000007E-2</v>
      </c>
      <c r="FC81" s="36">
        <v>7.0000000000000007E-2</v>
      </c>
      <c r="FD81" s="36">
        <v>0.03</v>
      </c>
      <c r="FE81" s="36">
        <v>0.04</v>
      </c>
      <c r="FF81" s="36">
        <v>0.04</v>
      </c>
      <c r="FG81" s="36">
        <v>0.04</v>
      </c>
      <c r="FH81" s="36">
        <v>0.03</v>
      </c>
      <c r="FI81" s="36">
        <v>0.03</v>
      </c>
      <c r="FJ81" s="36">
        <v>0.03</v>
      </c>
      <c r="FK81" s="36">
        <v>0.03</v>
      </c>
      <c r="FL81" s="36">
        <v>0.03</v>
      </c>
      <c r="FM81" s="36">
        <v>0.03</v>
      </c>
      <c r="FN81" s="36">
        <v>0.03</v>
      </c>
      <c r="FO81" s="36">
        <v>0.03</v>
      </c>
      <c r="FP81" s="36">
        <v>0.03</v>
      </c>
      <c r="FQ81" s="36">
        <v>0.03</v>
      </c>
      <c r="FR81" s="36">
        <v>0.04</v>
      </c>
      <c r="FS81" s="36">
        <v>0.04</v>
      </c>
      <c r="FT81" s="36">
        <v>0.03</v>
      </c>
      <c r="FU81" s="36">
        <v>0.03</v>
      </c>
      <c r="FV81" s="36">
        <v>0.03</v>
      </c>
      <c r="FW81" s="36">
        <v>0.03</v>
      </c>
      <c r="FX81" s="36">
        <v>0.03</v>
      </c>
      <c r="FY81" s="36">
        <v>0.03</v>
      </c>
      <c r="FZ81" s="36">
        <v>0.01</v>
      </c>
      <c r="GA81" s="36">
        <v>0.01</v>
      </c>
      <c r="GB81" s="36">
        <v>0.01</v>
      </c>
      <c r="GC81" s="36">
        <v>0.01</v>
      </c>
      <c r="GD81" s="36">
        <v>0.01</v>
      </c>
      <c r="GE81" s="36">
        <v>0.01</v>
      </c>
      <c r="GF81" s="36">
        <v>0</v>
      </c>
      <c r="GG81" s="36">
        <v>0</v>
      </c>
      <c r="GH81" s="36">
        <v>0</v>
      </c>
      <c r="GI81" s="36">
        <v>0</v>
      </c>
      <c r="GJ81" s="36">
        <v>0.01</v>
      </c>
      <c r="GK81" s="36">
        <v>0.01</v>
      </c>
      <c r="GL81" s="36">
        <v>0.02</v>
      </c>
      <c r="GM81" s="37">
        <v>2.6001459256568601E-2</v>
      </c>
      <c r="GN81" s="37">
        <v>2.94780084166088E-2</v>
      </c>
      <c r="GO81" s="37">
        <v>3.1032469280217401E-2</v>
      </c>
      <c r="GP81" s="37">
        <v>3.3094618341525897E-2</v>
      </c>
      <c r="GQ81" s="37">
        <v>3.0704317543963501E-2</v>
      </c>
      <c r="GR81" s="37">
        <v>2.9089776753331398E-2</v>
      </c>
      <c r="GS81" s="37">
        <v>3.2965711135715899E-2</v>
      </c>
      <c r="GT81" s="37">
        <v>3.5315838388383501E-2</v>
      </c>
      <c r="GU81" s="37">
        <v>3.4951347478462097E-2</v>
      </c>
      <c r="GV81" s="37">
        <v>3.7942434702740301E-2</v>
      </c>
      <c r="GW81" s="37">
        <v>2.41875507330956E-2</v>
      </c>
      <c r="GX81" s="37">
        <v>2.5117772611166801E-2</v>
      </c>
      <c r="GY81" s="37">
        <v>2.2894852270949902E-2</v>
      </c>
      <c r="GZ81" s="37">
        <v>2.3855801246665399E-2</v>
      </c>
      <c r="HA81" s="37">
        <v>2.25672256767291E-2</v>
      </c>
      <c r="HB81" s="37">
        <v>2.1350444667601901E-2</v>
      </c>
      <c r="HC81" s="37">
        <v>2.10471102929379E-2</v>
      </c>
      <c r="HD81" s="37">
        <v>1.7933955794041501E-2</v>
      </c>
      <c r="HE81" s="37">
        <v>1.7869632993680901E-2</v>
      </c>
      <c r="HF81" s="37">
        <v>1.7558694786794098E-2</v>
      </c>
      <c r="HG81" s="37">
        <v>1.6286577932663499E-2</v>
      </c>
      <c r="HH81" s="37">
        <v>1.56238266742672E-2</v>
      </c>
      <c r="HI81" s="37">
        <v>1.42881614066104E-2</v>
      </c>
      <c r="HJ81" s="37">
        <v>1.38134535303388E-2</v>
      </c>
      <c r="HK81" s="37">
        <v>1.3575169334577201E-2</v>
      </c>
      <c r="HL81" s="37">
        <v>1.38851994210213E-2</v>
      </c>
      <c r="HM81" s="37">
        <v>1.67255124738983E-2</v>
      </c>
      <c r="HN81" s="37">
        <v>1.7476836283978E-2</v>
      </c>
      <c r="HO81" s="37">
        <v>1.54473944606445E-2</v>
      </c>
      <c r="HP81" s="37">
        <v>1.5422848357098499E-2</v>
      </c>
      <c r="HQ81" s="37">
        <v>1.47642187939889E-2</v>
      </c>
      <c r="HR81" s="37">
        <v>1.53118553038633E-2</v>
      </c>
      <c r="HS81" s="37">
        <v>1.44053038199008E-2</v>
      </c>
      <c r="HT81" s="37">
        <v>1.3986944637779801E-2</v>
      </c>
      <c r="HU81" s="37">
        <v>1.22082106165315E-2</v>
      </c>
      <c r="HV81" s="37">
        <v>1.07728850926768E-2</v>
      </c>
      <c r="HW81" s="37">
        <v>1.17346778785957E-2</v>
      </c>
      <c r="HX81" s="37">
        <v>1.2682885598680201E-2</v>
      </c>
      <c r="HY81" s="37">
        <v>1.2318416432434601E-2</v>
      </c>
      <c r="HZ81" s="37">
        <v>1.30925073884509E-2</v>
      </c>
      <c r="IA81" s="37">
        <v>1.3391208462502E-2</v>
      </c>
      <c r="IB81" s="37">
        <v>1.30040836654426E-2</v>
      </c>
      <c r="IC81" s="37">
        <v>1.2805488785344901E-2</v>
      </c>
      <c r="ID81" s="37">
        <v>1.45021866930736E-2</v>
      </c>
      <c r="IE81" s="37">
        <v>1.4126108477455801E-2</v>
      </c>
      <c r="IF81" s="37">
        <v>1.48273361442872E-2</v>
      </c>
      <c r="IG81" s="37">
        <v>1.4104530945424E-2</v>
      </c>
      <c r="IH81" s="37">
        <v>1.46169423729017E-2</v>
      </c>
      <c r="II81" s="37">
        <v>1.6459104468214299E-2</v>
      </c>
      <c r="IJ81" s="37">
        <v>1.81580594378139E-2</v>
      </c>
      <c r="IK81" s="37">
        <v>1.15338981459037E-2</v>
      </c>
      <c r="IL81" s="37">
        <v>1.1783059308990901E-2</v>
      </c>
      <c r="IM81" s="37">
        <v>1.1334436081598301E-2</v>
      </c>
      <c r="IN81" s="37">
        <v>1.12599966640372E-2</v>
      </c>
      <c r="IO81" s="37">
        <v>1.04057952381369E-2</v>
      </c>
      <c r="IP81" s="37">
        <v>1.0584026679113999E-2</v>
      </c>
      <c r="IQ81" s="37">
        <v>1.0640205219288899E-2</v>
      </c>
      <c r="IR81" s="37">
        <v>9.90227917022511E-3</v>
      </c>
      <c r="IS81" s="37">
        <v>8.9226657783276001E-3</v>
      </c>
      <c r="IT81" s="37">
        <v>8.4030057214882596E-3</v>
      </c>
      <c r="IU81" s="37">
        <v>8.8991244242111796E-3</v>
      </c>
      <c r="IV81" s="37">
        <v>8.5056219268261294E-3</v>
      </c>
      <c r="IW81" s="37">
        <v>7.3735878821457098E-3</v>
      </c>
      <c r="IX81" s="37">
        <v>7.0741270154014496E-3</v>
      </c>
      <c r="IY81" s="38">
        <v>6.4340723156401103E-3</v>
      </c>
      <c r="IZ81" s="38">
        <v>6.2681715360536497E-3</v>
      </c>
      <c r="JA81" s="38">
        <v>6.8056587542156101E-3</v>
      </c>
      <c r="JB81" s="39" t="str">
        <f t="shared" si="14"/>
        <v>Egypt</v>
      </c>
    </row>
    <row r="82" spans="1:262" x14ac:dyDescent="0.35">
      <c r="A82" s="31" t="s">
        <v>410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3">
        <v>0</v>
      </c>
      <c r="AM82" s="33">
        <v>0</v>
      </c>
      <c r="AN82" s="33">
        <v>0</v>
      </c>
      <c r="AO82" s="33">
        <v>0</v>
      </c>
      <c r="AP82" s="33">
        <v>0</v>
      </c>
      <c r="AQ82" s="33">
        <v>0</v>
      </c>
      <c r="AR82" s="33">
        <v>0</v>
      </c>
      <c r="AS82" s="33">
        <v>0</v>
      </c>
      <c r="AT82" s="33">
        <v>0</v>
      </c>
      <c r="AU82" s="33">
        <v>0</v>
      </c>
      <c r="AV82" s="33">
        <v>0</v>
      </c>
      <c r="AW82" s="33">
        <v>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33">
        <v>0</v>
      </c>
      <c r="BD82" s="33">
        <v>0</v>
      </c>
      <c r="BE82" s="33">
        <v>0</v>
      </c>
      <c r="BF82" s="33">
        <v>0</v>
      </c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33">
        <v>0</v>
      </c>
      <c r="BT82" s="33">
        <v>0</v>
      </c>
      <c r="BU82" s="33">
        <v>0</v>
      </c>
      <c r="BV82" s="33">
        <v>0</v>
      </c>
      <c r="BW82" s="33">
        <v>0</v>
      </c>
      <c r="BX82" s="33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4">
        <v>0</v>
      </c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0</v>
      </c>
      <c r="CM82" s="34">
        <v>0</v>
      </c>
      <c r="CN82" s="34">
        <v>0</v>
      </c>
      <c r="CO82" s="34">
        <v>0</v>
      </c>
      <c r="CP82" s="34">
        <v>0</v>
      </c>
      <c r="CQ82" s="34">
        <v>0</v>
      </c>
      <c r="CR82" s="34">
        <v>0</v>
      </c>
      <c r="CS82" s="34">
        <v>0</v>
      </c>
      <c r="CT82" s="34">
        <v>0</v>
      </c>
      <c r="CU82" s="34">
        <v>0</v>
      </c>
      <c r="CV82" s="34">
        <v>0</v>
      </c>
      <c r="CW82" s="34">
        <v>0</v>
      </c>
      <c r="CX82" s="34">
        <v>0</v>
      </c>
      <c r="CY82" s="34">
        <v>0</v>
      </c>
      <c r="CZ82" s="34">
        <v>0</v>
      </c>
      <c r="DA82" s="34">
        <v>0</v>
      </c>
      <c r="DB82" s="34">
        <v>0</v>
      </c>
      <c r="DC82" s="34">
        <v>0</v>
      </c>
      <c r="DD82" s="34">
        <v>0</v>
      </c>
      <c r="DE82" s="34">
        <v>0</v>
      </c>
      <c r="DF82" s="34">
        <v>0</v>
      </c>
      <c r="DG82" s="34">
        <v>0</v>
      </c>
      <c r="DH82" s="34">
        <v>0</v>
      </c>
      <c r="DI82" s="34">
        <v>0</v>
      </c>
      <c r="DJ82" s="34">
        <v>0</v>
      </c>
      <c r="DK82" s="34">
        <v>0</v>
      </c>
      <c r="DL82" s="35">
        <v>0</v>
      </c>
      <c r="DM82" s="35">
        <v>0</v>
      </c>
      <c r="DN82" s="35">
        <v>0</v>
      </c>
      <c r="DO82" s="35">
        <v>0</v>
      </c>
      <c r="DP82" s="35">
        <v>0</v>
      </c>
      <c r="DQ82" s="35">
        <v>0</v>
      </c>
      <c r="DR82" s="35">
        <v>0</v>
      </c>
      <c r="DS82" s="35">
        <v>0</v>
      </c>
      <c r="DT82" s="35">
        <v>0</v>
      </c>
      <c r="DU82" s="35">
        <v>0</v>
      </c>
      <c r="DV82" s="35">
        <v>0</v>
      </c>
      <c r="DW82" s="35">
        <v>0</v>
      </c>
      <c r="DX82" s="35">
        <v>0</v>
      </c>
      <c r="DY82" s="35">
        <v>0</v>
      </c>
      <c r="DZ82" s="35">
        <v>0</v>
      </c>
      <c r="EA82" s="35">
        <v>0</v>
      </c>
      <c r="EB82" s="35">
        <v>0</v>
      </c>
      <c r="EC82" s="35">
        <v>0</v>
      </c>
      <c r="ED82" s="35">
        <v>0</v>
      </c>
      <c r="EE82" s="35">
        <v>0</v>
      </c>
      <c r="EF82" s="35">
        <v>0</v>
      </c>
      <c r="EG82" s="35">
        <v>0</v>
      </c>
      <c r="EH82" s="35">
        <v>0</v>
      </c>
      <c r="EI82" s="35">
        <v>0</v>
      </c>
      <c r="EJ82" s="35">
        <v>0</v>
      </c>
      <c r="EK82" s="35">
        <v>0</v>
      </c>
      <c r="EL82" s="35">
        <v>0</v>
      </c>
      <c r="EM82" s="35">
        <v>0</v>
      </c>
      <c r="EN82" s="35">
        <v>0</v>
      </c>
      <c r="EO82" s="35">
        <v>0</v>
      </c>
      <c r="EP82" s="35">
        <v>0</v>
      </c>
      <c r="EQ82" s="35">
        <v>0</v>
      </c>
      <c r="ER82" s="35">
        <v>0</v>
      </c>
      <c r="ES82" s="35">
        <v>0</v>
      </c>
      <c r="ET82" s="35">
        <v>0</v>
      </c>
      <c r="EU82" s="35">
        <v>0</v>
      </c>
      <c r="EV82" s="35">
        <v>0</v>
      </c>
      <c r="EW82" s="35">
        <v>0</v>
      </c>
      <c r="EX82" s="35">
        <v>0</v>
      </c>
      <c r="EY82" s="36">
        <v>0</v>
      </c>
      <c r="EZ82" s="36">
        <v>0</v>
      </c>
      <c r="FA82" s="36">
        <v>0</v>
      </c>
      <c r="FB82" s="36">
        <v>0</v>
      </c>
      <c r="FC82" s="36">
        <v>0</v>
      </c>
      <c r="FD82" s="36">
        <v>0</v>
      </c>
      <c r="FE82" s="36">
        <v>0</v>
      </c>
      <c r="FF82" s="36">
        <v>0</v>
      </c>
      <c r="FG82" s="36">
        <v>0</v>
      </c>
      <c r="FH82" s="36">
        <v>0</v>
      </c>
      <c r="FI82" s="36">
        <v>0</v>
      </c>
      <c r="FJ82" s="36">
        <v>0</v>
      </c>
      <c r="FK82" s="36">
        <v>0</v>
      </c>
      <c r="FL82" s="36">
        <v>0</v>
      </c>
      <c r="FM82" s="36">
        <v>0</v>
      </c>
      <c r="FN82" s="36">
        <v>0</v>
      </c>
      <c r="FO82" s="36">
        <v>0</v>
      </c>
      <c r="FP82" s="36">
        <v>0</v>
      </c>
      <c r="FQ82" s="36">
        <v>0</v>
      </c>
      <c r="FR82" s="36">
        <v>0</v>
      </c>
      <c r="FS82" s="36">
        <v>0</v>
      </c>
      <c r="FT82" s="36">
        <v>0</v>
      </c>
      <c r="FU82" s="36">
        <v>0</v>
      </c>
      <c r="FV82" s="36">
        <v>0</v>
      </c>
      <c r="FW82" s="36">
        <v>0</v>
      </c>
      <c r="FX82" s="36">
        <v>0</v>
      </c>
      <c r="FY82" s="36">
        <v>0</v>
      </c>
      <c r="FZ82" s="36">
        <v>0</v>
      </c>
      <c r="GA82" s="36">
        <v>0</v>
      </c>
      <c r="GB82" s="36">
        <v>0</v>
      </c>
      <c r="GC82" s="36">
        <v>0</v>
      </c>
      <c r="GD82" s="36">
        <v>0</v>
      </c>
      <c r="GE82" s="36">
        <v>0</v>
      </c>
      <c r="GF82" s="36">
        <v>0</v>
      </c>
      <c r="GG82" s="36">
        <v>0</v>
      </c>
      <c r="GH82" s="36">
        <v>0</v>
      </c>
      <c r="GI82" s="36">
        <v>0</v>
      </c>
      <c r="GJ82" s="36">
        <v>0</v>
      </c>
      <c r="GK82" s="36">
        <v>0</v>
      </c>
      <c r="GL82" s="36">
        <v>0</v>
      </c>
      <c r="GM82" s="37">
        <v>0</v>
      </c>
      <c r="GN82" s="37">
        <v>0</v>
      </c>
      <c r="GO82" s="37">
        <v>0</v>
      </c>
      <c r="GP82" s="37">
        <v>0</v>
      </c>
      <c r="GQ82" s="37">
        <v>0</v>
      </c>
      <c r="GR82" s="37">
        <v>0</v>
      </c>
      <c r="GS82" s="37">
        <v>0</v>
      </c>
      <c r="GT82" s="37">
        <v>0</v>
      </c>
      <c r="GU82" s="37">
        <v>0</v>
      </c>
      <c r="GV82" s="37">
        <v>0</v>
      </c>
      <c r="GW82" s="37">
        <v>0</v>
      </c>
      <c r="GX82" s="37">
        <v>0</v>
      </c>
      <c r="GY82" s="37">
        <v>0</v>
      </c>
      <c r="GZ82" s="37">
        <v>0</v>
      </c>
      <c r="HA82" s="37">
        <v>0</v>
      </c>
      <c r="HB82" s="37">
        <v>0</v>
      </c>
      <c r="HC82" s="37">
        <v>0</v>
      </c>
      <c r="HD82" s="37">
        <v>0</v>
      </c>
      <c r="HE82" s="37">
        <v>0</v>
      </c>
      <c r="HF82" s="37">
        <v>0</v>
      </c>
      <c r="HG82" s="37">
        <v>0</v>
      </c>
      <c r="HH82" s="37">
        <v>0</v>
      </c>
      <c r="HI82" s="37">
        <v>0</v>
      </c>
      <c r="HJ82" s="37">
        <v>0</v>
      </c>
      <c r="HK82" s="37">
        <v>0</v>
      </c>
      <c r="HL82" s="37">
        <v>0</v>
      </c>
      <c r="HM82" s="37">
        <v>0</v>
      </c>
      <c r="HN82" s="37">
        <v>0</v>
      </c>
      <c r="HO82" s="37">
        <v>0</v>
      </c>
      <c r="HP82" s="37">
        <v>0</v>
      </c>
      <c r="HQ82" s="37">
        <v>0</v>
      </c>
      <c r="HR82" s="37">
        <v>0</v>
      </c>
      <c r="HS82" s="37">
        <v>0</v>
      </c>
      <c r="HT82" s="37">
        <v>0</v>
      </c>
      <c r="HU82" s="37">
        <v>0</v>
      </c>
      <c r="HV82" s="37">
        <v>0</v>
      </c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>
        <v>4.3050285917152998E-3</v>
      </c>
      <c r="IH82" s="37">
        <v>4.40432593219679E-3</v>
      </c>
      <c r="II82" s="37">
        <v>4.4336539965934302E-3</v>
      </c>
      <c r="IJ82" s="37">
        <v>4.3905883604958302E-3</v>
      </c>
      <c r="IK82" s="37">
        <v>2.2862262252024601E-3</v>
      </c>
      <c r="IL82" s="37">
        <v>2.2256140098993898E-3</v>
      </c>
      <c r="IM82" s="37">
        <v>3.4139672297710299E-3</v>
      </c>
      <c r="IN82" s="37">
        <v>3.36496050189043E-3</v>
      </c>
      <c r="IO82" s="37">
        <v>3.22301977359889E-3</v>
      </c>
      <c r="IP82" s="37">
        <v>2.72483966756227E-3</v>
      </c>
      <c r="IQ82" s="37">
        <v>3.1416059624993502E-3</v>
      </c>
      <c r="IR82" s="37">
        <v>2.7230339307081001E-3</v>
      </c>
      <c r="IS82" s="37">
        <v>3.4566499611707099E-3</v>
      </c>
      <c r="IT82" s="37">
        <v>4.2978361092138803E-3</v>
      </c>
      <c r="IU82" s="37">
        <v>4.0700928794830697E-3</v>
      </c>
      <c r="IV82" s="37">
        <v>3.9555100426045299E-3</v>
      </c>
      <c r="IW82" s="37">
        <v>3.8266155428845401E-3</v>
      </c>
      <c r="IX82" s="37">
        <v>3.8653189472006898E-3</v>
      </c>
      <c r="IY82" s="38">
        <v>3.96612135223784E-3</v>
      </c>
      <c r="IZ82" s="38">
        <v>4.0310807738685797E-3</v>
      </c>
      <c r="JA82" s="38">
        <v>3.8255885124125599E-3</v>
      </c>
      <c r="JB82" s="39" t="str">
        <f t="shared" si="14"/>
        <v>Romania</v>
      </c>
    </row>
    <row r="83" spans="1:262" x14ac:dyDescent="0.35">
      <c r="A83" s="31" t="s">
        <v>411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3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3">
        <v>0</v>
      </c>
      <c r="AS83" s="33">
        <v>0</v>
      </c>
      <c r="AT83" s="33">
        <v>0</v>
      </c>
      <c r="AU83" s="33">
        <v>0</v>
      </c>
      <c r="AV83" s="33">
        <v>0</v>
      </c>
      <c r="AW83" s="33">
        <v>0</v>
      </c>
      <c r="AX83" s="33">
        <v>0</v>
      </c>
      <c r="AY83" s="33">
        <v>0</v>
      </c>
      <c r="AZ83" s="33">
        <v>0</v>
      </c>
      <c r="BA83" s="33">
        <v>0</v>
      </c>
      <c r="BB83" s="33">
        <v>0</v>
      </c>
      <c r="BC83" s="33">
        <v>0</v>
      </c>
      <c r="BD83" s="33">
        <v>0</v>
      </c>
      <c r="BE83" s="33">
        <v>0</v>
      </c>
      <c r="BF83" s="33">
        <v>0</v>
      </c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3">
        <v>0</v>
      </c>
      <c r="BS83" s="33">
        <v>0</v>
      </c>
      <c r="BT83" s="33">
        <v>0</v>
      </c>
      <c r="BU83" s="33">
        <v>0</v>
      </c>
      <c r="BV83" s="33">
        <v>0</v>
      </c>
      <c r="BW83" s="33">
        <v>0</v>
      </c>
      <c r="BX83" s="33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4">
        <v>0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0</v>
      </c>
      <c r="CP83" s="34">
        <v>0</v>
      </c>
      <c r="CQ83" s="34">
        <v>0</v>
      </c>
      <c r="CR83" s="34">
        <v>0</v>
      </c>
      <c r="CS83" s="34">
        <v>0</v>
      </c>
      <c r="CT83" s="34">
        <v>0</v>
      </c>
      <c r="CU83" s="34">
        <v>0</v>
      </c>
      <c r="CV83" s="34">
        <v>0</v>
      </c>
      <c r="CW83" s="34">
        <v>0</v>
      </c>
      <c r="CX83" s="34">
        <v>0</v>
      </c>
      <c r="CY83" s="34">
        <v>0</v>
      </c>
      <c r="CZ83" s="34">
        <v>0</v>
      </c>
      <c r="DA83" s="34">
        <v>0</v>
      </c>
      <c r="DB83" s="34">
        <v>0</v>
      </c>
      <c r="DC83" s="34">
        <v>0</v>
      </c>
      <c r="DD83" s="34">
        <v>0</v>
      </c>
      <c r="DE83" s="34">
        <v>0</v>
      </c>
      <c r="DF83" s="34">
        <v>0</v>
      </c>
      <c r="DG83" s="34">
        <v>0</v>
      </c>
      <c r="DH83" s="34">
        <v>0</v>
      </c>
      <c r="DI83" s="34">
        <v>0</v>
      </c>
      <c r="DJ83" s="34">
        <v>0</v>
      </c>
      <c r="DK83" s="34">
        <v>0</v>
      </c>
      <c r="DL83" s="35">
        <v>0</v>
      </c>
      <c r="DM83" s="35">
        <v>0</v>
      </c>
      <c r="DN83" s="35">
        <v>0</v>
      </c>
      <c r="DO83" s="35">
        <v>0</v>
      </c>
      <c r="DP83" s="35">
        <v>0</v>
      </c>
      <c r="DQ83" s="35">
        <v>0</v>
      </c>
      <c r="DR83" s="35">
        <v>0</v>
      </c>
      <c r="DS83" s="35">
        <v>0</v>
      </c>
      <c r="DT83" s="35">
        <v>0</v>
      </c>
      <c r="DU83" s="35">
        <v>0</v>
      </c>
      <c r="DV83" s="35">
        <v>0</v>
      </c>
      <c r="DW83" s="35">
        <v>0</v>
      </c>
      <c r="DX83" s="35">
        <v>0</v>
      </c>
      <c r="DY83" s="35">
        <v>0</v>
      </c>
      <c r="DZ83" s="35">
        <v>0</v>
      </c>
      <c r="EA83" s="35">
        <v>0</v>
      </c>
      <c r="EB83" s="35">
        <v>0</v>
      </c>
      <c r="EC83" s="35">
        <v>0</v>
      </c>
      <c r="ED83" s="35">
        <v>0</v>
      </c>
      <c r="EE83" s="35">
        <v>0</v>
      </c>
      <c r="EF83" s="35">
        <v>0</v>
      </c>
      <c r="EG83" s="35">
        <v>0</v>
      </c>
      <c r="EH83" s="35">
        <v>0</v>
      </c>
      <c r="EI83" s="35">
        <v>0</v>
      </c>
      <c r="EJ83" s="35">
        <v>0</v>
      </c>
      <c r="EK83" s="35">
        <v>0</v>
      </c>
      <c r="EL83" s="35">
        <v>0</v>
      </c>
      <c r="EM83" s="35">
        <v>0</v>
      </c>
      <c r="EN83" s="35">
        <v>0</v>
      </c>
      <c r="EO83" s="35">
        <v>0</v>
      </c>
      <c r="EP83" s="35">
        <v>0</v>
      </c>
      <c r="EQ83" s="35">
        <v>0</v>
      </c>
      <c r="ER83" s="35">
        <v>0</v>
      </c>
      <c r="ES83" s="35">
        <v>0</v>
      </c>
      <c r="ET83" s="35">
        <v>0</v>
      </c>
      <c r="EU83" s="35">
        <v>0</v>
      </c>
      <c r="EV83" s="35">
        <v>0</v>
      </c>
      <c r="EW83" s="35">
        <v>0</v>
      </c>
      <c r="EX83" s="35">
        <v>0</v>
      </c>
      <c r="EY83" s="36">
        <v>0</v>
      </c>
      <c r="EZ83" s="36">
        <v>0</v>
      </c>
      <c r="FA83" s="36">
        <v>0</v>
      </c>
      <c r="FB83" s="36">
        <v>0</v>
      </c>
      <c r="FC83" s="36">
        <v>0</v>
      </c>
      <c r="FD83" s="36">
        <v>0</v>
      </c>
      <c r="FE83" s="36">
        <v>0</v>
      </c>
      <c r="FF83" s="36">
        <v>0</v>
      </c>
      <c r="FG83" s="36">
        <v>0</v>
      </c>
      <c r="FH83" s="36">
        <v>0</v>
      </c>
      <c r="FI83" s="36">
        <v>0</v>
      </c>
      <c r="FJ83" s="36">
        <v>0</v>
      </c>
      <c r="FK83" s="36">
        <v>0</v>
      </c>
      <c r="FL83" s="36">
        <v>0</v>
      </c>
      <c r="FM83" s="36">
        <v>0</v>
      </c>
      <c r="FN83" s="36">
        <v>0</v>
      </c>
      <c r="FO83" s="36">
        <v>0</v>
      </c>
      <c r="FP83" s="36">
        <v>0</v>
      </c>
      <c r="FQ83" s="36">
        <v>0</v>
      </c>
      <c r="FR83" s="36">
        <v>0</v>
      </c>
      <c r="FS83" s="36">
        <v>0</v>
      </c>
      <c r="FT83" s="36">
        <v>0</v>
      </c>
      <c r="FU83" s="36">
        <v>0</v>
      </c>
      <c r="FV83" s="36">
        <v>0</v>
      </c>
      <c r="FW83" s="36">
        <v>0</v>
      </c>
      <c r="FX83" s="36">
        <v>0</v>
      </c>
      <c r="FY83" s="36">
        <v>0</v>
      </c>
      <c r="FZ83" s="36">
        <v>0</v>
      </c>
      <c r="GA83" s="36">
        <v>0</v>
      </c>
      <c r="GB83" s="36">
        <v>0</v>
      </c>
      <c r="GC83" s="36">
        <v>0</v>
      </c>
      <c r="GD83" s="36">
        <v>0</v>
      </c>
      <c r="GE83" s="36">
        <v>0</v>
      </c>
      <c r="GF83" s="36">
        <v>0</v>
      </c>
      <c r="GG83" s="36">
        <v>0</v>
      </c>
      <c r="GH83" s="36">
        <v>0</v>
      </c>
      <c r="GI83" s="36">
        <v>0</v>
      </c>
      <c r="GJ83" s="36">
        <v>0</v>
      </c>
      <c r="GK83" s="36">
        <v>0</v>
      </c>
      <c r="GL83" s="36">
        <v>0</v>
      </c>
      <c r="GM83" s="37">
        <v>0</v>
      </c>
      <c r="GN83" s="37">
        <v>0</v>
      </c>
      <c r="GO83" s="37">
        <v>0</v>
      </c>
      <c r="GP83" s="37">
        <v>0</v>
      </c>
      <c r="GQ83" s="37">
        <v>0</v>
      </c>
      <c r="GR83" s="37">
        <v>0</v>
      </c>
      <c r="GS83" s="37">
        <v>0</v>
      </c>
      <c r="GT83" s="37">
        <v>0</v>
      </c>
      <c r="GU83" s="37">
        <v>0</v>
      </c>
      <c r="GV83" s="37">
        <v>0</v>
      </c>
      <c r="GW83" s="37">
        <v>0</v>
      </c>
      <c r="GX83" s="37">
        <v>0</v>
      </c>
      <c r="GY83" s="37">
        <v>0</v>
      </c>
      <c r="GZ83" s="37">
        <v>0</v>
      </c>
      <c r="HA83" s="37">
        <v>0</v>
      </c>
      <c r="HB83" s="37">
        <v>0</v>
      </c>
      <c r="HC83" s="37">
        <v>1.3236451464989599E-3</v>
      </c>
      <c r="HD83" s="37">
        <v>6.11470042519469E-3</v>
      </c>
      <c r="HE83" s="37">
        <v>1.5389460751690599E-2</v>
      </c>
      <c r="HF83" s="37">
        <v>1.3187531165257199E-2</v>
      </c>
      <c r="HG83" s="37">
        <v>1.3240280605677701E-2</v>
      </c>
      <c r="HH83" s="37">
        <v>1.19536886904147E-2</v>
      </c>
      <c r="HI83" s="37">
        <v>1.0026530324398601E-2</v>
      </c>
      <c r="HJ83" s="37">
        <v>9.9401777033039998E-3</v>
      </c>
      <c r="HK83" s="37">
        <v>1.02149637781097E-2</v>
      </c>
      <c r="HL83" s="37">
        <v>1.06557681963223E-2</v>
      </c>
      <c r="HM83" s="37">
        <v>1.1131877228671301E-2</v>
      </c>
      <c r="HN83" s="37">
        <v>1.04569605906025E-2</v>
      </c>
      <c r="HO83" s="37">
        <v>9.32314468564833E-3</v>
      </c>
      <c r="HP83" s="37">
        <v>8.5856641289212797E-3</v>
      </c>
      <c r="HQ83" s="37">
        <v>8.6209079507358795E-3</v>
      </c>
      <c r="HR83" s="37">
        <v>7.9490612088540906E-3</v>
      </c>
      <c r="HS83" s="37">
        <v>7.7430616643322896E-3</v>
      </c>
      <c r="HT83" s="37">
        <v>7.43344875342086E-3</v>
      </c>
      <c r="HU83" s="37">
        <v>3.9982293597340297E-3</v>
      </c>
      <c r="HV83" s="37">
        <v>3.1497834253775502E-3</v>
      </c>
      <c r="HW83" s="37">
        <v>3.62644711841728E-3</v>
      </c>
      <c r="HX83" s="37">
        <v>7.3092758974382102E-3</v>
      </c>
      <c r="HY83" s="37">
        <v>7.0304551619175997E-3</v>
      </c>
      <c r="HZ83" s="37">
        <v>6.4682169647970198E-3</v>
      </c>
      <c r="IA83" s="37">
        <v>6.1687856292586699E-3</v>
      </c>
      <c r="IB83" s="37">
        <v>5.3188628305184203E-3</v>
      </c>
      <c r="IC83" s="37">
        <v>5.2627572843199901E-3</v>
      </c>
      <c r="ID83" s="37">
        <v>4.9630044437205603E-3</v>
      </c>
      <c r="IE83" s="37">
        <v>5.2445414801854896E-3</v>
      </c>
      <c r="IF83" s="37">
        <v>5.380799302408E-3</v>
      </c>
      <c r="IG83" s="37">
        <v>5.8054463466726E-3</v>
      </c>
      <c r="IH83" s="37">
        <v>5.9969460428157496E-3</v>
      </c>
      <c r="II83" s="37">
        <v>6.1602116206201096E-3</v>
      </c>
      <c r="IJ83" s="37">
        <v>6.1088119746362003E-3</v>
      </c>
      <c r="IK83" s="37">
        <v>4.4955528156797502E-3</v>
      </c>
      <c r="IL83" s="37">
        <v>5.0022265903382603E-3</v>
      </c>
      <c r="IM83" s="37">
        <v>4.5597242100812304E-3</v>
      </c>
      <c r="IN83" s="37">
        <v>4.41219329401443E-3</v>
      </c>
      <c r="IO83" s="37">
        <v>4.6397158054769698E-3</v>
      </c>
      <c r="IP83" s="37">
        <v>4.4058944245011604E-3</v>
      </c>
      <c r="IQ83" s="37">
        <v>4.4032780416219004E-3</v>
      </c>
      <c r="IR83" s="37">
        <v>4.4438166273698797E-3</v>
      </c>
      <c r="IS83" s="37">
        <v>4.1860635967120897E-3</v>
      </c>
      <c r="IT83" s="37">
        <v>4.1577452810665303E-3</v>
      </c>
      <c r="IU83" s="37">
        <v>4.5263663870979999E-3</v>
      </c>
      <c r="IV83" s="37">
        <v>4.2552425095176297E-3</v>
      </c>
      <c r="IW83" s="37">
        <v>4.11664704427263E-3</v>
      </c>
      <c r="IX83" s="37">
        <v>3.7158863802866601E-3</v>
      </c>
      <c r="IY83" s="38">
        <v>2.4060155176057101E-3</v>
      </c>
      <c r="IZ83" s="38">
        <v>2.2111113739222399E-3</v>
      </c>
      <c r="JA83" s="38">
        <v>2.1707124868455101E-3</v>
      </c>
      <c r="JB83" s="39" t="str">
        <f t="shared" si="14"/>
        <v>Pakistan</v>
      </c>
    </row>
    <row r="84" spans="1:262" x14ac:dyDescent="0.35">
      <c r="A84" s="31" t="s">
        <v>412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3">
        <v>0</v>
      </c>
      <c r="AM84" s="33">
        <v>0</v>
      </c>
      <c r="AN84" s="33">
        <v>0</v>
      </c>
      <c r="AO84" s="33">
        <v>0</v>
      </c>
      <c r="AP84" s="33">
        <v>0</v>
      </c>
      <c r="AQ84" s="33">
        <v>0</v>
      </c>
      <c r="AR84" s="33">
        <v>0</v>
      </c>
      <c r="AS84" s="33">
        <v>0</v>
      </c>
      <c r="AT84" s="33">
        <v>0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33">
        <v>0</v>
      </c>
      <c r="BD84" s="33">
        <v>0</v>
      </c>
      <c r="BE84" s="33">
        <v>0</v>
      </c>
      <c r="BF84" s="33">
        <v>0</v>
      </c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3">
        <v>0</v>
      </c>
      <c r="BS84" s="33">
        <v>0</v>
      </c>
      <c r="BT84" s="33">
        <v>0</v>
      </c>
      <c r="BU84" s="33">
        <v>0</v>
      </c>
      <c r="BV84" s="33">
        <v>0</v>
      </c>
      <c r="BW84" s="33">
        <v>0</v>
      </c>
      <c r="BX84" s="33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0</v>
      </c>
      <c r="CN84" s="34">
        <v>0</v>
      </c>
      <c r="CO84" s="34">
        <v>0</v>
      </c>
      <c r="CP84" s="34">
        <v>0</v>
      </c>
      <c r="CQ84" s="34">
        <v>0</v>
      </c>
      <c r="CR84" s="34">
        <v>0</v>
      </c>
      <c r="CS84" s="34">
        <v>0</v>
      </c>
      <c r="CT84" s="34">
        <v>0</v>
      </c>
      <c r="CU84" s="34">
        <v>0</v>
      </c>
      <c r="CV84" s="34">
        <v>0</v>
      </c>
      <c r="CW84" s="34">
        <v>0</v>
      </c>
      <c r="CX84" s="34">
        <v>0</v>
      </c>
      <c r="CY84" s="34">
        <v>0</v>
      </c>
      <c r="CZ84" s="34">
        <v>0</v>
      </c>
      <c r="DA84" s="34">
        <v>0</v>
      </c>
      <c r="DB84" s="34">
        <v>0</v>
      </c>
      <c r="DC84" s="34">
        <v>0</v>
      </c>
      <c r="DD84" s="34">
        <v>0</v>
      </c>
      <c r="DE84" s="34">
        <v>0</v>
      </c>
      <c r="DF84" s="34">
        <v>0</v>
      </c>
      <c r="DG84" s="34">
        <v>0</v>
      </c>
      <c r="DH84" s="34">
        <v>0</v>
      </c>
      <c r="DI84" s="34">
        <v>0</v>
      </c>
      <c r="DJ84" s="34">
        <v>0</v>
      </c>
      <c r="DK84" s="34">
        <v>0</v>
      </c>
      <c r="DL84" s="35">
        <v>0</v>
      </c>
      <c r="DM84" s="35">
        <v>0</v>
      </c>
      <c r="DN84" s="35">
        <v>0</v>
      </c>
      <c r="DO84" s="35">
        <v>0</v>
      </c>
      <c r="DP84" s="35">
        <v>0</v>
      </c>
      <c r="DQ84" s="35">
        <v>0</v>
      </c>
      <c r="DR84" s="35">
        <v>0</v>
      </c>
      <c r="DS84" s="35">
        <v>0</v>
      </c>
      <c r="DT84" s="35">
        <v>0</v>
      </c>
      <c r="DU84" s="35">
        <v>0</v>
      </c>
      <c r="DV84" s="35">
        <v>0</v>
      </c>
      <c r="DW84" s="35">
        <v>0</v>
      </c>
      <c r="DX84" s="35">
        <v>0</v>
      </c>
      <c r="DY84" s="35">
        <v>0</v>
      </c>
      <c r="DZ84" s="35">
        <v>0</v>
      </c>
      <c r="EA84" s="35">
        <v>0</v>
      </c>
      <c r="EB84" s="35">
        <v>0</v>
      </c>
      <c r="EC84" s="35">
        <v>0</v>
      </c>
      <c r="ED84" s="35">
        <v>0</v>
      </c>
      <c r="EE84" s="35">
        <v>0</v>
      </c>
      <c r="EF84" s="35">
        <v>0</v>
      </c>
      <c r="EG84" s="35">
        <v>0</v>
      </c>
      <c r="EH84" s="35">
        <v>0</v>
      </c>
      <c r="EI84" s="35">
        <v>0</v>
      </c>
      <c r="EJ84" s="35">
        <v>0</v>
      </c>
      <c r="EK84" s="35">
        <v>0</v>
      </c>
      <c r="EL84" s="35">
        <v>0</v>
      </c>
      <c r="EM84" s="35">
        <v>0</v>
      </c>
      <c r="EN84" s="35">
        <v>0</v>
      </c>
      <c r="EO84" s="35">
        <v>0</v>
      </c>
      <c r="EP84" s="35">
        <v>0</v>
      </c>
      <c r="EQ84" s="35">
        <v>0</v>
      </c>
      <c r="ER84" s="35">
        <v>0</v>
      </c>
      <c r="ES84" s="35">
        <v>0</v>
      </c>
      <c r="ET84" s="35">
        <v>0</v>
      </c>
      <c r="EU84" s="35">
        <v>0</v>
      </c>
      <c r="EV84" s="35">
        <v>0</v>
      </c>
      <c r="EW84" s="35">
        <v>0</v>
      </c>
      <c r="EX84" s="35">
        <v>0</v>
      </c>
      <c r="EY84" s="36">
        <v>0</v>
      </c>
      <c r="EZ84" s="36">
        <v>0</v>
      </c>
      <c r="FA84" s="36">
        <v>0</v>
      </c>
      <c r="FB84" s="36">
        <v>0</v>
      </c>
      <c r="FC84" s="36">
        <v>0</v>
      </c>
      <c r="FD84" s="36">
        <v>0</v>
      </c>
      <c r="FE84" s="36">
        <v>0</v>
      </c>
      <c r="FF84" s="36">
        <v>0</v>
      </c>
      <c r="FG84" s="36">
        <v>0</v>
      </c>
      <c r="FH84" s="36">
        <v>0</v>
      </c>
      <c r="FI84" s="36">
        <v>0</v>
      </c>
      <c r="FJ84" s="36">
        <v>0</v>
      </c>
      <c r="FK84" s="36">
        <v>0</v>
      </c>
      <c r="FL84" s="36">
        <v>0</v>
      </c>
      <c r="FM84" s="36">
        <v>0</v>
      </c>
      <c r="FN84" s="36">
        <v>0</v>
      </c>
      <c r="FO84" s="36">
        <v>0</v>
      </c>
      <c r="FP84" s="36">
        <v>0</v>
      </c>
      <c r="FQ84" s="36">
        <v>0</v>
      </c>
      <c r="FR84" s="36">
        <v>0</v>
      </c>
      <c r="FS84" s="36">
        <v>0</v>
      </c>
      <c r="FT84" s="36">
        <v>0</v>
      </c>
      <c r="FU84" s="36">
        <v>0</v>
      </c>
      <c r="FV84" s="36">
        <v>0</v>
      </c>
      <c r="FW84" s="36">
        <v>0</v>
      </c>
      <c r="FX84" s="36">
        <v>0</v>
      </c>
      <c r="FY84" s="36">
        <v>0</v>
      </c>
      <c r="FZ84" s="36">
        <v>0</v>
      </c>
      <c r="GA84" s="36">
        <v>0</v>
      </c>
      <c r="GB84" s="36">
        <v>0</v>
      </c>
      <c r="GC84" s="36">
        <v>0</v>
      </c>
      <c r="GD84" s="36">
        <v>0</v>
      </c>
      <c r="GE84" s="36">
        <v>0</v>
      </c>
      <c r="GF84" s="36">
        <v>0</v>
      </c>
      <c r="GG84" s="36">
        <v>0</v>
      </c>
      <c r="GH84" s="36">
        <v>0</v>
      </c>
      <c r="GI84" s="36">
        <v>0</v>
      </c>
      <c r="GJ84" s="36">
        <v>0</v>
      </c>
      <c r="GK84" s="36">
        <v>0</v>
      </c>
      <c r="GL84" s="36">
        <v>0</v>
      </c>
      <c r="GM84" s="37">
        <v>0</v>
      </c>
      <c r="GN84" s="37">
        <v>0</v>
      </c>
      <c r="GO84" s="37">
        <v>0</v>
      </c>
      <c r="GP84" s="37">
        <v>0</v>
      </c>
      <c r="GQ84" s="37">
        <v>0</v>
      </c>
      <c r="GR84" s="37">
        <v>0</v>
      </c>
      <c r="GS84" s="37">
        <v>0</v>
      </c>
      <c r="GT84" s="37">
        <v>0</v>
      </c>
      <c r="GU84" s="37">
        <v>0</v>
      </c>
      <c r="GV84" s="37">
        <v>0</v>
      </c>
      <c r="GW84" s="37">
        <v>0</v>
      </c>
      <c r="GX84" s="37">
        <v>0</v>
      </c>
      <c r="GY84" s="37">
        <v>0</v>
      </c>
      <c r="GZ84" s="37">
        <v>0</v>
      </c>
      <c r="HA84" s="37">
        <v>0</v>
      </c>
      <c r="HB84" s="37">
        <v>0</v>
      </c>
      <c r="HC84" s="37">
        <v>0</v>
      </c>
      <c r="HD84" s="37">
        <v>0</v>
      </c>
      <c r="HE84" s="37">
        <v>0</v>
      </c>
      <c r="HF84" s="37">
        <v>0</v>
      </c>
      <c r="HG84" s="37">
        <v>0</v>
      </c>
      <c r="HH84" s="37">
        <v>0</v>
      </c>
      <c r="HI84" s="37">
        <v>0</v>
      </c>
      <c r="HJ84" s="37">
        <v>0</v>
      </c>
      <c r="HK84" s="37">
        <v>0</v>
      </c>
      <c r="HL84" s="37">
        <v>0</v>
      </c>
      <c r="HM84" s="37">
        <v>0</v>
      </c>
      <c r="HN84" s="37">
        <v>0</v>
      </c>
      <c r="HO84" s="37">
        <v>0</v>
      </c>
      <c r="HP84" s="37">
        <v>0</v>
      </c>
      <c r="HQ84" s="37">
        <v>0</v>
      </c>
      <c r="HR84" s="37">
        <v>0</v>
      </c>
      <c r="HS84" s="37">
        <v>0</v>
      </c>
      <c r="HT84" s="37">
        <v>0</v>
      </c>
      <c r="HU84" s="37">
        <v>0</v>
      </c>
      <c r="HV84" s="37">
        <v>0</v>
      </c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  <c r="IN84" s="37"/>
      <c r="IO84" s="37"/>
      <c r="IP84" s="37"/>
      <c r="IQ84" s="37">
        <v>5.7181679493130703E-4</v>
      </c>
      <c r="IR84" s="37"/>
      <c r="IS84" s="37"/>
      <c r="IT84" s="37"/>
      <c r="IU84" s="37"/>
      <c r="IV84" s="37"/>
      <c r="IW84" s="37"/>
      <c r="IX84" s="37"/>
      <c r="IY84" s="37"/>
      <c r="IZ84" s="37"/>
      <c r="JA84" s="37"/>
      <c r="JB84" s="27"/>
    </row>
    <row r="85" spans="1:262" x14ac:dyDescent="0.35">
      <c r="A85" s="31" t="s">
        <v>413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3">
        <v>0</v>
      </c>
      <c r="AM85" s="33">
        <v>0</v>
      </c>
      <c r="AN85" s="33">
        <v>0</v>
      </c>
      <c r="AO85" s="33">
        <v>0</v>
      </c>
      <c r="AP85" s="33">
        <v>0</v>
      </c>
      <c r="AQ85" s="33">
        <v>0</v>
      </c>
      <c r="AR85" s="33">
        <v>0</v>
      </c>
      <c r="AS85" s="33">
        <v>0</v>
      </c>
      <c r="AT85" s="33">
        <v>0</v>
      </c>
      <c r="AU85" s="33">
        <v>0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0</v>
      </c>
      <c r="BC85" s="33">
        <v>0</v>
      </c>
      <c r="BD85" s="33">
        <v>0</v>
      </c>
      <c r="BE85" s="33">
        <v>0</v>
      </c>
      <c r="BF85" s="33">
        <v>0</v>
      </c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3">
        <v>0</v>
      </c>
      <c r="BS85" s="33">
        <v>0</v>
      </c>
      <c r="BT85" s="33">
        <v>0</v>
      </c>
      <c r="BU85" s="33">
        <v>0</v>
      </c>
      <c r="BV85" s="33">
        <v>0</v>
      </c>
      <c r="BW85" s="33">
        <v>0</v>
      </c>
      <c r="BX85" s="33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0</v>
      </c>
      <c r="CP85" s="34">
        <v>0</v>
      </c>
      <c r="CQ85" s="34">
        <v>0</v>
      </c>
      <c r="CR85" s="34">
        <v>0</v>
      </c>
      <c r="CS85" s="34">
        <v>0</v>
      </c>
      <c r="CT85" s="34">
        <v>0</v>
      </c>
      <c r="CU85" s="34">
        <v>0</v>
      </c>
      <c r="CV85" s="34">
        <v>0</v>
      </c>
      <c r="CW85" s="34">
        <v>0</v>
      </c>
      <c r="CX85" s="34">
        <v>0</v>
      </c>
      <c r="CY85" s="34">
        <v>0</v>
      </c>
      <c r="CZ85" s="34">
        <v>0</v>
      </c>
      <c r="DA85" s="34">
        <v>0</v>
      </c>
      <c r="DB85" s="34">
        <v>0</v>
      </c>
      <c r="DC85" s="34">
        <v>0</v>
      </c>
      <c r="DD85" s="34">
        <v>0</v>
      </c>
      <c r="DE85" s="34">
        <v>0</v>
      </c>
      <c r="DF85" s="34">
        <v>0</v>
      </c>
      <c r="DG85" s="34">
        <v>0</v>
      </c>
      <c r="DH85" s="34">
        <v>0</v>
      </c>
      <c r="DI85" s="34">
        <v>0</v>
      </c>
      <c r="DJ85" s="34">
        <v>0</v>
      </c>
      <c r="DK85" s="34">
        <v>0</v>
      </c>
      <c r="DL85" s="35">
        <v>0</v>
      </c>
      <c r="DM85" s="35">
        <v>0</v>
      </c>
      <c r="DN85" s="35">
        <v>0</v>
      </c>
      <c r="DO85" s="35">
        <v>0</v>
      </c>
      <c r="DP85" s="35">
        <v>0</v>
      </c>
      <c r="DQ85" s="35">
        <v>0</v>
      </c>
      <c r="DR85" s="35">
        <v>0</v>
      </c>
      <c r="DS85" s="35">
        <v>0</v>
      </c>
      <c r="DT85" s="35">
        <v>0</v>
      </c>
      <c r="DU85" s="35">
        <v>0</v>
      </c>
      <c r="DV85" s="35">
        <v>0</v>
      </c>
      <c r="DW85" s="35">
        <v>0</v>
      </c>
      <c r="DX85" s="35">
        <v>0</v>
      </c>
      <c r="DY85" s="35">
        <v>0</v>
      </c>
      <c r="DZ85" s="35">
        <v>0</v>
      </c>
      <c r="EA85" s="35">
        <v>0</v>
      </c>
      <c r="EB85" s="35">
        <v>0</v>
      </c>
      <c r="EC85" s="35">
        <v>0</v>
      </c>
      <c r="ED85" s="35">
        <v>0</v>
      </c>
      <c r="EE85" s="35">
        <v>0</v>
      </c>
      <c r="EF85" s="35">
        <v>0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  <c r="EO85" s="35">
        <v>0</v>
      </c>
      <c r="EP85" s="35">
        <v>0</v>
      </c>
      <c r="EQ85" s="35">
        <v>0</v>
      </c>
      <c r="ER85" s="35">
        <v>0</v>
      </c>
      <c r="ES85" s="35">
        <v>0</v>
      </c>
      <c r="ET85" s="35">
        <v>0</v>
      </c>
      <c r="EU85" s="35">
        <v>0</v>
      </c>
      <c r="EV85" s="35">
        <v>0</v>
      </c>
      <c r="EW85" s="35">
        <v>0</v>
      </c>
      <c r="EX85" s="35">
        <v>0</v>
      </c>
      <c r="EY85" s="36">
        <v>0</v>
      </c>
      <c r="EZ85" s="36">
        <v>0</v>
      </c>
      <c r="FA85" s="36">
        <v>0</v>
      </c>
      <c r="FB85" s="36">
        <v>0</v>
      </c>
      <c r="FC85" s="36">
        <v>0</v>
      </c>
      <c r="FD85" s="36">
        <v>0</v>
      </c>
      <c r="FE85" s="36">
        <v>0</v>
      </c>
      <c r="FF85" s="36">
        <v>0</v>
      </c>
      <c r="FG85" s="36">
        <v>0</v>
      </c>
      <c r="FH85" s="36">
        <v>0</v>
      </c>
      <c r="FI85" s="36">
        <v>0</v>
      </c>
      <c r="FJ85" s="36">
        <v>0</v>
      </c>
      <c r="FK85" s="36">
        <v>0</v>
      </c>
      <c r="FL85" s="36">
        <v>0</v>
      </c>
      <c r="FM85" s="36">
        <v>0</v>
      </c>
      <c r="FN85" s="36">
        <v>0</v>
      </c>
      <c r="FO85" s="36">
        <v>0</v>
      </c>
      <c r="FP85" s="36">
        <v>0</v>
      </c>
      <c r="FQ85" s="36">
        <v>0</v>
      </c>
      <c r="FR85" s="36">
        <v>0</v>
      </c>
      <c r="FS85" s="36">
        <v>0</v>
      </c>
      <c r="FT85" s="36">
        <v>0</v>
      </c>
      <c r="FU85" s="36">
        <v>0</v>
      </c>
      <c r="FV85" s="36">
        <v>0</v>
      </c>
      <c r="FW85" s="36">
        <v>0</v>
      </c>
      <c r="FX85" s="36">
        <v>0</v>
      </c>
      <c r="FY85" s="36">
        <v>0</v>
      </c>
      <c r="FZ85" s="36">
        <v>0</v>
      </c>
      <c r="GA85" s="36">
        <v>0</v>
      </c>
      <c r="GB85" s="36">
        <v>0</v>
      </c>
      <c r="GC85" s="36">
        <v>0</v>
      </c>
      <c r="GD85" s="36">
        <v>0</v>
      </c>
      <c r="GE85" s="36">
        <v>0</v>
      </c>
      <c r="GF85" s="36">
        <v>0</v>
      </c>
      <c r="GG85" s="36">
        <v>0</v>
      </c>
      <c r="GH85" s="36">
        <v>0</v>
      </c>
      <c r="GI85" s="36">
        <v>0</v>
      </c>
      <c r="GJ85" s="36">
        <v>0</v>
      </c>
      <c r="GK85" s="36">
        <v>0</v>
      </c>
      <c r="GL85" s="36">
        <v>0.01</v>
      </c>
      <c r="GM85" s="37">
        <v>1.7289655489406301E-2</v>
      </c>
      <c r="GN85" s="37">
        <v>1.75081589737641E-2</v>
      </c>
      <c r="GO85" s="37">
        <v>2.6386409141202501E-2</v>
      </c>
      <c r="GP85" s="37">
        <v>2.67884729479414E-2</v>
      </c>
      <c r="GQ85" s="37">
        <v>2.80346460312631E-2</v>
      </c>
      <c r="GR85" s="37">
        <v>2.69038632693313E-2</v>
      </c>
      <c r="GS85" s="37">
        <v>2.4295540185871999E-2</v>
      </c>
      <c r="GT85" s="37">
        <v>2.18581568174003E-2</v>
      </c>
      <c r="GU85" s="37">
        <v>2.19992015598259E-2</v>
      </c>
      <c r="GV85" s="37">
        <v>1.84687227548695E-2</v>
      </c>
      <c r="GW85" s="37">
        <v>1.6761720792412199E-2</v>
      </c>
      <c r="GX85" s="37">
        <v>1.7405860893518602E-2</v>
      </c>
      <c r="GY85" s="37">
        <v>1.5569103612869801E-2</v>
      </c>
      <c r="GZ85" s="37">
        <v>1.45424839451974E-2</v>
      </c>
      <c r="HA85" s="37">
        <v>1.49120054799538E-2</v>
      </c>
      <c r="HB85" s="37">
        <v>1.6013273172279699E-2</v>
      </c>
      <c r="HC85" s="37">
        <v>1.51790128624476E-2</v>
      </c>
      <c r="HD85" s="37">
        <v>1.13979720697605E-2</v>
      </c>
      <c r="HE85" s="37">
        <v>1.1548938254591801E-2</v>
      </c>
      <c r="HF85" s="37">
        <v>1.0576302379890601E-2</v>
      </c>
      <c r="HG85" s="37">
        <v>9.2948423793788107E-3</v>
      </c>
      <c r="HH85" s="37">
        <v>8.5875661009530892E-3</v>
      </c>
      <c r="HI85" s="37">
        <v>7.6099942011991998E-3</v>
      </c>
      <c r="HJ85" s="37">
        <v>7.5217519700871201E-3</v>
      </c>
      <c r="HK85" s="37">
        <v>6.8722233967682296E-3</v>
      </c>
      <c r="HL85" s="37">
        <v>8.3899793403416599E-3</v>
      </c>
      <c r="HM85" s="37">
        <v>6.8530129093020802E-3</v>
      </c>
      <c r="HN85" s="37">
        <v>7.7253094370419604E-3</v>
      </c>
      <c r="HO85" s="37">
        <v>6.4152995912218199E-3</v>
      </c>
      <c r="HP85" s="37">
        <v>0</v>
      </c>
      <c r="HQ85" s="37">
        <v>0</v>
      </c>
      <c r="HR85" s="37">
        <v>0</v>
      </c>
      <c r="HS85" s="37">
        <v>0</v>
      </c>
      <c r="HT85" s="37">
        <v>0</v>
      </c>
      <c r="HU85" s="37">
        <v>0</v>
      </c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  <c r="IR85" s="37"/>
      <c r="IS85" s="37"/>
      <c r="IT85" s="37"/>
      <c r="IU85" s="37"/>
      <c r="IV85" s="37"/>
      <c r="IW85" s="37"/>
      <c r="IX85" s="37"/>
      <c r="IY85" s="37"/>
      <c r="IZ85" s="37"/>
      <c r="JA85" s="37"/>
      <c r="JB85" s="27"/>
    </row>
    <row r="86" spans="1:262" ht="15" thickBot="1" x14ac:dyDescent="0.4">
      <c r="B86" s="40">
        <f>SUM(B25:B85)</f>
        <v>99.97</v>
      </c>
      <c r="C86" s="40">
        <f t="shared" ref="C86:BN86" si="15">SUM(C25:C85)</f>
        <v>99.960000000000022</v>
      </c>
      <c r="D86" s="40">
        <f t="shared" si="15"/>
        <v>99.990000000000009</v>
      </c>
      <c r="E86" s="40">
        <f t="shared" si="15"/>
        <v>99.970000000000013</v>
      </c>
      <c r="F86" s="40">
        <f t="shared" si="15"/>
        <v>99.940000000000026</v>
      </c>
      <c r="G86" s="40">
        <f t="shared" si="15"/>
        <v>99.970000000000027</v>
      </c>
      <c r="H86" s="40">
        <f t="shared" si="15"/>
        <v>99.95000000000006</v>
      </c>
      <c r="I86" s="40">
        <f t="shared" si="15"/>
        <v>100.00000000000001</v>
      </c>
      <c r="J86" s="40">
        <f t="shared" si="15"/>
        <v>99.960000000000022</v>
      </c>
      <c r="K86" s="40">
        <f t="shared" si="15"/>
        <v>99.970000000000013</v>
      </c>
      <c r="L86" s="40">
        <f t="shared" si="15"/>
        <v>99.990000000000023</v>
      </c>
      <c r="M86" s="40">
        <f t="shared" si="15"/>
        <v>99.97</v>
      </c>
      <c r="N86" s="40">
        <f t="shared" si="15"/>
        <v>99.970000000000013</v>
      </c>
      <c r="O86" s="40">
        <f t="shared" si="15"/>
        <v>99.950000000000017</v>
      </c>
      <c r="P86" s="40">
        <f t="shared" si="15"/>
        <v>99.99</v>
      </c>
      <c r="Q86" s="40">
        <f t="shared" si="15"/>
        <v>99.960000000000022</v>
      </c>
      <c r="R86" s="40">
        <f t="shared" si="15"/>
        <v>99.969999999999985</v>
      </c>
      <c r="S86" s="40">
        <f t="shared" si="15"/>
        <v>99.949999999999989</v>
      </c>
      <c r="T86" s="40">
        <f t="shared" si="15"/>
        <v>99.940000000000026</v>
      </c>
      <c r="U86" s="40">
        <f t="shared" si="15"/>
        <v>99.980000000000018</v>
      </c>
      <c r="V86" s="40">
        <f t="shared" si="15"/>
        <v>99.950000000000017</v>
      </c>
      <c r="W86" s="40">
        <f t="shared" si="15"/>
        <v>99.960000000000036</v>
      </c>
      <c r="X86" s="40">
        <f t="shared" si="15"/>
        <v>99.97</v>
      </c>
      <c r="Y86" s="40">
        <f t="shared" si="15"/>
        <v>99.970000000000013</v>
      </c>
      <c r="Z86" s="40">
        <f t="shared" si="15"/>
        <v>99.970000000000013</v>
      </c>
      <c r="AA86" s="40">
        <f t="shared" si="15"/>
        <v>99.970000000000013</v>
      </c>
      <c r="AB86" s="40">
        <f t="shared" si="15"/>
        <v>99.969999999999956</v>
      </c>
      <c r="AC86" s="40">
        <f t="shared" si="15"/>
        <v>99.949999999999974</v>
      </c>
      <c r="AD86" s="40">
        <f t="shared" si="15"/>
        <v>99.960000000000022</v>
      </c>
      <c r="AE86" s="40">
        <f t="shared" si="15"/>
        <v>99.950000000000045</v>
      </c>
      <c r="AF86" s="40">
        <f t="shared" si="15"/>
        <v>99.920000000000044</v>
      </c>
      <c r="AG86" s="40">
        <f t="shared" si="15"/>
        <v>99.950000000000031</v>
      </c>
      <c r="AH86" s="40">
        <f t="shared" si="15"/>
        <v>99.94000000000004</v>
      </c>
      <c r="AI86" s="40">
        <f t="shared" si="15"/>
        <v>99.950000000000031</v>
      </c>
      <c r="AJ86" s="40">
        <f t="shared" si="15"/>
        <v>99.950000000000031</v>
      </c>
      <c r="AK86" s="40">
        <f t="shared" si="15"/>
        <v>99.950000000000017</v>
      </c>
      <c r="AL86" s="40">
        <f t="shared" si="15"/>
        <v>99.990000000000052</v>
      </c>
      <c r="AM86" s="40">
        <f t="shared" si="15"/>
        <v>100.01000000000005</v>
      </c>
      <c r="AN86" s="40">
        <f t="shared" si="15"/>
        <v>100.00000000000006</v>
      </c>
      <c r="AO86" s="40">
        <f t="shared" si="15"/>
        <v>100.03000000000007</v>
      </c>
      <c r="AP86" s="40">
        <f t="shared" si="15"/>
        <v>99.990000000000023</v>
      </c>
      <c r="AQ86" s="40">
        <f t="shared" si="15"/>
        <v>99.960000000000008</v>
      </c>
      <c r="AR86" s="40">
        <f t="shared" si="15"/>
        <v>99.980000000000047</v>
      </c>
      <c r="AS86" s="40">
        <f t="shared" si="15"/>
        <v>99.980000000000032</v>
      </c>
      <c r="AT86" s="40">
        <f t="shared" si="15"/>
        <v>99.990000000000094</v>
      </c>
      <c r="AU86" s="40">
        <f t="shared" si="15"/>
        <v>100.02000000000007</v>
      </c>
      <c r="AV86" s="40">
        <f t="shared" si="15"/>
        <v>100.03000000000007</v>
      </c>
      <c r="AW86" s="40">
        <f t="shared" si="15"/>
        <v>100.01000000000009</v>
      </c>
      <c r="AX86" s="40">
        <f t="shared" si="15"/>
        <v>100.02000000000004</v>
      </c>
      <c r="AY86" s="40">
        <f t="shared" si="15"/>
        <v>100.01000000000002</v>
      </c>
      <c r="AZ86" s="40">
        <f t="shared" si="15"/>
        <v>99.990000000000023</v>
      </c>
      <c r="BA86" s="40">
        <f t="shared" si="15"/>
        <v>100.02000000000001</v>
      </c>
      <c r="BB86" s="40">
        <f t="shared" si="15"/>
        <v>100.01000000000006</v>
      </c>
      <c r="BC86" s="40">
        <f t="shared" si="15"/>
        <v>100.01000000000005</v>
      </c>
      <c r="BD86" s="40">
        <f t="shared" si="15"/>
        <v>99.990000000000023</v>
      </c>
      <c r="BE86" s="40">
        <f t="shared" si="15"/>
        <v>100.02000000000007</v>
      </c>
      <c r="BF86" s="40">
        <f t="shared" si="15"/>
        <v>100.00000000000003</v>
      </c>
      <c r="BG86" s="40">
        <f t="shared" si="15"/>
        <v>99.980000000000032</v>
      </c>
      <c r="BH86" s="40">
        <f t="shared" si="15"/>
        <v>100.01000000000006</v>
      </c>
      <c r="BI86" s="40">
        <f t="shared" si="15"/>
        <v>99.970000000000056</v>
      </c>
      <c r="BJ86" s="40">
        <f t="shared" si="15"/>
        <v>100.01000000000005</v>
      </c>
      <c r="BK86" s="40">
        <f t="shared" si="15"/>
        <v>100.01000000000008</v>
      </c>
      <c r="BL86" s="40">
        <f t="shared" si="15"/>
        <v>99.990000000000009</v>
      </c>
      <c r="BM86" s="40">
        <f t="shared" si="15"/>
        <v>100.04000000000003</v>
      </c>
      <c r="BN86" s="40">
        <f t="shared" si="15"/>
        <v>100.02000000000001</v>
      </c>
      <c r="BO86" s="40">
        <f t="shared" ref="BO86:DZ86" si="16">SUM(BO25:BO85)</f>
        <v>100.01000000000005</v>
      </c>
      <c r="BP86" s="40">
        <f t="shared" si="16"/>
        <v>100</v>
      </c>
      <c r="BQ86" s="40">
        <f t="shared" si="16"/>
        <v>99.999999999999986</v>
      </c>
      <c r="BR86" s="40">
        <f t="shared" si="16"/>
        <v>99.98</v>
      </c>
      <c r="BS86" s="40">
        <f t="shared" si="16"/>
        <v>99.960000000000022</v>
      </c>
      <c r="BT86" s="40">
        <f t="shared" si="16"/>
        <v>99.990000000000038</v>
      </c>
      <c r="BU86" s="40">
        <f t="shared" si="16"/>
        <v>99.960000000000022</v>
      </c>
      <c r="BV86" s="40">
        <f t="shared" si="16"/>
        <v>100.00000000000003</v>
      </c>
      <c r="BW86" s="40">
        <f t="shared" si="16"/>
        <v>99.989999999999966</v>
      </c>
      <c r="BX86" s="40">
        <f t="shared" si="16"/>
        <v>99.970000000000013</v>
      </c>
      <c r="BY86" s="40">
        <f t="shared" si="16"/>
        <v>99.62</v>
      </c>
      <c r="BZ86" s="40">
        <f t="shared" si="16"/>
        <v>99.63</v>
      </c>
      <c r="CA86" s="40">
        <f t="shared" si="16"/>
        <v>99.670000000000016</v>
      </c>
      <c r="CB86" s="40">
        <f t="shared" si="16"/>
        <v>99.710000000000036</v>
      </c>
      <c r="CC86" s="40">
        <f t="shared" si="16"/>
        <v>99.660000000000011</v>
      </c>
      <c r="CD86" s="40">
        <f t="shared" si="16"/>
        <v>99.65</v>
      </c>
      <c r="CE86" s="40">
        <f t="shared" si="16"/>
        <v>99.620000000000047</v>
      </c>
      <c r="CF86" s="40">
        <f t="shared" si="16"/>
        <v>99.640000000000029</v>
      </c>
      <c r="CG86" s="40">
        <f t="shared" si="16"/>
        <v>99.63000000000001</v>
      </c>
      <c r="CH86" s="40">
        <f t="shared" si="16"/>
        <v>99.650000000000048</v>
      </c>
      <c r="CI86" s="40">
        <f t="shared" si="16"/>
        <v>99.680000000000049</v>
      </c>
      <c r="CJ86" s="40">
        <f t="shared" si="16"/>
        <v>99.620000000000019</v>
      </c>
      <c r="CK86" s="40">
        <f t="shared" si="16"/>
        <v>99.680000000000049</v>
      </c>
      <c r="CL86" s="40">
        <f t="shared" si="16"/>
        <v>99.69</v>
      </c>
      <c r="CM86" s="40">
        <f t="shared" si="16"/>
        <v>99.63000000000001</v>
      </c>
      <c r="CN86" s="40">
        <f t="shared" si="16"/>
        <v>99.640000000000043</v>
      </c>
      <c r="CO86" s="40">
        <f t="shared" si="16"/>
        <v>99.640000000000043</v>
      </c>
      <c r="CP86" s="40">
        <f t="shared" si="16"/>
        <v>99.660000000000011</v>
      </c>
      <c r="CQ86" s="40">
        <f t="shared" si="16"/>
        <v>99.630000000000024</v>
      </c>
      <c r="CR86" s="40">
        <f t="shared" si="16"/>
        <v>99.640000000000029</v>
      </c>
      <c r="CS86" s="40">
        <f t="shared" si="16"/>
        <v>99.620000000000019</v>
      </c>
      <c r="CT86" s="40">
        <f t="shared" si="16"/>
        <v>99.59</v>
      </c>
      <c r="CU86" s="40">
        <f t="shared" si="16"/>
        <v>99.589999999999961</v>
      </c>
      <c r="CV86" s="40">
        <f t="shared" si="16"/>
        <v>99.639999999999986</v>
      </c>
      <c r="CW86" s="40">
        <f t="shared" si="16"/>
        <v>99.61999999999999</v>
      </c>
      <c r="CX86" s="40">
        <f t="shared" si="16"/>
        <v>99.63</v>
      </c>
      <c r="CY86" s="40">
        <f t="shared" si="16"/>
        <v>99.68</v>
      </c>
      <c r="CZ86" s="40">
        <f t="shared" si="16"/>
        <v>99.700000000000017</v>
      </c>
      <c r="DA86" s="40">
        <f t="shared" si="16"/>
        <v>99.660000000000011</v>
      </c>
      <c r="DB86" s="40">
        <f t="shared" si="16"/>
        <v>99.670000000000016</v>
      </c>
      <c r="DC86" s="40">
        <f t="shared" si="16"/>
        <v>99.640000000000015</v>
      </c>
      <c r="DD86" s="40">
        <f t="shared" si="16"/>
        <v>99.720000000000027</v>
      </c>
      <c r="DE86" s="40">
        <f t="shared" si="16"/>
        <v>99.710000000000022</v>
      </c>
      <c r="DF86" s="40">
        <f t="shared" si="16"/>
        <v>99.680000000000049</v>
      </c>
      <c r="DG86" s="40">
        <f t="shared" si="16"/>
        <v>99.690000000000026</v>
      </c>
      <c r="DH86" s="40">
        <f t="shared" si="16"/>
        <v>99.680000000000078</v>
      </c>
      <c r="DI86" s="40">
        <f t="shared" si="16"/>
        <v>99.670000000000044</v>
      </c>
      <c r="DJ86" s="40">
        <f t="shared" si="16"/>
        <v>97.570000000000022</v>
      </c>
      <c r="DK86" s="40">
        <f t="shared" si="16"/>
        <v>97.620000000000019</v>
      </c>
      <c r="DL86" s="40">
        <f t="shared" si="16"/>
        <v>98.580000000000027</v>
      </c>
      <c r="DM86" s="40">
        <f t="shared" si="16"/>
        <v>98.649999999999977</v>
      </c>
      <c r="DN86" s="40">
        <f t="shared" si="16"/>
        <v>98.560000000000016</v>
      </c>
      <c r="DO86" s="40">
        <f t="shared" si="16"/>
        <v>98.629999999999967</v>
      </c>
      <c r="DP86" s="40">
        <f t="shared" si="16"/>
        <v>98.589999999999989</v>
      </c>
      <c r="DQ86" s="40">
        <f t="shared" si="16"/>
        <v>98.600000000000009</v>
      </c>
      <c r="DR86" s="40">
        <f t="shared" si="16"/>
        <v>98.390000000000015</v>
      </c>
      <c r="DS86" s="40">
        <f t="shared" si="16"/>
        <v>98.800000000000011</v>
      </c>
      <c r="DT86" s="40">
        <f t="shared" si="16"/>
        <v>98.910000000000025</v>
      </c>
      <c r="DU86" s="40">
        <f t="shared" si="16"/>
        <v>98.970000000000013</v>
      </c>
      <c r="DV86" s="40">
        <f t="shared" si="16"/>
        <v>98.92</v>
      </c>
      <c r="DW86" s="40">
        <f t="shared" si="16"/>
        <v>99.089999999999989</v>
      </c>
      <c r="DX86" s="40">
        <f t="shared" si="16"/>
        <v>99.129999999999981</v>
      </c>
      <c r="DY86" s="40">
        <f t="shared" si="16"/>
        <v>99.130000000000038</v>
      </c>
      <c r="DZ86" s="40">
        <f t="shared" si="16"/>
        <v>99.110000000000014</v>
      </c>
      <c r="EA86" s="40">
        <f t="shared" ref="EA86:GL86" si="17">SUM(EA25:EA85)</f>
        <v>99.129999999999967</v>
      </c>
      <c r="EB86" s="40">
        <f t="shared" si="17"/>
        <v>99.189999999999969</v>
      </c>
      <c r="EC86" s="40">
        <f t="shared" si="17"/>
        <v>99.35</v>
      </c>
      <c r="ED86" s="40">
        <f t="shared" si="17"/>
        <v>99.339999999999989</v>
      </c>
      <c r="EE86" s="40">
        <f t="shared" si="17"/>
        <v>99.329999999999984</v>
      </c>
      <c r="EF86" s="40">
        <f t="shared" si="17"/>
        <v>99.28000000000003</v>
      </c>
      <c r="EG86" s="40">
        <f t="shared" si="17"/>
        <v>99.42000000000003</v>
      </c>
      <c r="EH86" s="40">
        <f t="shared" si="17"/>
        <v>99.29000000000002</v>
      </c>
      <c r="EI86" s="40">
        <f t="shared" si="17"/>
        <v>99.34</v>
      </c>
      <c r="EJ86" s="40">
        <f t="shared" si="17"/>
        <v>99.30000000000004</v>
      </c>
      <c r="EK86" s="40">
        <f t="shared" si="17"/>
        <v>99.299999999999969</v>
      </c>
      <c r="EL86" s="40">
        <f t="shared" si="17"/>
        <v>99.160000000000011</v>
      </c>
      <c r="EM86" s="40">
        <f t="shared" si="17"/>
        <v>99.159999999999968</v>
      </c>
      <c r="EN86" s="40">
        <f t="shared" si="17"/>
        <v>99.229999999999947</v>
      </c>
      <c r="EO86" s="40">
        <f t="shared" si="17"/>
        <v>99.229999999999933</v>
      </c>
      <c r="EP86" s="40">
        <f t="shared" si="17"/>
        <v>99.149999999999991</v>
      </c>
      <c r="EQ86" s="40">
        <f t="shared" si="17"/>
        <v>99.21</v>
      </c>
      <c r="ER86" s="40">
        <f t="shared" si="17"/>
        <v>99.280000000000015</v>
      </c>
      <c r="ES86" s="40">
        <f t="shared" si="17"/>
        <v>99.22</v>
      </c>
      <c r="ET86" s="40">
        <f t="shared" si="17"/>
        <v>99.189999999999984</v>
      </c>
      <c r="EU86" s="40">
        <f t="shared" si="17"/>
        <v>99.14</v>
      </c>
      <c r="EV86" s="40">
        <f t="shared" si="17"/>
        <v>97.92</v>
      </c>
      <c r="EW86" s="40">
        <f t="shared" si="17"/>
        <v>99.29000000000002</v>
      </c>
      <c r="EX86" s="40">
        <f t="shared" si="17"/>
        <v>99.460000000000008</v>
      </c>
      <c r="EY86" s="40">
        <f t="shared" si="17"/>
        <v>98.399999999999949</v>
      </c>
      <c r="EZ86" s="40">
        <f t="shared" si="17"/>
        <v>98.419999999999973</v>
      </c>
      <c r="FA86" s="40">
        <f t="shared" si="17"/>
        <v>98.65</v>
      </c>
      <c r="FB86" s="40">
        <f t="shared" si="17"/>
        <v>98.500000000000014</v>
      </c>
      <c r="FC86" s="40">
        <f t="shared" si="17"/>
        <v>98.480000000000018</v>
      </c>
      <c r="FD86" s="40">
        <f t="shared" si="17"/>
        <v>98.560000000000031</v>
      </c>
      <c r="FE86" s="40">
        <f t="shared" si="17"/>
        <v>98.640000000000029</v>
      </c>
      <c r="FF86" s="40">
        <f t="shared" si="17"/>
        <v>98.600000000000051</v>
      </c>
      <c r="FG86" s="40">
        <f t="shared" si="17"/>
        <v>98.559999999999974</v>
      </c>
      <c r="FH86" s="40">
        <f t="shared" si="17"/>
        <v>98.58</v>
      </c>
      <c r="FI86" s="40">
        <f t="shared" si="17"/>
        <v>98.559999999999988</v>
      </c>
      <c r="FJ86" s="40">
        <f t="shared" si="17"/>
        <v>98.480000000000032</v>
      </c>
      <c r="FK86" s="40">
        <f t="shared" si="17"/>
        <v>98.530000000000044</v>
      </c>
      <c r="FL86" s="40">
        <f t="shared" si="17"/>
        <v>98.52</v>
      </c>
      <c r="FM86" s="40">
        <f t="shared" si="17"/>
        <v>98.539999999999992</v>
      </c>
      <c r="FN86" s="40">
        <f t="shared" si="17"/>
        <v>98.470000000000013</v>
      </c>
      <c r="FO86" s="40">
        <f t="shared" si="17"/>
        <v>98.379999999999981</v>
      </c>
      <c r="FP86" s="40">
        <f t="shared" si="17"/>
        <v>98.360000000000014</v>
      </c>
      <c r="FQ86" s="40">
        <f t="shared" si="17"/>
        <v>98.359999999999985</v>
      </c>
      <c r="FR86" s="40">
        <f t="shared" si="17"/>
        <v>98.440000000000026</v>
      </c>
      <c r="FS86" s="40">
        <f t="shared" si="17"/>
        <v>98.640000000000029</v>
      </c>
      <c r="FT86" s="40">
        <f t="shared" si="17"/>
        <v>98.350000000000023</v>
      </c>
      <c r="FU86" s="40">
        <f t="shared" si="17"/>
        <v>98.680000000000035</v>
      </c>
      <c r="FV86" s="40">
        <f t="shared" si="17"/>
        <v>98.69</v>
      </c>
      <c r="FW86" s="40">
        <f t="shared" si="17"/>
        <v>98.700000000000017</v>
      </c>
      <c r="FX86" s="40">
        <f t="shared" si="17"/>
        <v>98.8</v>
      </c>
      <c r="FY86" s="40">
        <f t="shared" si="17"/>
        <v>98.720000000000013</v>
      </c>
      <c r="FZ86" s="40">
        <f t="shared" si="17"/>
        <v>98.82999999999997</v>
      </c>
      <c r="GA86" s="40">
        <f t="shared" si="17"/>
        <v>98.819999999999979</v>
      </c>
      <c r="GB86" s="40">
        <f t="shared" si="17"/>
        <v>98.800000000000054</v>
      </c>
      <c r="GC86" s="40">
        <f t="shared" si="17"/>
        <v>98.77</v>
      </c>
      <c r="GD86" s="40">
        <f t="shared" si="17"/>
        <v>98.779999999999987</v>
      </c>
      <c r="GE86" s="40">
        <f t="shared" si="17"/>
        <v>98.719999999999985</v>
      </c>
      <c r="GF86" s="40">
        <f t="shared" si="17"/>
        <v>98.3</v>
      </c>
      <c r="GG86" s="40">
        <f t="shared" si="17"/>
        <v>98.619999999999962</v>
      </c>
      <c r="GH86" s="40">
        <f t="shared" si="17"/>
        <v>98.819999999999979</v>
      </c>
      <c r="GI86" s="40">
        <f t="shared" si="17"/>
        <v>98.920000000000016</v>
      </c>
      <c r="GJ86" s="40">
        <f t="shared" si="17"/>
        <v>98.83</v>
      </c>
      <c r="GK86" s="40">
        <f t="shared" si="17"/>
        <v>98.930000000000049</v>
      </c>
      <c r="GL86" s="40">
        <f t="shared" si="17"/>
        <v>98.970000000000041</v>
      </c>
      <c r="GM86" s="40">
        <f t="shared" ref="GM86:IX86" si="18">SUM(GM25:GM85)</f>
        <v>100.0000000000001</v>
      </c>
      <c r="GN86" s="40">
        <f t="shared" si="18"/>
        <v>99.999999999999943</v>
      </c>
      <c r="GO86" s="40">
        <f t="shared" si="18"/>
        <v>100.00000000000016</v>
      </c>
      <c r="GP86" s="40">
        <f t="shared" si="18"/>
        <v>100.00000000000011</v>
      </c>
      <c r="GQ86" s="40">
        <f t="shared" si="18"/>
        <v>100.00000000000004</v>
      </c>
      <c r="GR86" s="40">
        <f t="shared" si="18"/>
        <v>100.00000000000004</v>
      </c>
      <c r="GS86" s="40">
        <f t="shared" si="18"/>
        <v>99.999999999999815</v>
      </c>
      <c r="GT86" s="40">
        <f t="shared" si="18"/>
        <v>100</v>
      </c>
      <c r="GU86" s="40">
        <f t="shared" si="18"/>
        <v>100.00000000000004</v>
      </c>
      <c r="GV86" s="40">
        <f t="shared" si="18"/>
        <v>100.00000000000011</v>
      </c>
      <c r="GW86" s="40">
        <f t="shared" si="18"/>
        <v>99.999999999999929</v>
      </c>
      <c r="GX86" s="40">
        <f t="shared" si="18"/>
        <v>100.00000000000014</v>
      </c>
      <c r="GY86" s="40">
        <f t="shared" si="18"/>
        <v>99.999999999999929</v>
      </c>
      <c r="GZ86" s="40">
        <f t="shared" si="18"/>
        <v>100.00000000000016</v>
      </c>
      <c r="HA86" s="40">
        <f t="shared" si="18"/>
        <v>100.00000000000009</v>
      </c>
      <c r="HB86" s="40">
        <f t="shared" si="18"/>
        <v>99.999999999999972</v>
      </c>
      <c r="HC86" s="40">
        <f t="shared" si="18"/>
        <v>99.999999999999886</v>
      </c>
      <c r="HD86" s="40">
        <f t="shared" si="18"/>
        <v>100.0000000000001</v>
      </c>
      <c r="HE86" s="40">
        <f t="shared" si="18"/>
        <v>100.00000000000006</v>
      </c>
      <c r="HF86" s="40">
        <f t="shared" si="18"/>
        <v>99.999999999999972</v>
      </c>
      <c r="HG86" s="40">
        <f t="shared" si="18"/>
        <v>99.999999999999844</v>
      </c>
      <c r="HH86" s="40">
        <f t="shared" si="18"/>
        <v>100.00000000000006</v>
      </c>
      <c r="HI86" s="40">
        <f t="shared" si="18"/>
        <v>99.738739174391497</v>
      </c>
      <c r="HJ86" s="40">
        <f t="shared" si="18"/>
        <v>99.999999999999901</v>
      </c>
      <c r="HK86" s="40">
        <f t="shared" si="18"/>
        <v>99.999999999999901</v>
      </c>
      <c r="HL86" s="40">
        <f t="shared" si="18"/>
        <v>99.999999999999972</v>
      </c>
      <c r="HM86" s="40">
        <f t="shared" si="18"/>
        <v>99.550842614735515</v>
      </c>
      <c r="HN86" s="40">
        <f t="shared" si="18"/>
        <v>99.540121390259941</v>
      </c>
      <c r="HO86" s="40">
        <f t="shared" si="18"/>
        <v>99.375890007686181</v>
      </c>
      <c r="HP86" s="40">
        <f t="shared" si="18"/>
        <v>99.637591349355304</v>
      </c>
      <c r="HQ86" s="40">
        <f t="shared" si="18"/>
        <v>99.638573362563633</v>
      </c>
      <c r="HR86" s="40">
        <f t="shared" si="18"/>
        <v>99.625679860979545</v>
      </c>
      <c r="HS86" s="40">
        <f t="shared" si="18"/>
        <v>99.803306968258852</v>
      </c>
      <c r="HT86" s="40">
        <f t="shared" si="18"/>
        <v>99.646011767095374</v>
      </c>
      <c r="HU86" s="40">
        <f t="shared" si="18"/>
        <v>99.775801986659971</v>
      </c>
      <c r="HV86" s="40">
        <f t="shared" si="18"/>
        <v>99.954314045432682</v>
      </c>
      <c r="HW86" s="40">
        <f t="shared" si="18"/>
        <v>99.749910775507729</v>
      </c>
      <c r="HX86" s="40">
        <f t="shared" si="18"/>
        <v>99.606170290511386</v>
      </c>
      <c r="HY86" s="40">
        <f t="shared" si="18"/>
        <v>99.582523751714191</v>
      </c>
      <c r="HZ86" s="40">
        <f t="shared" si="18"/>
        <v>99.558642015623846</v>
      </c>
      <c r="IA86" s="40">
        <f t="shared" si="18"/>
        <v>99.492586691456935</v>
      </c>
      <c r="IB86" s="40">
        <f t="shared" si="18"/>
        <v>99.60831573157607</v>
      </c>
      <c r="IC86" s="40">
        <f t="shared" si="18"/>
        <v>99.719643539791505</v>
      </c>
      <c r="ID86" s="40">
        <f t="shared" si="18"/>
        <v>99.627405412919117</v>
      </c>
      <c r="IE86" s="40">
        <f t="shared" si="18"/>
        <v>99.715067749274141</v>
      </c>
      <c r="IF86" s="40">
        <f t="shared" si="18"/>
        <v>99.688435520000567</v>
      </c>
      <c r="IG86" s="40">
        <f t="shared" si="18"/>
        <v>99.750008442265795</v>
      </c>
      <c r="IH86" s="40">
        <f t="shared" si="18"/>
        <v>99.753333743453922</v>
      </c>
      <c r="II86" s="40">
        <f t="shared" si="18"/>
        <v>99.731685837657579</v>
      </c>
      <c r="IJ86" s="40">
        <f t="shared" si="18"/>
        <v>99.693187488256854</v>
      </c>
      <c r="IK86" s="40">
        <f t="shared" si="18"/>
        <v>99.619042862898908</v>
      </c>
      <c r="IL86" s="40">
        <f t="shared" si="18"/>
        <v>99.805004986861519</v>
      </c>
      <c r="IM86" s="40">
        <f t="shared" si="18"/>
        <v>99.914189380747871</v>
      </c>
      <c r="IN86" s="40">
        <f t="shared" si="18"/>
        <v>99.722351671438091</v>
      </c>
      <c r="IO86" s="40">
        <f t="shared" si="18"/>
        <v>99.686596675293984</v>
      </c>
      <c r="IP86" s="40">
        <f t="shared" si="18"/>
        <v>99.77688781767614</v>
      </c>
      <c r="IQ86" s="40">
        <f t="shared" si="18"/>
        <v>99.764556166901372</v>
      </c>
      <c r="IR86" s="40">
        <f t="shared" si="18"/>
        <v>99.807022316792811</v>
      </c>
      <c r="IS86" s="40">
        <f t="shared" si="18"/>
        <v>99.764543745721014</v>
      </c>
      <c r="IT86" s="40">
        <f t="shared" si="18"/>
        <v>99.996598832598224</v>
      </c>
      <c r="IU86" s="40">
        <f t="shared" si="18"/>
        <v>99.77759343870207</v>
      </c>
      <c r="IV86" s="40">
        <f t="shared" si="18"/>
        <v>99.712687541288247</v>
      </c>
      <c r="IW86" s="40">
        <f t="shared" si="18"/>
        <v>99.716916614189245</v>
      </c>
      <c r="IX86" s="40">
        <f t="shared" si="18"/>
        <v>99.7343564007938</v>
      </c>
      <c r="IY86" s="40">
        <f t="shared" ref="IY86:JA86" si="19">SUM(IY25:IY85)</f>
        <v>99.653479412503572</v>
      </c>
      <c r="IZ86" s="40">
        <f t="shared" si="19"/>
        <v>99.760101327989688</v>
      </c>
      <c r="JA86" s="40">
        <f t="shared" si="19"/>
        <v>99.840070637178002</v>
      </c>
      <c r="JB86" s="41"/>
    </row>
    <row r="87" spans="1:262" ht="15" thickTop="1" x14ac:dyDescent="0.35"/>
  </sheetData>
  <hyperlinks>
    <hyperlink ref="A22" r:id="rId1" display="https://iiflw-my.sharepoint.com/personal/kunal_kunde_iiflw_com/Documents/WIP/International%20FOF/ISHARES%20MSCI%20ACWI%20ETF.xlsx?web=1" xr:uid="{DED10B8C-B105-4F7D-8E79-876A69CF9952}"/>
    <hyperlink ref="B22" r:id="rId2" xr:uid="{CC667C20-77C2-4640-B064-F132B614673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28D2-D4FA-4C75-94A0-B7F9C321D672}">
  <dimension ref="A1:DJ282"/>
  <sheetViews>
    <sheetView workbookViewId="0">
      <pane xSplit="1" ySplit="3" topLeftCell="CX4" activePane="bottomRight" state="frozen"/>
      <selection sqref="A1:D19"/>
      <selection pane="topRight" sqref="A1:D19"/>
      <selection pane="bottomLeft" sqref="A1:D19"/>
      <selection pane="bottomRight" activeCell="DJ5" sqref="DJ5"/>
    </sheetView>
  </sheetViews>
  <sheetFormatPr defaultRowHeight="14.5" x14ac:dyDescent="0.35"/>
  <cols>
    <col min="1" max="1" width="13" style="8" bestFit="1" customWidth="1"/>
    <col min="2" max="2" width="10.796875" style="8" bestFit="1" customWidth="1"/>
    <col min="3" max="3" width="11.5" style="8" bestFit="1" customWidth="1"/>
    <col min="4" max="4" width="11.19921875" style="8" bestFit="1" customWidth="1"/>
    <col min="5" max="5" width="11.5" style="8" bestFit="1" customWidth="1"/>
    <col min="6" max="6" width="10.69921875" style="8" bestFit="1" customWidth="1"/>
    <col min="7" max="7" width="11.5" style="8" bestFit="1" customWidth="1"/>
    <col min="8" max="8" width="10.796875" style="8" bestFit="1" customWidth="1"/>
    <col min="9" max="9" width="11.5" style="8" bestFit="1" customWidth="1"/>
    <col min="10" max="10" width="10.796875" style="8" bestFit="1" customWidth="1"/>
    <col min="11" max="11" width="11.5" style="8" bestFit="1" customWidth="1"/>
    <col min="12" max="12" width="11.19921875" style="8" bestFit="1" customWidth="1"/>
    <col min="13" max="13" width="11.5" style="8" bestFit="1" customWidth="1"/>
    <col min="14" max="14" width="10.796875" style="8" bestFit="1" customWidth="1"/>
    <col min="15" max="15" width="11.5" style="8" bestFit="1" customWidth="1"/>
    <col min="16" max="16" width="11.19921875" style="8" bestFit="1" customWidth="1"/>
    <col min="17" max="17" width="11.5" style="8" bestFit="1" customWidth="1"/>
    <col min="18" max="18" width="10.796875" style="8" bestFit="1" customWidth="1"/>
    <col min="19" max="19" width="11.5" style="8" bestFit="1" customWidth="1"/>
    <col min="20" max="20" width="10.796875" style="8" bestFit="1" customWidth="1"/>
    <col min="21" max="21" width="11.5" style="8" bestFit="1" customWidth="1"/>
    <col min="22" max="22" width="10.796875" style="8" bestFit="1" customWidth="1"/>
    <col min="23" max="23" width="11.5" style="8" bestFit="1" customWidth="1"/>
    <col min="24" max="24" width="11.19921875" style="8" bestFit="1" customWidth="1"/>
    <col min="25" max="25" width="11.5" style="8" bestFit="1" customWidth="1"/>
    <col min="26" max="26" width="11.19921875" style="8" bestFit="1" customWidth="1"/>
    <col min="27" max="27" width="11.5" style="8" bestFit="1" customWidth="1"/>
    <col min="28" max="28" width="10.69921875" style="8" bestFit="1" customWidth="1"/>
    <col min="29" max="29" width="11.5" style="8" bestFit="1" customWidth="1"/>
    <col min="30" max="30" width="10.796875" style="8" bestFit="1" customWidth="1"/>
    <col min="31" max="31" width="11.5" style="8" bestFit="1" customWidth="1"/>
    <col min="32" max="32" width="10.796875" style="8" bestFit="1" customWidth="1"/>
    <col min="33" max="33" width="11.5" style="8" bestFit="1" customWidth="1"/>
    <col min="34" max="34" width="10.796875" style="8" bestFit="1" customWidth="1"/>
    <col min="35" max="35" width="11.5" style="8" bestFit="1" customWidth="1"/>
    <col min="36" max="36" width="11.19921875" style="8" bestFit="1" customWidth="1"/>
    <col min="37" max="37" width="13.69921875" style="8" bestFit="1" customWidth="1"/>
    <col min="38" max="38" width="13.69921875" style="8" customWidth="1"/>
    <col min="39" max="39" width="11.8984375" style="8" bestFit="1" customWidth="1"/>
    <col min="40" max="40" width="13.5" style="8" bestFit="1" customWidth="1"/>
    <col min="41" max="41" width="11.8984375" style="8" bestFit="1" customWidth="1"/>
    <col min="42" max="42" width="11" style="8" bestFit="1" customWidth="1"/>
    <col min="43" max="43" width="10.19921875" style="8" bestFit="1" customWidth="1"/>
    <col min="44" max="44" width="12.8984375" style="8" bestFit="1" customWidth="1"/>
    <col min="45" max="45" width="11.59765625" style="8" bestFit="1" customWidth="1"/>
    <col min="46" max="46" width="11.8984375" style="8" bestFit="1" customWidth="1"/>
    <col min="47" max="48" width="10.3984375" style="8" bestFit="1" customWidth="1"/>
    <col min="49" max="49" width="15.09765625" style="8" bestFit="1" customWidth="1"/>
    <col min="50" max="50" width="11.296875" style="8" bestFit="1" customWidth="1"/>
    <col min="51" max="51" width="10.3984375" style="8" bestFit="1" customWidth="1"/>
    <col min="52" max="52" width="13.3984375" style="8" bestFit="1" customWidth="1"/>
    <col min="53" max="53" width="12.296875" style="8" bestFit="1" customWidth="1"/>
    <col min="54" max="54" width="10.3984375" style="8" bestFit="1" customWidth="1"/>
    <col min="55" max="55" width="11.796875" style="8" bestFit="1" customWidth="1"/>
    <col min="56" max="56" width="11.5" style="8" bestFit="1" customWidth="1"/>
    <col min="57" max="57" width="8.796875" style="8"/>
    <col min="58" max="59" width="12.3984375" style="8" bestFit="1" customWidth="1"/>
    <col min="60" max="60" width="11" style="8" bestFit="1" customWidth="1"/>
    <col min="61" max="61" width="10.09765625" style="8" bestFit="1" customWidth="1"/>
    <col min="62" max="62" width="11.8984375" style="8" bestFit="1" customWidth="1"/>
    <col min="63" max="63" width="13.3984375" style="8" bestFit="1" customWidth="1"/>
    <col min="64" max="64" width="16.296875" style="8" bestFit="1" customWidth="1"/>
    <col min="65" max="65" width="12.09765625" style="8" bestFit="1" customWidth="1"/>
    <col min="66" max="67" width="10.09765625" style="8" bestFit="1" customWidth="1"/>
    <col min="68" max="68" width="13.5" style="8" bestFit="1" customWidth="1"/>
    <col min="69" max="69" width="10.3984375" style="8" bestFit="1" customWidth="1"/>
    <col min="70" max="70" width="10.09765625" style="8" bestFit="1" customWidth="1"/>
    <col min="71" max="71" width="12.09765625" style="8" bestFit="1" customWidth="1"/>
    <col min="72" max="72" width="11.19921875" style="8" bestFit="1" customWidth="1"/>
    <col min="73" max="73" width="12.59765625" style="8" bestFit="1" customWidth="1"/>
    <col min="74" max="74" width="10.69921875" style="8" bestFit="1" customWidth="1"/>
    <col min="75" max="75" width="12.69921875" style="8" bestFit="1" customWidth="1"/>
    <col min="76" max="76" width="12.8984375" style="8" bestFit="1" customWidth="1"/>
    <col min="77" max="77" width="13.19921875" style="8" bestFit="1" customWidth="1"/>
    <col min="78" max="78" width="13.5" style="8" bestFit="1" customWidth="1"/>
    <col min="79" max="86" width="13.19921875" style="8" bestFit="1" customWidth="1"/>
    <col min="87" max="87" width="15.09765625" style="8" bestFit="1" customWidth="1"/>
    <col min="88" max="89" width="13.19921875" style="8" bestFit="1" customWidth="1"/>
    <col min="90" max="90" width="13.3984375" style="8" bestFit="1" customWidth="1"/>
    <col min="91" max="94" width="13.19921875" style="8" bestFit="1" customWidth="1"/>
    <col min="95" max="95" width="10.69921875" style="8" bestFit="1" customWidth="1"/>
    <col min="96" max="96" width="10.5" style="8" bestFit="1" customWidth="1"/>
    <col min="97" max="97" width="11.796875" style="8" customWidth="1"/>
    <col min="98" max="98" width="12.59765625" style="8" bestFit="1" customWidth="1"/>
    <col min="99" max="106" width="11.796875" style="8" customWidth="1"/>
    <col min="107" max="107" width="13.69921875" style="8" bestFit="1" customWidth="1"/>
    <col min="108" max="113" width="11.796875" style="8" customWidth="1"/>
    <col min="114" max="114" width="14.59765625" style="8" customWidth="1"/>
    <col min="115" max="16384" width="8.796875" style="8"/>
  </cols>
  <sheetData>
    <row r="1" spans="1:114" s="42" customFormat="1" ht="16" x14ac:dyDescent="0.35">
      <c r="A1" s="42" t="s">
        <v>5</v>
      </c>
      <c r="B1" s="43">
        <v>0.03</v>
      </c>
      <c r="C1" s="42" t="s">
        <v>39</v>
      </c>
      <c r="D1" s="43">
        <v>0.08</v>
      </c>
      <c r="E1" s="42" t="s">
        <v>17</v>
      </c>
      <c r="F1" s="43">
        <v>0.05</v>
      </c>
      <c r="G1" s="42" t="s">
        <v>13</v>
      </c>
      <c r="H1" s="43">
        <v>0.03</v>
      </c>
      <c r="I1" s="42" t="s">
        <v>58</v>
      </c>
      <c r="J1" s="43">
        <v>0.03</v>
      </c>
      <c r="K1" s="42" t="s">
        <v>70</v>
      </c>
      <c r="L1" s="43">
        <v>0.55000000000000004</v>
      </c>
      <c r="M1" s="42" t="s">
        <v>66</v>
      </c>
      <c r="N1" s="43">
        <v>0.06</v>
      </c>
      <c r="O1" s="42" t="s">
        <v>28</v>
      </c>
      <c r="P1" s="43">
        <v>0.02</v>
      </c>
      <c r="Q1" s="42" t="s">
        <v>21</v>
      </c>
      <c r="R1" s="43">
        <v>0.03</v>
      </c>
      <c r="S1" s="42" t="s">
        <v>25</v>
      </c>
      <c r="T1" s="43">
        <v>0.03</v>
      </c>
      <c r="U1" s="42" t="s">
        <v>54</v>
      </c>
      <c r="V1" s="44">
        <v>1.4999999999999999E-2</v>
      </c>
      <c r="W1" s="42" t="s">
        <v>9</v>
      </c>
      <c r="X1" s="43">
        <v>0.01</v>
      </c>
      <c r="Y1" s="42" t="s">
        <v>36</v>
      </c>
      <c r="Z1" s="43">
        <v>0.01</v>
      </c>
      <c r="AA1" s="42" t="s">
        <v>62</v>
      </c>
      <c r="AB1" s="43">
        <v>0.02</v>
      </c>
      <c r="AC1" s="42" t="s">
        <v>32</v>
      </c>
      <c r="AD1" s="43">
        <v>0.01</v>
      </c>
      <c r="AE1" s="42" t="s">
        <v>43</v>
      </c>
      <c r="AF1" s="44">
        <v>1.4999999999999999E-2</v>
      </c>
      <c r="AG1" s="42" t="s">
        <v>46</v>
      </c>
      <c r="AH1" s="44">
        <v>5.0000000000000001E-3</v>
      </c>
      <c r="AI1" s="42" t="s">
        <v>50</v>
      </c>
      <c r="AJ1" s="44">
        <v>5.0000000000000001E-3</v>
      </c>
      <c r="AK1" s="45" t="s">
        <v>414</v>
      </c>
      <c r="AM1" s="46" t="s">
        <v>415</v>
      </c>
      <c r="AN1" s="46" t="s">
        <v>415</v>
      </c>
      <c r="AO1" s="46" t="s">
        <v>415</v>
      </c>
      <c r="AP1" s="46" t="s">
        <v>415</v>
      </c>
      <c r="AQ1" s="46" t="s">
        <v>415</v>
      </c>
      <c r="AR1" s="46" t="s">
        <v>415</v>
      </c>
      <c r="AS1" s="46" t="s">
        <v>415</v>
      </c>
      <c r="AT1" s="46" t="s">
        <v>415</v>
      </c>
      <c r="AU1" s="46" t="s">
        <v>415</v>
      </c>
      <c r="AV1" s="46" t="s">
        <v>415</v>
      </c>
      <c r="AW1" s="46" t="s">
        <v>415</v>
      </c>
      <c r="AX1" s="46" t="s">
        <v>415</v>
      </c>
      <c r="AY1" s="46" t="s">
        <v>415</v>
      </c>
      <c r="AZ1" s="46" t="s">
        <v>415</v>
      </c>
      <c r="BA1" s="46" t="s">
        <v>415</v>
      </c>
      <c r="BB1" s="46" t="s">
        <v>415</v>
      </c>
      <c r="BC1" s="46" t="s">
        <v>415</v>
      </c>
      <c r="BD1" s="46" t="s">
        <v>415</v>
      </c>
      <c r="BF1" s="47" t="s">
        <v>416</v>
      </c>
      <c r="BG1" s="47" t="s">
        <v>416</v>
      </c>
      <c r="BH1" s="47" t="s">
        <v>416</v>
      </c>
      <c r="BI1" s="47" t="s">
        <v>416</v>
      </c>
      <c r="BJ1" s="47" t="s">
        <v>416</v>
      </c>
      <c r="BK1" s="47" t="s">
        <v>416</v>
      </c>
      <c r="BL1" s="47" t="s">
        <v>416</v>
      </c>
      <c r="BM1" s="47" t="s">
        <v>416</v>
      </c>
      <c r="BN1" s="47" t="s">
        <v>416</v>
      </c>
      <c r="BO1" s="47" t="s">
        <v>416</v>
      </c>
      <c r="BP1" s="47" t="s">
        <v>416</v>
      </c>
      <c r="BQ1" s="47" t="s">
        <v>416</v>
      </c>
      <c r="BR1" s="47" t="s">
        <v>416</v>
      </c>
      <c r="BS1" s="47" t="s">
        <v>416</v>
      </c>
      <c r="BT1" s="47" t="s">
        <v>416</v>
      </c>
      <c r="BU1" s="47" t="s">
        <v>416</v>
      </c>
      <c r="BV1" s="47" t="s">
        <v>416</v>
      </c>
      <c r="BW1" s="47" t="s">
        <v>416</v>
      </c>
      <c r="BX1" s="48"/>
      <c r="BY1" s="49">
        <v>0</v>
      </c>
      <c r="BZ1" s="49">
        <f>BY1+1</f>
        <v>1</v>
      </c>
      <c r="CA1" s="49">
        <f t="shared" ref="CA1:CP1" si="0">BZ1+1</f>
        <v>2</v>
      </c>
      <c r="CB1" s="49">
        <f t="shared" si="0"/>
        <v>3</v>
      </c>
      <c r="CC1" s="49">
        <f t="shared" si="0"/>
        <v>4</v>
      </c>
      <c r="CD1" s="49">
        <f t="shared" si="0"/>
        <v>5</v>
      </c>
      <c r="CE1" s="49">
        <f t="shared" si="0"/>
        <v>6</v>
      </c>
      <c r="CF1" s="49">
        <f t="shared" si="0"/>
        <v>7</v>
      </c>
      <c r="CG1" s="49">
        <f t="shared" si="0"/>
        <v>8</v>
      </c>
      <c r="CH1" s="49">
        <f t="shared" si="0"/>
        <v>9</v>
      </c>
      <c r="CI1" s="49">
        <f t="shared" si="0"/>
        <v>10</v>
      </c>
      <c r="CJ1" s="49">
        <f t="shared" si="0"/>
        <v>11</v>
      </c>
      <c r="CK1" s="49">
        <f t="shared" si="0"/>
        <v>12</v>
      </c>
      <c r="CL1" s="49">
        <f t="shared" si="0"/>
        <v>13</v>
      </c>
      <c r="CM1" s="49">
        <f t="shared" si="0"/>
        <v>14</v>
      </c>
      <c r="CN1" s="49">
        <f t="shared" si="0"/>
        <v>15</v>
      </c>
      <c r="CO1" s="49">
        <f t="shared" si="0"/>
        <v>16</v>
      </c>
      <c r="CP1" s="49">
        <f t="shared" si="0"/>
        <v>17</v>
      </c>
      <c r="CR1" s="50" t="s">
        <v>417</v>
      </c>
      <c r="CS1" s="50" t="s">
        <v>417</v>
      </c>
      <c r="CT1" s="50" t="s">
        <v>417</v>
      </c>
      <c r="CU1" s="50" t="s">
        <v>417</v>
      </c>
      <c r="CV1" s="50" t="s">
        <v>417</v>
      </c>
      <c r="CW1" s="50" t="s">
        <v>417</v>
      </c>
      <c r="CX1" s="50" t="s">
        <v>417</v>
      </c>
      <c r="CY1" s="50" t="s">
        <v>417</v>
      </c>
      <c r="CZ1" s="50" t="s">
        <v>417</v>
      </c>
      <c r="DA1" s="50" t="s">
        <v>417</v>
      </c>
      <c r="DB1" s="50" t="s">
        <v>417</v>
      </c>
      <c r="DC1" s="50" t="s">
        <v>417</v>
      </c>
      <c r="DD1" s="50" t="s">
        <v>417</v>
      </c>
      <c r="DE1" s="50" t="s">
        <v>417</v>
      </c>
      <c r="DF1" s="50" t="s">
        <v>417</v>
      </c>
      <c r="DG1" s="50" t="s">
        <v>417</v>
      </c>
      <c r="DH1" s="50" t="s">
        <v>417</v>
      </c>
      <c r="DI1" s="50" t="s">
        <v>417</v>
      </c>
      <c r="DJ1" s="51"/>
    </row>
    <row r="2" spans="1:114" ht="16" x14ac:dyDescent="0.35">
      <c r="A2" s="7" t="s">
        <v>7</v>
      </c>
      <c r="B2" s="52"/>
      <c r="C2" s="7" t="s">
        <v>41</v>
      </c>
      <c r="D2" s="52"/>
      <c r="E2" s="7" t="s">
        <v>19</v>
      </c>
      <c r="F2" s="52"/>
      <c r="G2" s="7" t="s">
        <v>15</v>
      </c>
      <c r="H2" s="52"/>
      <c r="I2" s="7" t="s">
        <v>60</v>
      </c>
      <c r="J2" s="52"/>
      <c r="K2" s="7" t="s">
        <v>72</v>
      </c>
      <c r="L2" s="52"/>
      <c r="M2" s="7" t="s">
        <v>68</v>
      </c>
      <c r="N2" s="52"/>
      <c r="O2" s="7" t="s">
        <v>30</v>
      </c>
      <c r="P2" s="52"/>
      <c r="Q2" s="7" t="s">
        <v>23</v>
      </c>
      <c r="R2" s="52"/>
      <c r="S2" s="7" t="s">
        <v>23</v>
      </c>
      <c r="T2" s="52"/>
      <c r="U2" s="7" t="s">
        <v>56</v>
      </c>
      <c r="V2" s="52"/>
      <c r="W2" s="7" t="s">
        <v>11</v>
      </c>
      <c r="X2" s="52"/>
      <c r="Y2" s="7" t="s">
        <v>23</v>
      </c>
      <c r="Z2" s="52"/>
      <c r="AA2" s="7" t="s">
        <v>64</v>
      </c>
      <c r="AB2" s="52"/>
      <c r="AC2" s="7" t="s">
        <v>34</v>
      </c>
      <c r="AD2" s="52"/>
      <c r="AE2" s="7" t="s">
        <v>23</v>
      </c>
      <c r="AF2" s="52"/>
      <c r="AG2" s="7" t="s">
        <v>48</v>
      </c>
      <c r="AH2" s="52"/>
      <c r="AI2" s="7" t="s">
        <v>52</v>
      </c>
      <c r="AJ2" s="52"/>
      <c r="AK2" s="53">
        <v>100</v>
      </c>
      <c r="AM2" s="46" t="s">
        <v>418</v>
      </c>
      <c r="AN2" s="46" t="s">
        <v>418</v>
      </c>
      <c r="AO2" s="46" t="s">
        <v>418</v>
      </c>
      <c r="AP2" s="46" t="s">
        <v>418</v>
      </c>
      <c r="AQ2" s="46" t="s">
        <v>418</v>
      </c>
      <c r="AR2" s="46" t="s">
        <v>418</v>
      </c>
      <c r="AS2" s="46" t="s">
        <v>418</v>
      </c>
      <c r="AT2" s="46" t="s">
        <v>418</v>
      </c>
      <c r="AU2" s="46" t="s">
        <v>418</v>
      </c>
      <c r="AV2" s="46" t="s">
        <v>418</v>
      </c>
      <c r="AW2" s="46" t="s">
        <v>418</v>
      </c>
      <c r="AX2" s="46" t="s">
        <v>418</v>
      </c>
      <c r="AY2" s="46" t="s">
        <v>418</v>
      </c>
      <c r="AZ2" s="46" t="s">
        <v>418</v>
      </c>
      <c r="BA2" s="46" t="s">
        <v>418</v>
      </c>
      <c r="BB2" s="46" t="s">
        <v>418</v>
      </c>
      <c r="BC2" s="46" t="s">
        <v>418</v>
      </c>
      <c r="BD2" s="46" t="s">
        <v>418</v>
      </c>
      <c r="BF2" s="47" t="s">
        <v>3</v>
      </c>
      <c r="BG2" s="47" t="s">
        <v>3</v>
      </c>
      <c r="BH2" s="47" t="s">
        <v>3</v>
      </c>
      <c r="BI2" s="47" t="s">
        <v>3</v>
      </c>
      <c r="BJ2" s="47" t="s">
        <v>3</v>
      </c>
      <c r="BK2" s="47" t="s">
        <v>3</v>
      </c>
      <c r="BL2" s="47" t="s">
        <v>3</v>
      </c>
      <c r="BM2" s="47" t="s">
        <v>3</v>
      </c>
      <c r="BN2" s="47" t="s">
        <v>3</v>
      </c>
      <c r="BO2" s="47" t="s">
        <v>3</v>
      </c>
      <c r="BP2" s="47" t="s">
        <v>3</v>
      </c>
      <c r="BQ2" s="47" t="s">
        <v>3</v>
      </c>
      <c r="BR2" s="47" t="s">
        <v>3</v>
      </c>
      <c r="BS2" s="47" t="s">
        <v>3</v>
      </c>
      <c r="BT2" s="47" t="s">
        <v>3</v>
      </c>
      <c r="BU2" s="47" t="s">
        <v>3</v>
      </c>
      <c r="BV2" s="47" t="s">
        <v>3</v>
      </c>
      <c r="BW2" s="47" t="s">
        <v>3</v>
      </c>
      <c r="BX2" s="48"/>
      <c r="BY2" s="54" t="str">
        <f ca="1">OFFSET($A$1,0,2*BY1)</f>
        <v>AS51 Index</v>
      </c>
      <c r="BZ2" s="54" t="str">
        <f t="shared" ref="BZ2:CP2" ca="1" si="1">OFFSET($A$1,0,2*BZ1)</f>
        <v>NKY Index</v>
      </c>
      <c r="CA2" s="54" t="str">
        <f t="shared" ca="1" si="1"/>
        <v>SHCOMP Index</v>
      </c>
      <c r="CB2" s="54" t="str">
        <f t="shared" ca="1" si="1"/>
        <v>SPTSX Index</v>
      </c>
      <c r="CC2" s="54" t="str">
        <f t="shared" ca="1" si="1"/>
        <v>SMI Index</v>
      </c>
      <c r="CD2" s="54" t="str">
        <f t="shared" ca="1" si="1"/>
        <v>SPX Index</v>
      </c>
      <c r="CE2" s="54" t="str">
        <f t="shared" ca="1" si="1"/>
        <v>UKX Index</v>
      </c>
      <c r="CF2" s="54" t="str">
        <f t="shared" ca="1" si="1"/>
        <v>HSI Index</v>
      </c>
      <c r="CG2" s="54" t="str">
        <f t="shared" ca="1" si="1"/>
        <v>CAC Index</v>
      </c>
      <c r="CH2" s="54" t="str">
        <f t="shared" ca="1" si="1"/>
        <v>DAX Index</v>
      </c>
      <c r="CI2" s="54" t="str">
        <f t="shared" ca="1" si="1"/>
        <v>KOSPI Index</v>
      </c>
      <c r="CJ2" s="54" t="str">
        <f t="shared" ca="1" si="1"/>
        <v>IBOV Index</v>
      </c>
      <c r="CK2" s="54" t="str">
        <f t="shared" ca="1" si="1"/>
        <v>ISEQ Index</v>
      </c>
      <c r="CL2" s="54" t="str">
        <f t="shared" ca="1" si="1"/>
        <v>TWSE Index</v>
      </c>
      <c r="CM2" s="54" t="str">
        <f t="shared" ca="1" si="1"/>
        <v>NIFTY Index</v>
      </c>
      <c r="CN2" s="54" t="str">
        <f t="shared" ca="1" si="1"/>
        <v>AEX Index</v>
      </c>
      <c r="CO2" s="54" t="str">
        <f t="shared" ca="1" si="1"/>
        <v>IMOEX Index</v>
      </c>
      <c r="CP2" s="54" t="str">
        <f t="shared" ca="1" si="1"/>
        <v>TOP40 Index</v>
      </c>
      <c r="CR2" s="50" t="s">
        <v>419</v>
      </c>
      <c r="CS2" s="50" t="s">
        <v>419</v>
      </c>
      <c r="CT2" s="50" t="s">
        <v>419</v>
      </c>
      <c r="CU2" s="50" t="s">
        <v>419</v>
      </c>
      <c r="CV2" s="50" t="s">
        <v>419</v>
      </c>
      <c r="CW2" s="50" t="s">
        <v>419</v>
      </c>
      <c r="CX2" s="50" t="s">
        <v>419</v>
      </c>
      <c r="CY2" s="50" t="s">
        <v>419</v>
      </c>
      <c r="CZ2" s="50" t="s">
        <v>419</v>
      </c>
      <c r="DA2" s="50" t="s">
        <v>419</v>
      </c>
      <c r="DB2" s="50" t="s">
        <v>419</v>
      </c>
      <c r="DC2" s="50" t="s">
        <v>419</v>
      </c>
      <c r="DD2" s="50" t="s">
        <v>419</v>
      </c>
      <c r="DE2" s="50" t="s">
        <v>419</v>
      </c>
      <c r="DF2" s="50" t="s">
        <v>419</v>
      </c>
      <c r="DG2" s="50" t="s">
        <v>419</v>
      </c>
      <c r="DH2" s="50" t="s">
        <v>419</v>
      </c>
      <c r="DI2" s="50" t="s">
        <v>419</v>
      </c>
      <c r="DJ2" s="55"/>
    </row>
    <row r="3" spans="1:114" x14ac:dyDescent="0.35">
      <c r="A3" s="7"/>
      <c r="B3" s="11"/>
      <c r="C3" s="7"/>
      <c r="D3" s="11"/>
      <c r="E3" s="7"/>
      <c r="F3" s="11"/>
      <c r="G3" s="7"/>
      <c r="H3" s="11"/>
      <c r="I3" s="7"/>
      <c r="J3" s="11"/>
      <c r="K3" s="7"/>
      <c r="L3" s="11"/>
      <c r="M3" s="7"/>
      <c r="N3" s="11"/>
      <c r="O3" s="7"/>
      <c r="P3" s="11"/>
      <c r="Q3" s="7"/>
      <c r="R3" s="11"/>
      <c r="S3" s="7"/>
      <c r="T3" s="11"/>
      <c r="U3" s="7"/>
      <c r="V3" s="11"/>
      <c r="W3" s="7"/>
      <c r="X3" s="11"/>
      <c r="Y3" s="7"/>
      <c r="Z3" s="11"/>
      <c r="AA3" s="7"/>
      <c r="AB3" s="11"/>
      <c r="AC3" s="7"/>
      <c r="AD3" s="11"/>
      <c r="AE3" s="7"/>
      <c r="AF3" s="11"/>
      <c r="AG3" s="7"/>
      <c r="AH3" s="11"/>
      <c r="AI3" s="7"/>
      <c r="AJ3" s="11"/>
      <c r="AK3" s="7"/>
      <c r="AM3" s="11" t="str">
        <f t="shared" ref="AM3:BD3" si="2">CR3</f>
        <v>Australia</v>
      </c>
      <c r="AN3" s="11" t="str">
        <f t="shared" si="2"/>
        <v>Japan</v>
      </c>
      <c r="AO3" s="11" t="str">
        <f t="shared" si="2"/>
        <v>China</v>
      </c>
      <c r="AP3" s="11" t="str">
        <f t="shared" si="2"/>
        <v>Canada</v>
      </c>
      <c r="AQ3" s="11" t="str">
        <f t="shared" si="2"/>
        <v>Switzerland</v>
      </c>
      <c r="AR3" s="11" t="str">
        <f t="shared" si="2"/>
        <v>United States</v>
      </c>
      <c r="AS3" s="11" t="str">
        <f t="shared" si="2"/>
        <v>United Kingdom</v>
      </c>
      <c r="AT3" s="11" t="str">
        <f t="shared" si="2"/>
        <v>Hong Kong</v>
      </c>
      <c r="AU3" s="11" t="str">
        <f t="shared" si="2"/>
        <v>France</v>
      </c>
      <c r="AV3" s="11" t="str">
        <f t="shared" si="2"/>
        <v>Germany</v>
      </c>
      <c r="AW3" s="11" t="str">
        <f t="shared" si="2"/>
        <v>South Korea</v>
      </c>
      <c r="AX3" s="11" t="str">
        <f t="shared" si="2"/>
        <v>Brazil</v>
      </c>
      <c r="AY3" s="11" t="str">
        <f t="shared" si="2"/>
        <v>Ireland</v>
      </c>
      <c r="AZ3" s="11" t="str">
        <f t="shared" si="2"/>
        <v>Taiwan</v>
      </c>
      <c r="BA3" s="11" t="str">
        <f t="shared" si="2"/>
        <v>India</v>
      </c>
      <c r="BB3" s="11" t="str">
        <f t="shared" si="2"/>
        <v>Netherlands</v>
      </c>
      <c r="BC3" s="11" t="str">
        <f t="shared" si="2"/>
        <v>Russia</v>
      </c>
      <c r="BD3" s="11" t="str">
        <f t="shared" si="2"/>
        <v>South Africa</v>
      </c>
      <c r="BF3" s="11" t="str">
        <f t="shared" ref="BF3:BW3" si="3">AM3</f>
        <v>Australia</v>
      </c>
      <c r="BG3" s="11" t="str">
        <f t="shared" si="3"/>
        <v>Japan</v>
      </c>
      <c r="BH3" s="11" t="str">
        <f t="shared" si="3"/>
        <v>China</v>
      </c>
      <c r="BI3" s="11" t="str">
        <f t="shared" si="3"/>
        <v>Canada</v>
      </c>
      <c r="BJ3" s="11" t="str">
        <f t="shared" si="3"/>
        <v>Switzerland</v>
      </c>
      <c r="BK3" s="11" t="str">
        <f t="shared" si="3"/>
        <v>United States</v>
      </c>
      <c r="BL3" s="11" t="str">
        <f t="shared" si="3"/>
        <v>United Kingdom</v>
      </c>
      <c r="BM3" s="11" t="str">
        <f t="shared" si="3"/>
        <v>Hong Kong</v>
      </c>
      <c r="BN3" s="11" t="str">
        <f t="shared" si="3"/>
        <v>France</v>
      </c>
      <c r="BO3" s="11" t="str">
        <f t="shared" si="3"/>
        <v>Germany</v>
      </c>
      <c r="BP3" s="11" t="str">
        <f t="shared" si="3"/>
        <v>South Korea</v>
      </c>
      <c r="BQ3" s="11" t="str">
        <f t="shared" si="3"/>
        <v>Brazil</v>
      </c>
      <c r="BR3" s="11" t="str">
        <f t="shared" si="3"/>
        <v>Ireland</v>
      </c>
      <c r="BS3" s="11" t="str">
        <f t="shared" si="3"/>
        <v>Taiwan</v>
      </c>
      <c r="BT3" s="11" t="str">
        <f t="shared" si="3"/>
        <v>India</v>
      </c>
      <c r="BU3" s="11" t="str">
        <f t="shared" si="3"/>
        <v>Netherlands</v>
      </c>
      <c r="BV3" s="11" t="str">
        <f t="shared" si="3"/>
        <v>Russia</v>
      </c>
      <c r="BW3" s="11" t="str">
        <f t="shared" si="3"/>
        <v>South Africa</v>
      </c>
      <c r="BX3" s="7"/>
      <c r="BY3" s="56" t="s">
        <v>4</v>
      </c>
      <c r="BZ3" s="56" t="s">
        <v>38</v>
      </c>
      <c r="CA3" s="56" t="s">
        <v>16</v>
      </c>
      <c r="CB3" s="56" t="s">
        <v>12</v>
      </c>
      <c r="CC3" s="56" t="s">
        <v>57</v>
      </c>
      <c r="CD3" s="56" t="s">
        <v>89</v>
      </c>
      <c r="CE3" s="56" t="s">
        <v>90</v>
      </c>
      <c r="CF3" s="56" t="s">
        <v>27</v>
      </c>
      <c r="CG3" s="56" t="s">
        <v>20</v>
      </c>
      <c r="CH3" s="56" t="s">
        <v>24</v>
      </c>
      <c r="CI3" s="56" t="s">
        <v>53</v>
      </c>
      <c r="CJ3" s="56" t="s">
        <v>8</v>
      </c>
      <c r="CK3" s="56" t="s">
        <v>35</v>
      </c>
      <c r="CL3" s="56" t="s">
        <v>61</v>
      </c>
      <c r="CM3" s="56" t="s">
        <v>31</v>
      </c>
      <c r="CN3" s="56" t="s">
        <v>42</v>
      </c>
      <c r="CO3" s="56" t="s">
        <v>45</v>
      </c>
      <c r="CP3" s="56" t="s">
        <v>49</v>
      </c>
      <c r="CR3" s="57" t="str">
        <f t="shared" ref="CR3:DI3" si="4">BY3</f>
        <v>Australia</v>
      </c>
      <c r="CS3" s="57" t="str">
        <f t="shared" si="4"/>
        <v>Japan</v>
      </c>
      <c r="CT3" s="57" t="str">
        <f t="shared" si="4"/>
        <v>China</v>
      </c>
      <c r="CU3" s="57" t="str">
        <f t="shared" si="4"/>
        <v>Canada</v>
      </c>
      <c r="CV3" s="57" t="str">
        <f t="shared" si="4"/>
        <v>Switzerland</v>
      </c>
      <c r="CW3" s="57" t="str">
        <f t="shared" si="4"/>
        <v>United States</v>
      </c>
      <c r="CX3" s="57" t="str">
        <f t="shared" si="4"/>
        <v>United Kingdom</v>
      </c>
      <c r="CY3" s="57" t="str">
        <f t="shared" si="4"/>
        <v>Hong Kong</v>
      </c>
      <c r="CZ3" s="57" t="str">
        <f t="shared" si="4"/>
        <v>France</v>
      </c>
      <c r="DA3" s="57" t="str">
        <f t="shared" si="4"/>
        <v>Germany</v>
      </c>
      <c r="DB3" s="57" t="str">
        <f t="shared" si="4"/>
        <v>South Korea</v>
      </c>
      <c r="DC3" s="57" t="str">
        <f t="shared" si="4"/>
        <v>Brazil</v>
      </c>
      <c r="DD3" s="57" t="str">
        <f t="shared" si="4"/>
        <v>Ireland</v>
      </c>
      <c r="DE3" s="57" t="str">
        <f t="shared" si="4"/>
        <v>Taiwan</v>
      </c>
      <c r="DF3" s="57" t="str">
        <f t="shared" si="4"/>
        <v>India</v>
      </c>
      <c r="DG3" s="57" t="str">
        <f t="shared" si="4"/>
        <v>Netherlands</v>
      </c>
      <c r="DH3" s="57" t="str">
        <f t="shared" si="4"/>
        <v>Russia</v>
      </c>
      <c r="DI3" s="57" t="str">
        <f t="shared" si="4"/>
        <v>South Africa</v>
      </c>
      <c r="DJ3" s="55"/>
    </row>
    <row r="4" spans="1:114" x14ac:dyDescent="0.35">
      <c r="A4" s="12">
        <v>36525</v>
      </c>
      <c r="B4" s="14">
        <v>3117.7</v>
      </c>
      <c r="C4" s="12">
        <v>36525</v>
      </c>
      <c r="D4" s="14">
        <v>18934.34</v>
      </c>
      <c r="E4" s="12">
        <v>36525</v>
      </c>
      <c r="F4" s="14">
        <v>1366.58</v>
      </c>
      <c r="G4" s="12">
        <v>36525</v>
      </c>
      <c r="H4" s="14">
        <v>8413.75</v>
      </c>
      <c r="I4" s="12">
        <v>36525</v>
      </c>
      <c r="J4" s="14">
        <v>7570.1</v>
      </c>
      <c r="K4" s="12">
        <v>36525</v>
      </c>
      <c r="L4" s="14">
        <v>1469.25</v>
      </c>
      <c r="M4" s="12">
        <v>36525</v>
      </c>
      <c r="N4" s="14">
        <v>6930.2</v>
      </c>
      <c r="O4" s="12">
        <v>36525</v>
      </c>
      <c r="P4" s="14">
        <v>16962.099999999999</v>
      </c>
      <c r="Q4" s="12">
        <v>36525</v>
      </c>
      <c r="R4" s="14">
        <v>5958.32</v>
      </c>
      <c r="S4" s="12">
        <v>36525</v>
      </c>
      <c r="T4" s="14">
        <v>6958.14</v>
      </c>
      <c r="U4" s="12">
        <v>36525</v>
      </c>
      <c r="V4" s="14">
        <v>1028.07</v>
      </c>
      <c r="W4" s="12">
        <v>36525</v>
      </c>
      <c r="X4" s="14">
        <v>17091.599999999999</v>
      </c>
      <c r="Y4" s="12">
        <v>36525</v>
      </c>
      <c r="Z4" s="14">
        <v>5017.54</v>
      </c>
      <c r="AA4" s="12">
        <v>36525</v>
      </c>
      <c r="AB4" s="14">
        <v>8448.84</v>
      </c>
      <c r="AC4" s="12">
        <v>36525</v>
      </c>
      <c r="AD4" s="14">
        <v>1480.45</v>
      </c>
      <c r="AE4" s="12">
        <v>36525</v>
      </c>
      <c r="AF4" s="14">
        <v>671.41</v>
      </c>
      <c r="AG4" s="12">
        <v>36525</v>
      </c>
      <c r="AH4" s="14">
        <v>151.87</v>
      </c>
      <c r="AI4" s="12">
        <v>36525</v>
      </c>
      <c r="AJ4" s="14">
        <v>7806.19</v>
      </c>
      <c r="AK4" s="48"/>
      <c r="AL4" s="58"/>
      <c r="AM4" s="59" cm="1">
        <f t="array" ref="AM4">$DJ4*INDEX('MSCI ACWI weights'!$A$1:$AT$19,MATCH(AM$3,'MSCI ACWI weights'!$A$1:$A$19,0),MATCH($A4,'MSCI ACWI weights'!$A$1:$W$1,0)+23)%</f>
        <v>0.22930998540754638</v>
      </c>
      <c r="AN4" s="59" cm="1">
        <f t="array" ref="AN4">$DJ4*INDEX('MSCI ACWI weights'!$A$1:$AT$19,MATCH(AN$3,'MSCI ACWI weights'!$A$1:$A$19,0),MATCH($A4,'MSCI ACWI weights'!$A$1:$W$1,0)+23)%</f>
        <v>0</v>
      </c>
      <c r="AO4" s="59" cm="1">
        <f t="array" ref="AO4">$DJ4*INDEX('MSCI ACWI weights'!$A$1:$AT$19,MATCH(AO$3,'MSCI ACWI weights'!$A$1:$A$19,0),MATCH($A4,'MSCI ACWI weights'!$A$1:$W$1,0)+23)%</f>
        <v>1.0423181154888472E-2</v>
      </c>
      <c r="AP4" s="59" cm="1">
        <f t="array" ref="AP4">$DJ4*INDEX('MSCI ACWI weights'!$A$1:$AT$19,MATCH(AP$3,'MSCI ACWI weights'!$A$1:$A$19,0),MATCH($A4,'MSCI ACWI weights'!$A$1:$W$1,0)+23)%</f>
        <v>0</v>
      </c>
      <c r="AQ4" s="59" cm="1">
        <f t="array" ref="AQ4">$DJ4*INDEX('MSCI ACWI weights'!$A$1:$AT$19,MATCH(AQ$3,'MSCI ACWI weights'!$A$1:$A$19,0),MATCH($A4,'MSCI ACWI weights'!$A$1:$W$1,0)+23)%</f>
        <v>2.7934125495101108</v>
      </c>
      <c r="AR4" s="59" cm="1">
        <f t="array" ref="AR4">$DJ4*INDEX('MSCI ACWI weights'!$A$1:$AT$19,MATCH(AR$3,'MSCI ACWI weights'!$A$1:$A$19,0),MATCH($A4,'MSCI ACWI weights'!$A$1:$W$1,0)+23)%</f>
        <v>85.782780904732121</v>
      </c>
      <c r="AS4" s="59" cm="1">
        <f t="array" ref="AS4">$DJ4*INDEX('MSCI ACWI weights'!$A$1:$AT$19,MATCH(AS$3,'MSCI ACWI weights'!$A$1:$A$19,0),MATCH($A4,'MSCI ACWI weights'!$A$1:$W$1,0)+23)%</f>
        <v>1.6677089847821556</v>
      </c>
      <c r="AT4" s="59" cm="1">
        <f t="array" ref="AT4">$DJ4*INDEX('MSCI ACWI weights'!$A$1:$AT$19,MATCH(AT$3,'MSCI ACWI weights'!$A$1:$A$19,0),MATCH($A4,'MSCI ACWI weights'!$A$1:$W$1,0)+23)%</f>
        <v>0.12507817385866166</v>
      </c>
      <c r="AU4" s="59" cm="1">
        <f t="array" ref="AU4">$DJ4*INDEX('MSCI ACWI weights'!$A$1:$AT$19,MATCH(AU$3,'MSCI ACWI weights'!$A$1:$A$19,0),MATCH($A4,'MSCI ACWI weights'!$A$1:$W$1,0)+23)%</f>
        <v>1.5426308109234939</v>
      </c>
      <c r="AV4" s="59" cm="1">
        <f t="array" ref="AV4">$DJ4*INDEX('MSCI ACWI weights'!$A$1:$AT$19,MATCH(AV$3,'MSCI ACWI weights'!$A$1:$A$19,0),MATCH($A4,'MSCI ACWI weights'!$A$1:$W$1,0)+23)%</f>
        <v>4.6695851573900358</v>
      </c>
      <c r="AW4" s="59" cm="1">
        <f t="array" ref="AW4">$DJ4*INDEX('MSCI ACWI weights'!$A$1:$AT$19,MATCH(AW$3,'MSCI ACWI weights'!$A$1:$A$19,0),MATCH($A4,'MSCI ACWI weights'!$A$1:$W$1,0)+23)%</f>
        <v>0.36481134042109647</v>
      </c>
      <c r="AX4" s="59" cm="1">
        <f t="array" ref="AX4">$DJ4*INDEX('MSCI ACWI weights'!$A$1:$AT$19,MATCH(AX$3,'MSCI ACWI weights'!$A$1:$A$19,0),MATCH($A4,'MSCI ACWI weights'!$A$1:$W$1,0)+23)%</f>
        <v>1.2820512820512819</v>
      </c>
      <c r="AY4" s="59" cm="1">
        <f t="array" ref="AY4">$DJ4*INDEX('MSCI ACWI weights'!$A$1:$AT$19,MATCH(AY$3,'MSCI ACWI weights'!$A$1:$A$19,0),MATCH($A4,'MSCI ACWI weights'!$A$1:$W$1,0)+23)%</f>
        <v>0.74004586199708144</v>
      </c>
      <c r="AZ4" s="59" cm="1">
        <f t="array" ref="AZ4">$DJ4*INDEX('MSCI ACWI weights'!$A$1:$AT$19,MATCH(AZ$3,'MSCI ACWI weights'!$A$1:$A$19,0),MATCH($A4,'MSCI ACWI weights'!$A$1:$W$1,0)+23)%</f>
        <v>0.30227225349176567</v>
      </c>
      <c r="BA4" s="59" cm="1">
        <f t="array" ref="BA4">$DJ4*INDEX('MSCI ACWI weights'!$A$1:$AT$19,MATCH(BA$3,'MSCI ACWI weights'!$A$1:$A$19,0),MATCH($A4,'MSCI ACWI weights'!$A$1:$W$1,0)+23)%</f>
        <v>0.11465499270377319</v>
      </c>
      <c r="BB4" s="59" cm="1">
        <f t="array" ref="BB4">$DJ4*INDEX('MSCI ACWI weights'!$A$1:$AT$19,MATCH(BB$3,'MSCI ACWI weights'!$A$1:$A$19,0),MATCH($A4,'MSCI ACWI weights'!$A$1:$W$1,0)+23)%</f>
        <v>0.3335417969564311</v>
      </c>
      <c r="BC4" s="59" cm="1">
        <f t="array" ref="BC4">$DJ4*INDEX('MSCI ACWI weights'!$A$1:$AT$19,MATCH(BC$3,'MSCI ACWI weights'!$A$1:$A$19,0),MATCH($A4,'MSCI ACWI weights'!$A$1:$W$1,0)+23)%</f>
        <v>0</v>
      </c>
      <c r="BD4" s="59" cm="1">
        <f t="array" ref="BD4">$DJ4*INDEX('MSCI ACWI weights'!$A$1:$AT$19,MATCH(BD$3,'MSCI ACWI weights'!$A$1:$A$19,0),MATCH($A4,'MSCI ACWI weights'!$A$1:$W$1,0)+23)%</f>
        <v>4.1692724619553888E-2</v>
      </c>
      <c r="BF4" s="60">
        <f ca="1">AM4*OFFSET('FX rate data'!$B3,0,2*BY$1)</f>
        <v>0.34921617677715239</v>
      </c>
      <c r="BG4" s="61">
        <f ca="1">AN4*OFFSET('FX rate data'!$B3,0,2*BZ$1)</f>
        <v>0</v>
      </c>
      <c r="BH4" s="62">
        <f ca="1">AO4*OFFSET('FX rate data'!$B3,0,2*CA$1)</f>
        <v>8.6298728371899114E-2</v>
      </c>
      <c r="BI4" s="63">
        <f ca="1">AP4*OFFSET('FX rate data'!$B3,0,2*CB$1)</f>
        <v>0</v>
      </c>
      <c r="BJ4" s="64">
        <f ca="1">AQ4*OFFSET('FX rate data'!$B3,0,2*CC$1)</f>
        <v>4.4434813425057333</v>
      </c>
      <c r="BK4" s="65">
        <f ca="1">AR4*OFFSET('FX rate data'!$B3,0,2*CD$1)</f>
        <v>85.782780904732121</v>
      </c>
      <c r="BL4" s="66">
        <f ca="1">AS4*OFFSET('FX rate data'!$B3,0,2*CE$1)</f>
        <v>1.0306441525953722</v>
      </c>
      <c r="BM4" s="67">
        <f ca="1">AT4*OFFSET('FX rate data'!$B3,0,2*CF$1)</f>
        <v>0.97229518449030639</v>
      </c>
      <c r="BN4" s="68">
        <f ca="1">AU4*OFFSET('FX rate data'!$B3,0,2*CG$1)</f>
        <v>1.5330664998957682</v>
      </c>
      <c r="BO4" s="68">
        <f ca="1">AV4*OFFSET('FX rate data'!$B3,0,2*CH$1)</f>
        <v>4.6406337294142173</v>
      </c>
      <c r="BP4" s="69">
        <f ca="1">AW4*OFFSET('FX rate data'!$B3,0,2*CI$1)</f>
        <v>415.88492808004997</v>
      </c>
      <c r="BQ4" s="70">
        <f ca="1">AX4*OFFSET('FX rate data'!$B3,0,2*CJ$1)</f>
        <v>2.3064102564102562</v>
      </c>
      <c r="BR4" s="68">
        <f ca="1">AY4*OFFSET('FX rate data'!$B3,0,2*CK$1)</f>
        <v>0.73545757765269959</v>
      </c>
      <c r="BS4" s="71">
        <f ca="1">AZ4*OFFSET('FX rate data'!$B3,0,2*CL$1)</f>
        <v>9.4898373983739841</v>
      </c>
      <c r="BT4" s="72">
        <f ca="1">BA4*OFFSET('FX rate data'!$B3,0,2*CM$1)</f>
        <v>4.9932249322493218</v>
      </c>
      <c r="BU4" s="68">
        <f ca="1">BB4*OFFSET('FX rate data'!$B3,0,2*CN$1)</f>
        <v>0.33147383781530121</v>
      </c>
      <c r="BV4" s="73">
        <f ca="1">BC4*OFFSET('FX rate data'!$B3,0,2*CO$1)</f>
        <v>0</v>
      </c>
      <c r="BW4" s="74">
        <f ca="1">BD4*OFFSET('FX rate data'!$B3,0,2*CP$1)</f>
        <v>0.25661038148843024</v>
      </c>
      <c r="BX4" s="48"/>
      <c r="BY4" s="75" t="s">
        <v>420</v>
      </c>
      <c r="BZ4" s="75" t="s">
        <v>420</v>
      </c>
      <c r="CA4" s="75" t="s">
        <v>420</v>
      </c>
      <c r="CB4" s="75" t="s">
        <v>420</v>
      </c>
      <c r="CC4" s="75" t="s">
        <v>420</v>
      </c>
      <c r="CD4" s="75" t="s">
        <v>420</v>
      </c>
      <c r="CE4" s="75" t="s">
        <v>420</v>
      </c>
      <c r="CF4" s="75" t="s">
        <v>420</v>
      </c>
      <c r="CG4" s="75" t="s">
        <v>420</v>
      </c>
      <c r="CH4" s="75" t="s">
        <v>420</v>
      </c>
      <c r="CI4" s="75" t="s">
        <v>420</v>
      </c>
      <c r="CJ4" s="75" t="s">
        <v>420</v>
      </c>
      <c r="CK4" s="75" t="s">
        <v>420</v>
      </c>
      <c r="CL4" s="75" t="s">
        <v>420</v>
      </c>
      <c r="CM4" s="75" t="s">
        <v>420</v>
      </c>
      <c r="CN4" s="75" t="s">
        <v>420</v>
      </c>
      <c r="CO4" s="75" t="s">
        <v>420</v>
      </c>
      <c r="CP4" s="75" t="s">
        <v>420</v>
      </c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7">
        <f>Starting_amt</f>
        <v>100</v>
      </c>
    </row>
    <row r="5" spans="1:114" x14ac:dyDescent="0.35">
      <c r="A5" s="12">
        <v>36556</v>
      </c>
      <c r="B5" s="14">
        <v>3080.2</v>
      </c>
      <c r="C5" s="12">
        <v>36556</v>
      </c>
      <c r="D5" s="14">
        <v>19539.7</v>
      </c>
      <c r="E5" s="12">
        <v>36556</v>
      </c>
      <c r="F5" s="14">
        <v>1534.9970000000001</v>
      </c>
      <c r="G5" s="12">
        <v>36556</v>
      </c>
      <c r="H5" s="14">
        <v>8481.11</v>
      </c>
      <c r="I5" s="12">
        <v>36556</v>
      </c>
      <c r="J5" s="14">
        <v>6894.7</v>
      </c>
      <c r="K5" s="12">
        <v>36556</v>
      </c>
      <c r="L5" s="14">
        <v>1394.46</v>
      </c>
      <c r="M5" s="12">
        <v>36556</v>
      </c>
      <c r="N5" s="14">
        <v>6268.5</v>
      </c>
      <c r="O5" s="12">
        <v>36556</v>
      </c>
      <c r="P5" s="14">
        <v>15532.34</v>
      </c>
      <c r="Q5" s="12">
        <v>36556</v>
      </c>
      <c r="R5" s="14">
        <v>5659.81</v>
      </c>
      <c r="S5" s="12">
        <v>36556</v>
      </c>
      <c r="T5" s="14">
        <v>6835.6</v>
      </c>
      <c r="U5" s="12">
        <v>36556</v>
      </c>
      <c r="V5" s="14">
        <v>943.88</v>
      </c>
      <c r="W5" s="12">
        <v>36556</v>
      </c>
      <c r="X5" s="14">
        <v>16388.3</v>
      </c>
      <c r="Y5" s="12">
        <v>36556</v>
      </c>
      <c r="Z5" s="14">
        <v>4903.05</v>
      </c>
      <c r="AA5" s="12">
        <v>36556</v>
      </c>
      <c r="AB5" s="14">
        <v>9744.89</v>
      </c>
      <c r="AC5" s="12">
        <v>36556</v>
      </c>
      <c r="AD5" s="14">
        <v>1546.2</v>
      </c>
      <c r="AE5" s="12">
        <v>36556</v>
      </c>
      <c r="AF5" s="14">
        <v>612.38</v>
      </c>
      <c r="AG5" s="12">
        <v>36556</v>
      </c>
      <c r="AH5" s="14">
        <v>188.81</v>
      </c>
      <c r="AI5" s="12">
        <v>36556</v>
      </c>
      <c r="AJ5" s="14">
        <v>7601.22</v>
      </c>
      <c r="AK5" s="78"/>
      <c r="AL5" s="58"/>
      <c r="BX5" s="78"/>
      <c r="BY5" s="79">
        <f t="shared" ref="BY5:CP5" ca="1" si="5">BF4*OFFSET($B5,0,2*BY$1)/OFFSET($B4,0,2*BY$1)</f>
        <v>0.34501577050677901</v>
      </c>
      <c r="BZ5" s="80">
        <f t="shared" ca="1" si="5"/>
        <v>0</v>
      </c>
      <c r="CA5" s="81">
        <f t="shared" ca="1" si="5"/>
        <v>9.693416349915851E-2</v>
      </c>
      <c r="CB5" s="82">
        <f t="shared" ca="1" si="5"/>
        <v>0</v>
      </c>
      <c r="CC5" s="83">
        <f t="shared" ca="1" si="5"/>
        <v>4.0470364740458225</v>
      </c>
      <c r="CD5" s="84">
        <f t="shared" ca="1" si="5"/>
        <v>81.416135212123706</v>
      </c>
      <c r="CE5" s="85">
        <f t="shared" ca="1" si="5"/>
        <v>0.93223757908055915</v>
      </c>
      <c r="CF5" s="86">
        <f t="shared" ca="1" si="5"/>
        <v>0.89033901379346703</v>
      </c>
      <c r="CG5" s="87">
        <f t="shared" ca="1" si="5"/>
        <v>1.4562603396217506</v>
      </c>
      <c r="CH5" s="87">
        <f t="shared" ca="1" si="5"/>
        <v>4.558907397779266</v>
      </c>
      <c r="CI5" s="88">
        <f t="shared" ca="1" si="5"/>
        <v>381.82756613479393</v>
      </c>
      <c r="CJ5" s="89">
        <f t="shared" ca="1" si="5"/>
        <v>2.2115040841775029</v>
      </c>
      <c r="CK5" s="87">
        <f t="shared" ca="1" si="5"/>
        <v>0.71867594002440816</v>
      </c>
      <c r="CL5" s="90">
        <f t="shared" ca="1" si="5"/>
        <v>10.945576145960944</v>
      </c>
      <c r="CM5" s="91">
        <f t="shared" ca="1" si="5"/>
        <v>5.2149848966489252</v>
      </c>
      <c r="CN5" s="87">
        <f t="shared" ca="1" si="5"/>
        <v>0.30233083928052035</v>
      </c>
      <c r="CO5" s="92">
        <f t="shared" ca="1" si="5"/>
        <v>0</v>
      </c>
      <c r="CP5" s="93">
        <f t="shared" ca="1" si="5"/>
        <v>0.24987246838438287</v>
      </c>
      <c r="CR5" s="94">
        <f ca="1">BY5/OFFSET('FX rate data'!$B4,0,2*BY$1)</f>
        <v>0.21989532855753921</v>
      </c>
      <c r="CS5" s="94">
        <f ca="1">BZ5/OFFSET('FX rate data'!$B4,0,2*BZ$1)</f>
        <v>0</v>
      </c>
      <c r="CT5" s="94">
        <f ca="1">CA5/OFFSET('FX rate data'!$B4,0,2*CA$1)</f>
        <v>1.1710277432035289E-2</v>
      </c>
      <c r="CU5" s="94">
        <f ca="1">CB5/OFFSET('FX rate data'!$B4,0,2*CB$1)</f>
        <v>0</v>
      </c>
      <c r="CV5" s="94">
        <f ca="1">CC5/OFFSET('FX rate data'!$B4,0,2*CC$1)</f>
        <v>2.4415036643616208</v>
      </c>
      <c r="CW5" s="94">
        <f ca="1">CD5/OFFSET('FX rate data'!$B4,0,2*CD$1)</f>
        <v>81.416135212123706</v>
      </c>
      <c r="CX5" s="94">
        <f ca="1">CE5/OFFSET('FX rate data'!$B4,0,2*CE$1)</f>
        <v>1.5067683515121368</v>
      </c>
      <c r="CY5" s="94">
        <f ca="1">CF5/OFFSET('FX rate data'!$B4,0,2*CF$1)</f>
        <v>0.11443357845271027</v>
      </c>
      <c r="CZ5" s="94">
        <f ca="1">CG5/OFFSET('FX rate data'!$B4,0,2*CG$1)</f>
        <v>1.4135705102133087</v>
      </c>
      <c r="DA5" s="94">
        <f ca="1">CH5/OFFSET('FX rate data'!$B4,0,2*CH$1)</f>
        <v>4.4252644125211278</v>
      </c>
      <c r="DB5" s="94">
        <f ca="1">CI5/OFFSET('FX rate data'!$B4,0,2*CI$1)</f>
        <v>0.33942340068697063</v>
      </c>
      <c r="DC5" s="94">
        <f ca="1">CJ5/OFFSET('FX rate data'!$B4,0,2*CJ$1)</f>
        <v>1.2396323341802147</v>
      </c>
      <c r="DD5" s="94">
        <f ca="1">CK5/OFFSET('FX rate data'!$B4,0,2*CK$1)</f>
        <v>0.69760817319395085</v>
      </c>
      <c r="DE5" s="94">
        <f ca="1">CL5/OFFSET('FX rate data'!$B4,0,2*CL$1)</f>
        <v>0.35656826875463216</v>
      </c>
      <c r="DF5" s="94">
        <f ca="1">CM5/OFFSET('FX rate data'!$B4,0,2*CM$1)</f>
        <v>0.11951380535462187</v>
      </c>
      <c r="DG5" s="94">
        <f ca="1">CN5/OFFSET('FX rate data'!$B4,0,2*CN$1)</f>
        <v>0.29346810258252798</v>
      </c>
      <c r="DH5" s="94">
        <f ca="1">CO5/OFFSET('FX rate data'!$B4,0,2*CO$1)</f>
        <v>0</v>
      </c>
      <c r="DI5" s="94">
        <f ca="1">CP5/OFFSET('FX rate data'!$B4,0,2*CP$1)</f>
        <v>3.9624558893812695E-2</v>
      </c>
      <c r="DJ5" s="95">
        <f ca="1">SUM(CR5:DI5)</f>
        <v>94.635119978820896</v>
      </c>
    </row>
    <row r="6" spans="1:114" x14ac:dyDescent="0.35">
      <c r="A6" s="12">
        <v>36585</v>
      </c>
      <c r="B6" s="14">
        <v>3124.6</v>
      </c>
      <c r="C6" s="12">
        <v>36585</v>
      </c>
      <c r="D6" s="14">
        <v>19959.52</v>
      </c>
      <c r="E6" s="12">
        <v>36585</v>
      </c>
      <c r="F6" s="14">
        <v>1714.578</v>
      </c>
      <c r="G6" s="12">
        <v>36585</v>
      </c>
      <c r="H6" s="14">
        <v>9128.99</v>
      </c>
      <c r="I6" s="12">
        <v>36585</v>
      </c>
      <c r="J6" s="14">
        <v>6910.1</v>
      </c>
      <c r="K6" s="12">
        <v>36585</v>
      </c>
      <c r="L6" s="14">
        <v>1366.42</v>
      </c>
      <c r="M6" s="12">
        <v>36585</v>
      </c>
      <c r="N6" s="14">
        <v>6232.6</v>
      </c>
      <c r="O6" s="12">
        <v>36585</v>
      </c>
      <c r="P6" s="14">
        <v>17169.439999999999</v>
      </c>
      <c r="Q6" s="12">
        <v>36585</v>
      </c>
      <c r="R6" s="14">
        <v>6190.96</v>
      </c>
      <c r="S6" s="12">
        <v>36585</v>
      </c>
      <c r="T6" s="14">
        <v>7644.55</v>
      </c>
      <c r="U6" s="12">
        <v>36585</v>
      </c>
      <c r="V6" s="14">
        <v>828.38</v>
      </c>
      <c r="W6" s="12">
        <v>36585</v>
      </c>
      <c r="X6" s="14">
        <v>17660.2</v>
      </c>
      <c r="Y6" s="12">
        <v>36585</v>
      </c>
      <c r="Z6" s="14">
        <v>5116.42</v>
      </c>
      <c r="AA6" s="12">
        <v>36585</v>
      </c>
      <c r="AB6" s="14">
        <v>9435.94</v>
      </c>
      <c r="AC6" s="12">
        <v>36585</v>
      </c>
      <c r="AD6" s="14">
        <v>1654.8</v>
      </c>
      <c r="AE6" s="12">
        <v>36585</v>
      </c>
      <c r="AF6" s="14">
        <v>664.28</v>
      </c>
      <c r="AG6" s="12">
        <v>36585</v>
      </c>
      <c r="AH6" s="14">
        <v>191.49</v>
      </c>
      <c r="AI6" s="12">
        <v>36585</v>
      </c>
      <c r="AJ6" s="14">
        <v>7127.31</v>
      </c>
      <c r="AK6" s="48"/>
      <c r="AL6" s="58"/>
      <c r="BX6" s="48"/>
      <c r="BY6" s="96">
        <f t="shared" ref="BY6:CP16" ca="1" si="6">BY5*OFFSET($B6,0,2*BY$1)/OFFSET($B5,0,2*BY$1)</f>
        <v>0.34998905153090121</v>
      </c>
      <c r="BZ6" s="97">
        <f t="shared" ca="1" si="6"/>
        <v>0</v>
      </c>
      <c r="CA6" s="98">
        <f t="shared" ca="1" si="6"/>
        <v>0.10827459870218652</v>
      </c>
      <c r="CB6" s="99">
        <f t="shared" ca="1" si="6"/>
        <v>0</v>
      </c>
      <c r="CC6" s="100">
        <f t="shared" ca="1" si="6"/>
        <v>4.0560759335872536</v>
      </c>
      <c r="CD6" s="101">
        <f t="shared" ca="1" si="6"/>
        <v>79.779007986281485</v>
      </c>
      <c r="CE6" s="102">
        <f t="shared" ca="1" si="6"/>
        <v>0.92689860977546346</v>
      </c>
      <c r="CF6" s="103">
        <f t="shared" ca="1" si="6"/>
        <v>0.98418025081771987</v>
      </c>
      <c r="CG6" s="104">
        <f t="shared" ca="1" si="6"/>
        <v>1.5929244112761156</v>
      </c>
      <c r="CH6" s="104">
        <f t="shared" ca="1" si="6"/>
        <v>5.098425236657131</v>
      </c>
      <c r="CI6" s="105">
        <f t="shared" ca="1" si="6"/>
        <v>335.10437686436893</v>
      </c>
      <c r="CJ6" s="106">
        <f t="shared" ca="1" si="6"/>
        <v>2.3831394609197747</v>
      </c>
      <c r="CK6" s="104">
        <f t="shared" ca="1" si="6"/>
        <v>0.74995114328013834</v>
      </c>
      <c r="CL6" s="107">
        <f t="shared" ca="1" si="6"/>
        <v>10.598559837896449</v>
      </c>
      <c r="CM6" s="108">
        <f t="shared" ca="1" si="6"/>
        <v>5.5812682751097151</v>
      </c>
      <c r="CN6" s="104">
        <f t="shared" ca="1" si="6"/>
        <v>0.32795377039952978</v>
      </c>
      <c r="CO6" s="109">
        <f t="shared" ca="1" si="6"/>
        <v>0</v>
      </c>
      <c r="CP6" s="110">
        <f t="shared" ca="1" si="6"/>
        <v>0.23429377687275146</v>
      </c>
      <c r="CR6" s="94">
        <f ca="1">BY6/OFFSET('FX rate data'!$B5,0,2*BY$1)</f>
        <v>0.21617606641809833</v>
      </c>
      <c r="CS6" s="94">
        <f ca="1">BZ6/OFFSET('FX rate data'!$B5,0,2*BZ$1)</f>
        <v>0</v>
      </c>
      <c r="CT6" s="94">
        <f ca="1">CA6/OFFSET('FX rate data'!$B5,0,2*CA$1)</f>
        <v>1.3078853755730015E-2</v>
      </c>
      <c r="CU6" s="94">
        <f ca="1">CB6/OFFSET('FX rate data'!$B5,0,2*CB$1)</f>
        <v>0</v>
      </c>
      <c r="CV6" s="94">
        <f ca="1">CC6/OFFSET('FX rate data'!$B5,0,2*CC$1)</f>
        <v>2.4356427872378874</v>
      </c>
      <c r="CW6" s="94">
        <f ca="1">CD6/OFFSET('FX rate data'!$B5,0,2*CD$1)</f>
        <v>79.779007986281485</v>
      </c>
      <c r="CX6" s="94">
        <f ca="1">CE6/OFFSET('FX rate data'!$B5,0,2*CE$1)</f>
        <v>1.4638322959182934</v>
      </c>
      <c r="CY6" s="94">
        <f ca="1">CF6/OFFSET('FX rate data'!$B5,0,2*CF$1)</f>
        <v>0.12645580649865343</v>
      </c>
      <c r="CZ6" s="94">
        <f ca="1">CG6/OFFSET('FX rate data'!$B5,0,2*CG$1)</f>
        <v>1.5359410001698155</v>
      </c>
      <c r="DA6" s="94">
        <f ca="1">CH6/OFFSET('FX rate data'!$B5,0,2*CH$1)</f>
        <v>4.9160401471961537</v>
      </c>
      <c r="DB6" s="94">
        <f ca="1">CI6/OFFSET('FX rate data'!$B5,0,2*CI$1)</f>
        <v>0.29626152793660115</v>
      </c>
      <c r="DC6" s="94">
        <f ca="1">CJ6/OFFSET('FX rate data'!$B5,0,2*CJ$1)</f>
        <v>1.3490741358164589</v>
      </c>
      <c r="DD6" s="94">
        <f ca="1">CK6/OFFSET('FX rate data'!$B5,0,2*CK$1)</f>
        <v>0.72312326996445708</v>
      </c>
      <c r="DE6" s="94">
        <f ca="1">CL6/OFFSET('FX rate data'!$B5,0,2*CL$1)</f>
        <v>0.344892933221492</v>
      </c>
      <c r="DF6" s="94">
        <f ca="1">CM6/OFFSET('FX rate data'!$B5,0,2*CM$1)</f>
        <v>0.12795204665542675</v>
      </c>
      <c r="DG6" s="94">
        <f ca="1">CN6/OFFSET('FX rate data'!$B5,0,2*CN$1)</f>
        <v>0.3162219365533987</v>
      </c>
      <c r="DH6" s="94">
        <f ca="1">CO6/OFFSET('FX rate data'!$B5,0,2*CO$1)</f>
        <v>0</v>
      </c>
      <c r="DI6" s="94">
        <f ca="1">CP6/OFFSET('FX rate data'!$B5,0,2*CP$1)</f>
        <v>3.6989860573531964E-2</v>
      </c>
      <c r="DJ6" s="95">
        <f t="shared" ref="DJ6:DJ69" ca="1" si="7">SUM(CR6:DI6)</f>
        <v>93.680690654197491</v>
      </c>
    </row>
    <row r="7" spans="1:114" x14ac:dyDescent="0.35">
      <c r="A7" s="12">
        <v>36616</v>
      </c>
      <c r="B7" s="14">
        <v>3133.2550000000001</v>
      </c>
      <c r="C7" s="12">
        <v>36616</v>
      </c>
      <c r="D7" s="14">
        <v>20337.32</v>
      </c>
      <c r="E7" s="12">
        <v>36616</v>
      </c>
      <c r="F7" s="14">
        <v>1800.2249999999999</v>
      </c>
      <c r="G7" s="12">
        <v>36616</v>
      </c>
      <c r="H7" s="14">
        <v>9462.39</v>
      </c>
      <c r="I7" s="12">
        <v>36616</v>
      </c>
      <c r="J7" s="14">
        <v>7428.1</v>
      </c>
      <c r="K7" s="12">
        <v>36616</v>
      </c>
      <c r="L7" s="14">
        <v>1498.58</v>
      </c>
      <c r="M7" s="12">
        <v>36616</v>
      </c>
      <c r="N7" s="14">
        <v>6540.2</v>
      </c>
      <c r="O7" s="12">
        <v>36616</v>
      </c>
      <c r="P7" s="14">
        <v>17406.54</v>
      </c>
      <c r="Q7" s="12">
        <v>36616</v>
      </c>
      <c r="R7" s="14">
        <v>6286.05</v>
      </c>
      <c r="S7" s="12">
        <v>36616</v>
      </c>
      <c r="T7" s="14">
        <v>7599.39</v>
      </c>
      <c r="U7" s="12">
        <v>36616</v>
      </c>
      <c r="V7" s="14">
        <v>860.94</v>
      </c>
      <c r="W7" s="12">
        <v>36616</v>
      </c>
      <c r="X7" s="14">
        <v>17820.400000000001</v>
      </c>
      <c r="Y7" s="12">
        <v>36616</v>
      </c>
      <c r="Z7" s="14">
        <v>5647.6</v>
      </c>
      <c r="AA7" s="12">
        <v>36616</v>
      </c>
      <c r="AB7" s="14">
        <v>9854.9500000000007</v>
      </c>
      <c r="AC7" s="12">
        <v>36616</v>
      </c>
      <c r="AD7" s="14">
        <v>1528.45</v>
      </c>
      <c r="AE7" s="12">
        <v>36616</v>
      </c>
      <c r="AF7" s="14">
        <v>662.29</v>
      </c>
      <c r="AG7" s="12">
        <v>36616</v>
      </c>
      <c r="AH7" s="14">
        <v>254.68</v>
      </c>
      <c r="AI7" s="12">
        <v>36616</v>
      </c>
      <c r="AJ7" s="14">
        <v>7226.15</v>
      </c>
      <c r="AK7" s="48"/>
      <c r="AL7" s="58"/>
      <c r="BX7" s="48"/>
      <c r="BY7" s="96">
        <f t="shared" ca="1" si="6"/>
        <v>0.35095850529810346</v>
      </c>
      <c r="BZ7" s="97">
        <f t="shared" ca="1" si="6"/>
        <v>0</v>
      </c>
      <c r="CA7" s="98">
        <f t="shared" ca="1" si="6"/>
        <v>0.11368315670015812</v>
      </c>
      <c r="CB7" s="99">
        <f t="shared" ca="1" si="6"/>
        <v>0</v>
      </c>
      <c r="CC7" s="100">
        <f t="shared" ca="1" si="6"/>
        <v>4.3601304817990307</v>
      </c>
      <c r="CD7" s="101">
        <f t="shared" ca="1" si="6"/>
        <v>87.495225324630567</v>
      </c>
      <c r="CE7" s="102">
        <f t="shared" ca="1" si="6"/>
        <v>0.97264420749823277</v>
      </c>
      <c r="CF7" s="103">
        <f t="shared" ca="1" si="6"/>
        <v>0.99777120879124037</v>
      </c>
      <c r="CG7" s="104">
        <f t="shared" ca="1" si="6"/>
        <v>1.6173909208753128</v>
      </c>
      <c r="CH7" s="104">
        <f t="shared" ca="1" si="6"/>
        <v>5.0683064090364818</v>
      </c>
      <c r="CI7" s="105">
        <f t="shared" ca="1" si="6"/>
        <v>348.27586641107922</v>
      </c>
      <c r="CJ7" s="106">
        <f t="shared" ca="1" si="6"/>
        <v>2.4047575027108841</v>
      </c>
      <c r="CK7" s="104">
        <f t="shared" ca="1" si="6"/>
        <v>0.82781008533093636</v>
      </c>
      <c r="CL7" s="107">
        <f t="shared" ca="1" si="6"/>
        <v>11.069196844668111</v>
      </c>
      <c r="CM7" s="108">
        <f t="shared" ca="1" si="6"/>
        <v>5.1551181381988425</v>
      </c>
      <c r="CN7" s="104">
        <f t="shared" ca="1" si="6"/>
        <v>0.32697131119092038</v>
      </c>
      <c r="CO7" s="109">
        <f t="shared" ca="1" si="6"/>
        <v>0</v>
      </c>
      <c r="CP7" s="110">
        <f t="shared" ca="1" si="6"/>
        <v>0.23754291250823001</v>
      </c>
      <c r="CR7" s="94">
        <f ca="1">BY7/OFFSET('FX rate data'!$B6,0,2*BY$1)</f>
        <v>0.21305075292788409</v>
      </c>
      <c r="CS7" s="94">
        <f ca="1">BZ7/OFFSET('FX rate data'!$B6,0,2*BZ$1)</f>
        <v>0</v>
      </c>
      <c r="CT7" s="94">
        <f ca="1">CA7/OFFSET('FX rate data'!$B6,0,2*CA$1)</f>
        <v>1.3732005834268438E-2</v>
      </c>
      <c r="CU7" s="94">
        <f ca="1">CB7/OFFSET('FX rate data'!$B6,0,2*CB$1)</f>
        <v>0</v>
      </c>
      <c r="CV7" s="94">
        <f ca="1">CC7/OFFSET('FX rate data'!$B6,0,2*CC$1)</f>
        <v>2.6182252337711107</v>
      </c>
      <c r="CW7" s="94">
        <f ca="1">CD7/OFFSET('FX rate data'!$B6,0,2*CD$1)</f>
        <v>87.495225324630567</v>
      </c>
      <c r="CX7" s="94">
        <f ca="1">CE7/OFFSET('FX rate data'!$B6,0,2*CE$1)</f>
        <v>1.5475643715166791</v>
      </c>
      <c r="CY7" s="94">
        <f ca="1">CF7/OFFSET('FX rate data'!$B6,0,2*CF$1)</f>
        <v>0.12813952287150238</v>
      </c>
      <c r="CZ7" s="94">
        <f ca="1">CG7/OFFSET('FX rate data'!$B6,0,2*CG$1)</f>
        <v>1.5453763814975281</v>
      </c>
      <c r="DA7" s="94">
        <f ca="1">CH7/OFFSET('FX rate data'!$B6,0,2*CH$1)</f>
        <v>4.842639412417812</v>
      </c>
      <c r="DB7" s="94">
        <f ca="1">CI7/OFFSET('FX rate data'!$B6,0,2*CI$1)</f>
        <v>0.31195495141753554</v>
      </c>
      <c r="DC7" s="94">
        <f ca="1">CJ7/OFFSET('FX rate data'!$B6,0,2*CJ$1)</f>
        <v>1.3852289762159471</v>
      </c>
      <c r="DD7" s="94">
        <f ca="1">CK7/OFFSET('FX rate data'!$B6,0,2*CK$1)</f>
        <v>0.79095173450309231</v>
      </c>
      <c r="DE7" s="94">
        <f ca="1">CL7/OFFSET('FX rate data'!$B6,0,2*CL$1)</f>
        <v>0.36375934422175848</v>
      </c>
      <c r="DF7" s="94">
        <f ca="1">CM7/OFFSET('FX rate data'!$B6,0,2*CM$1)</f>
        <v>0.11818244241629626</v>
      </c>
      <c r="DG7" s="94">
        <f ca="1">CN7/OFFSET('FX rate data'!$B6,0,2*CN$1)</f>
        <v>0.31241287138440704</v>
      </c>
      <c r="DH7" s="94">
        <f ca="1">CO7/OFFSET('FX rate data'!$B6,0,2*CO$1)</f>
        <v>0</v>
      </c>
      <c r="DI7" s="94">
        <f ca="1">CP7/OFFSET('FX rate data'!$B6,0,2*CP$1)</f>
        <v>3.6405044062563986E-2</v>
      </c>
      <c r="DJ7" s="95">
        <f t="shared" ca="1" si="7"/>
        <v>101.72284836968898</v>
      </c>
    </row>
    <row r="8" spans="1:114" x14ac:dyDescent="0.35">
      <c r="A8" s="12">
        <v>36644</v>
      </c>
      <c r="B8" s="14">
        <v>3115.8049999999998</v>
      </c>
      <c r="C8" s="12">
        <v>36644</v>
      </c>
      <c r="D8" s="14">
        <v>17973.7</v>
      </c>
      <c r="E8" s="12">
        <v>36644</v>
      </c>
      <c r="F8" s="14">
        <v>1836.3209999999999</v>
      </c>
      <c r="G8" s="12">
        <v>36644</v>
      </c>
      <c r="H8" s="14">
        <v>9347.61</v>
      </c>
      <c r="I8" s="12">
        <v>36644</v>
      </c>
      <c r="J8" s="14">
        <v>7406.2</v>
      </c>
      <c r="K8" s="12">
        <v>36644</v>
      </c>
      <c r="L8" s="14">
        <v>1452.43</v>
      </c>
      <c r="M8" s="12">
        <v>36644</v>
      </c>
      <c r="N8" s="14">
        <v>6327.4</v>
      </c>
      <c r="O8" s="12">
        <v>36644</v>
      </c>
      <c r="P8" s="14">
        <v>15519.3</v>
      </c>
      <c r="Q8" s="12">
        <v>36644</v>
      </c>
      <c r="R8" s="14">
        <v>6419.72</v>
      </c>
      <c r="S8" s="12">
        <v>36644</v>
      </c>
      <c r="T8" s="14">
        <v>7414.68</v>
      </c>
      <c r="U8" s="12">
        <v>36646</v>
      </c>
      <c r="V8" s="14">
        <v>725.39</v>
      </c>
      <c r="W8" s="12">
        <v>36644</v>
      </c>
      <c r="X8" s="14">
        <v>15537.6</v>
      </c>
      <c r="Y8" s="12">
        <v>36644</v>
      </c>
      <c r="Z8" s="14">
        <v>5384.12</v>
      </c>
      <c r="AA8" s="12">
        <v>36645</v>
      </c>
      <c r="AB8" s="14">
        <v>8777.35</v>
      </c>
      <c r="AC8" s="12">
        <v>36646</v>
      </c>
      <c r="AD8" s="14">
        <v>1406.55</v>
      </c>
      <c r="AE8" s="12">
        <v>36644</v>
      </c>
      <c r="AF8" s="14">
        <v>661.38</v>
      </c>
      <c r="AG8" s="12">
        <v>36646</v>
      </c>
      <c r="AH8" s="14">
        <v>242.85</v>
      </c>
      <c r="AI8" s="12">
        <v>36644</v>
      </c>
      <c r="AJ8" s="14">
        <v>6761.72</v>
      </c>
      <c r="AK8" s="48"/>
      <c r="AL8" s="58"/>
      <c r="BX8" s="48"/>
      <c r="BY8" s="96">
        <f t="shared" ca="1" si="6"/>
        <v>0.34900391624695631</v>
      </c>
      <c r="BZ8" s="97">
        <f t="shared" ca="1" si="6"/>
        <v>0</v>
      </c>
      <c r="CA8" s="98">
        <f t="shared" ca="1" si="6"/>
        <v>0.11596259800568877</v>
      </c>
      <c r="CB8" s="99">
        <f t="shared" ca="1" si="6"/>
        <v>0</v>
      </c>
      <c r="CC8" s="100">
        <f t="shared" ca="1" si="6"/>
        <v>4.3472756659576444</v>
      </c>
      <c r="CD8" s="101">
        <f t="shared" ca="1" si="6"/>
        <v>84.800738110913798</v>
      </c>
      <c r="CE8" s="102">
        <f t="shared" ca="1" si="6"/>
        <v>0.94099705796830646</v>
      </c>
      <c r="CF8" s="103">
        <f t="shared" ca="1" si="6"/>
        <v>0.88959153976573713</v>
      </c>
      <c r="CG8" s="104">
        <f t="shared" ca="1" si="6"/>
        <v>1.6517840046709242</v>
      </c>
      <c r="CH8" s="104">
        <f t="shared" ca="1" si="6"/>
        <v>4.9451166692266906</v>
      </c>
      <c r="CI8" s="105">
        <f t="shared" ca="1" si="6"/>
        <v>293.44185510713027</v>
      </c>
      <c r="CJ8" s="106">
        <f t="shared" ca="1" si="6"/>
        <v>2.0967071543916314</v>
      </c>
      <c r="CK8" s="104">
        <f t="shared" ca="1" si="6"/>
        <v>0.78918989245555649</v>
      </c>
      <c r="CL8" s="107">
        <f t="shared" ca="1" si="6"/>
        <v>9.8588237306681048</v>
      </c>
      <c r="CM8" s="108">
        <f t="shared" ca="1" si="6"/>
        <v>4.7439768505895392</v>
      </c>
      <c r="CN8" s="104">
        <f t="shared" ca="1" si="6"/>
        <v>0.32652204592467188</v>
      </c>
      <c r="CO8" s="109">
        <f t="shared" ca="1" si="6"/>
        <v>0</v>
      </c>
      <c r="CP8" s="110">
        <f t="shared" ca="1" si="6"/>
        <v>0.22227585399765426</v>
      </c>
      <c r="CR8" s="94">
        <f ca="1">BY8/OFFSET('FX rate data'!$B7,0,2*BY$1)</f>
        <v>0.20385742771434365</v>
      </c>
      <c r="CS8" s="94">
        <f ca="1">BZ8/OFFSET('FX rate data'!$B7,0,2*BZ$1)</f>
        <v>0</v>
      </c>
      <c r="CT8" s="94">
        <f ca="1">CA8/OFFSET('FX rate data'!$B7,0,2*CA$1)</f>
        <v>1.4005313832979718E-2</v>
      </c>
      <c r="CU8" s="94">
        <f ca="1">CB8/OFFSET('FX rate data'!$B7,0,2*CB$1)</f>
        <v>0</v>
      </c>
      <c r="CV8" s="94">
        <f ca="1">CC8/OFFSET('FX rate data'!$B7,0,2*CC$1)</f>
        <v>2.5338204033092291</v>
      </c>
      <c r="CW8" s="94">
        <f ca="1">CD8/OFFSET('FX rate data'!$B7,0,2*CD$1)</f>
        <v>84.800738110913798</v>
      </c>
      <c r="CX8" s="94">
        <f ca="1">CE8/OFFSET('FX rate data'!$B7,0,2*CE$1)</f>
        <v>1.4602685567478375</v>
      </c>
      <c r="CY8" s="94">
        <f ca="1">CF8/OFFSET('FX rate data'!$B7,0,2*CF$1)</f>
        <v>0.11420686579869015</v>
      </c>
      <c r="CZ8" s="94">
        <f ca="1">CG8/OFFSET('FX rate data'!$B7,0,2*CG$1)</f>
        <v>1.5062775895230023</v>
      </c>
      <c r="DA8" s="94">
        <f ca="1">CH8/OFFSET('FX rate data'!$B7,0,2*CH$1)</f>
        <v>4.5094990600279869</v>
      </c>
      <c r="DB8" s="94">
        <f ca="1">CI8/OFFSET('FX rate data'!$B7,0,2*CI$1)</f>
        <v>0.26442158603931543</v>
      </c>
      <c r="DC8" s="94">
        <f ca="1">CJ8/OFFSET('FX rate data'!$B7,0,2*CJ$1)</f>
        <v>1.160324933254915</v>
      </c>
      <c r="DD8" s="94">
        <f ca="1">CK8/OFFSET('FX rate data'!$B7,0,2*CK$1)</f>
        <v>0.71966979067623238</v>
      </c>
      <c r="DE8" s="94">
        <f ca="1">CL8/OFFSET('FX rate data'!$B7,0,2*CL$1)</f>
        <v>0.32196282716658847</v>
      </c>
      <c r="DF8" s="94">
        <f ca="1">CM8/OFFSET('FX rate data'!$B7,0,2*CM$1)</f>
        <v>0.10863239868535697</v>
      </c>
      <c r="DG8" s="94">
        <f ca="1">CN8/OFFSET('FX rate data'!$B7,0,2*CN$1)</f>
        <v>0.29775856823333202</v>
      </c>
      <c r="DH8" s="94">
        <f ca="1">CO8/OFFSET('FX rate data'!$B7,0,2*CO$1)</f>
        <v>0</v>
      </c>
      <c r="DI8" s="94">
        <f ca="1">CP8/OFFSET('FX rate data'!$B7,0,2*CP$1)</f>
        <v>3.2742999778692536E-2</v>
      </c>
      <c r="DJ8" s="95">
        <f t="shared" ca="1" si="7"/>
        <v>98.04818643170232</v>
      </c>
    </row>
    <row r="9" spans="1:114" x14ac:dyDescent="0.35">
      <c r="A9" s="12">
        <v>36677</v>
      </c>
      <c r="B9" s="14">
        <v>3081.018</v>
      </c>
      <c r="C9" s="12">
        <v>36677</v>
      </c>
      <c r="D9" s="14">
        <v>16332.45</v>
      </c>
      <c r="E9" s="12">
        <v>36677</v>
      </c>
      <c r="F9" s="14">
        <v>1894.5540000000001</v>
      </c>
      <c r="G9" s="12">
        <v>36677</v>
      </c>
      <c r="H9" s="14">
        <v>9251.99</v>
      </c>
      <c r="I9" s="12">
        <v>36677</v>
      </c>
      <c r="J9" s="14">
        <v>7754</v>
      </c>
      <c r="K9" s="12">
        <v>36677</v>
      </c>
      <c r="L9" s="14">
        <v>1420.6</v>
      </c>
      <c r="M9" s="12">
        <v>36677</v>
      </c>
      <c r="N9" s="14">
        <v>6359.3</v>
      </c>
      <c r="O9" s="12">
        <v>36677</v>
      </c>
      <c r="P9" s="14">
        <v>14713.86</v>
      </c>
      <c r="Q9" s="12">
        <v>36677</v>
      </c>
      <c r="R9" s="14">
        <v>6426.26</v>
      </c>
      <c r="S9" s="12">
        <v>36677</v>
      </c>
      <c r="T9" s="14">
        <v>7109.67</v>
      </c>
      <c r="U9" s="12">
        <v>36677</v>
      </c>
      <c r="V9" s="14">
        <v>731.88</v>
      </c>
      <c r="W9" s="12">
        <v>36677</v>
      </c>
      <c r="X9" s="14">
        <v>14956.6</v>
      </c>
      <c r="Y9" s="12">
        <v>36677</v>
      </c>
      <c r="Z9" s="14">
        <v>4915.62</v>
      </c>
      <c r="AA9" s="12">
        <v>36677</v>
      </c>
      <c r="AB9" s="14">
        <v>8939.52</v>
      </c>
      <c r="AC9" s="12">
        <v>36677</v>
      </c>
      <c r="AD9" s="14">
        <v>1380.45</v>
      </c>
      <c r="AE9" s="12">
        <v>36677</v>
      </c>
      <c r="AF9" s="14">
        <v>655.5</v>
      </c>
      <c r="AG9" s="12">
        <v>36677</v>
      </c>
      <c r="AH9" s="14">
        <v>217.05</v>
      </c>
      <c r="AI9" s="12">
        <v>36677</v>
      </c>
      <c r="AJ9" s="14">
        <v>6769.46</v>
      </c>
      <c r="AK9" s="48"/>
      <c r="AL9" s="58"/>
      <c r="BX9" s="48"/>
      <c r="BY9" s="96">
        <f t="shared" ca="1" si="6"/>
        <v>0.34510739536889024</v>
      </c>
      <c r="BZ9" s="97">
        <f t="shared" ca="1" si="6"/>
        <v>0</v>
      </c>
      <c r="CA9" s="98">
        <f t="shared" ca="1" si="6"/>
        <v>0.11963997792437689</v>
      </c>
      <c r="CB9" s="99">
        <f t="shared" ca="1" si="6"/>
        <v>0</v>
      </c>
      <c r="CC9" s="100">
        <f t="shared" ca="1" si="6"/>
        <v>4.5514265768998365</v>
      </c>
      <c r="CD9" s="101">
        <f t="shared" ca="1" si="6"/>
        <v>82.942330136642823</v>
      </c>
      <c r="CE9" s="102">
        <f t="shared" ca="1" si="6"/>
        <v>0.94574115604163667</v>
      </c>
      <c r="CF9" s="103">
        <f t="shared" ca="1" si="6"/>
        <v>0.84342240779529298</v>
      </c>
      <c r="CG9" s="104">
        <f t="shared" ca="1" si="6"/>
        <v>1.6534667365331468</v>
      </c>
      <c r="CH9" s="104">
        <f t="shared" ca="1" si="6"/>
        <v>4.7416945343158341</v>
      </c>
      <c r="CI9" s="105">
        <f t="shared" ca="1" si="6"/>
        <v>296.06725336137322</v>
      </c>
      <c r="CJ9" s="106">
        <f t="shared" ca="1" si="6"/>
        <v>2.0183046432765597</v>
      </c>
      <c r="CK9" s="104">
        <f t="shared" ca="1" si="6"/>
        <v>0.72051841696551755</v>
      </c>
      <c r="CL9" s="107">
        <f t="shared" ca="1" si="6"/>
        <v>10.040975000060627</v>
      </c>
      <c r="CM9" s="108">
        <f t="shared" ca="1" si="6"/>
        <v>4.6559474198544875</v>
      </c>
      <c r="CN9" s="104">
        <f t="shared" ca="1" si="6"/>
        <v>0.32361910112737374</v>
      </c>
      <c r="CO9" s="109">
        <f t="shared" ca="1" si="6"/>
        <v>0</v>
      </c>
      <c r="CP9" s="110">
        <f t="shared" ca="1" si="6"/>
        <v>0.22253028853649082</v>
      </c>
      <c r="CR9" s="94">
        <f ca="1">BY9/OFFSET('FX rate data'!$B8,0,2*BY$1)</f>
        <v>0.1976446912369797</v>
      </c>
      <c r="CS9" s="94">
        <f ca="1">BZ9/OFFSET('FX rate data'!$B8,0,2*BZ$1)</f>
        <v>0</v>
      </c>
      <c r="CT9" s="94">
        <f ca="1">CA9/OFFSET('FX rate data'!$B8,0,2*CA$1)</f>
        <v>1.4453985952469632E-2</v>
      </c>
      <c r="CU9" s="94">
        <f ca="1">CB9/OFFSET('FX rate data'!$B8,0,2*CB$1)</f>
        <v>0</v>
      </c>
      <c r="CV9" s="94">
        <f ca="1">CC9/OFFSET('FX rate data'!$B8,0,2*CC$1)</f>
        <v>2.7091824862499028</v>
      </c>
      <c r="CW9" s="94">
        <f ca="1">CD9/OFFSET('FX rate data'!$B8,0,2*CD$1)</f>
        <v>82.942330136642823</v>
      </c>
      <c r="CX9" s="94">
        <f ca="1">CE9/OFFSET('FX rate data'!$B8,0,2*CE$1)</f>
        <v>1.419818579855332</v>
      </c>
      <c r="CY9" s="94">
        <f ca="1">CF9/OFFSET('FX rate data'!$B8,0,2*CF$1)</f>
        <v>0.10823931723971317</v>
      </c>
      <c r="CZ9" s="94">
        <f ca="1">CG9/OFFSET('FX rate data'!$B8,0,2*CG$1)</f>
        <v>1.5509490071598788</v>
      </c>
      <c r="DA9" s="94">
        <f ca="1">CH9/OFFSET('FX rate data'!$B8,0,2*CH$1)</f>
        <v>4.4477014673256106</v>
      </c>
      <c r="DB9" s="94">
        <f ca="1">CI9/OFFSET('FX rate data'!$B8,0,2*CI$1)</f>
        <v>0.26213400625204586</v>
      </c>
      <c r="DC9" s="94">
        <f ca="1">CJ9/OFFSET('FX rate data'!$B8,0,2*CJ$1)</f>
        <v>1.1065266684630262</v>
      </c>
      <c r="DD9" s="94">
        <f ca="1">CK9/OFFSET('FX rate data'!$B8,0,2*CK$1)</f>
        <v>0.67584505859254995</v>
      </c>
      <c r="DE9" s="94">
        <f ca="1">CL9/OFFSET('FX rate data'!$B8,0,2*CL$1)</f>
        <v>0.32589987017398986</v>
      </c>
      <c r="DF9" s="94">
        <f ca="1">CM9/OFFSET('FX rate data'!$B8,0,2*CM$1)</f>
        <v>0.10445198922836763</v>
      </c>
      <c r="DG9" s="94">
        <f ca="1">CN9/OFFSET('FX rate data'!$B8,0,2*CN$1)</f>
        <v>0.30355417045996974</v>
      </c>
      <c r="DH9" s="94">
        <f ca="1">CO9/OFFSET('FX rate data'!$B8,0,2*CO$1)</f>
        <v>0</v>
      </c>
      <c r="DI9" s="94">
        <f ca="1">CP9/OFFSET('FX rate data'!$B8,0,2*CP$1)</f>
        <v>3.193603452016229E-2</v>
      </c>
      <c r="DJ9" s="95">
        <f t="shared" ca="1" si="7"/>
        <v>96.200667469352794</v>
      </c>
    </row>
    <row r="10" spans="1:114" x14ac:dyDescent="0.35">
      <c r="A10" s="12">
        <v>36707</v>
      </c>
      <c r="B10" s="14">
        <v>3311.2069999999999</v>
      </c>
      <c r="C10" s="12">
        <v>36707</v>
      </c>
      <c r="D10" s="14">
        <v>17411.05</v>
      </c>
      <c r="E10" s="12">
        <v>36707</v>
      </c>
      <c r="F10" s="14">
        <v>1928.106</v>
      </c>
      <c r="G10" s="12">
        <v>36707</v>
      </c>
      <c r="H10" s="14">
        <v>10195.450000000001</v>
      </c>
      <c r="I10" s="12">
        <v>36707</v>
      </c>
      <c r="J10" s="14">
        <v>7761.6</v>
      </c>
      <c r="K10" s="12">
        <v>36707</v>
      </c>
      <c r="L10" s="14">
        <v>1454.6</v>
      </c>
      <c r="M10" s="12">
        <v>36707</v>
      </c>
      <c r="N10" s="14">
        <v>6312.7</v>
      </c>
      <c r="O10" s="12">
        <v>36707</v>
      </c>
      <c r="P10" s="14">
        <v>16155.78</v>
      </c>
      <c r="Q10" s="12">
        <v>36707</v>
      </c>
      <c r="R10" s="14">
        <v>6446.54</v>
      </c>
      <c r="S10" s="12">
        <v>36707</v>
      </c>
      <c r="T10" s="14">
        <v>6898.21</v>
      </c>
      <c r="U10" s="12">
        <v>36707</v>
      </c>
      <c r="V10" s="14">
        <v>821.22</v>
      </c>
      <c r="W10" s="12">
        <v>36707</v>
      </c>
      <c r="X10" s="14">
        <v>16727.900000000001</v>
      </c>
      <c r="Y10" s="12">
        <v>36707</v>
      </c>
      <c r="Z10" s="14">
        <v>4916.62</v>
      </c>
      <c r="AA10" s="12">
        <v>36707</v>
      </c>
      <c r="AB10" s="14">
        <v>8265.09</v>
      </c>
      <c r="AC10" s="12">
        <v>36707</v>
      </c>
      <c r="AD10" s="14">
        <v>1471.45</v>
      </c>
      <c r="AE10" s="12">
        <v>36707</v>
      </c>
      <c r="AF10" s="14">
        <v>672.14</v>
      </c>
      <c r="AG10" s="12">
        <v>36707</v>
      </c>
      <c r="AH10" s="14">
        <v>194.93</v>
      </c>
      <c r="AI10" s="12">
        <v>36707</v>
      </c>
      <c r="AJ10" s="14">
        <v>7144.04</v>
      </c>
      <c r="AK10" s="48"/>
      <c r="AL10" s="58"/>
      <c r="BX10" s="48"/>
      <c r="BY10" s="96">
        <f t="shared" ca="1" si="6"/>
        <v>0.37089105720811655</v>
      </c>
      <c r="BZ10" s="97">
        <f t="shared" ca="1" si="6"/>
        <v>0</v>
      </c>
      <c r="CA10" s="98">
        <f t="shared" ca="1" si="6"/>
        <v>0.1217587671166188</v>
      </c>
      <c r="CB10" s="99">
        <f t="shared" ca="1" si="6"/>
        <v>0</v>
      </c>
      <c r="CC10" s="100">
        <f t="shared" ca="1" si="6"/>
        <v>4.5558876088813225</v>
      </c>
      <c r="CD10" s="101">
        <f t="shared" ca="1" si="6"/>
        <v>84.927434476109141</v>
      </c>
      <c r="CE10" s="102">
        <f t="shared" ca="1" si="6"/>
        <v>0.93881090619156815</v>
      </c>
      <c r="CF10" s="103">
        <f t="shared" ca="1" si="6"/>
        <v>0.92607560948731593</v>
      </c>
      <c r="CG10" s="104">
        <f t="shared" ca="1" si="6"/>
        <v>1.6586847490967362</v>
      </c>
      <c r="CH10" s="104">
        <f t="shared" ca="1" si="6"/>
        <v>4.6006642577732624</v>
      </c>
      <c r="CI10" s="105">
        <f t="shared" ca="1" si="6"/>
        <v>332.20794365937985</v>
      </c>
      <c r="CJ10" s="106">
        <f t="shared" ca="1" si="6"/>
        <v>2.2573310941167088</v>
      </c>
      <c r="CK10" s="104">
        <f t="shared" ca="1" si="6"/>
        <v>0.72066499428780151</v>
      </c>
      <c r="CL10" s="107">
        <f t="shared" ca="1" si="6"/>
        <v>9.2834472167690301</v>
      </c>
      <c r="CM10" s="108">
        <f t="shared" ca="1" si="6"/>
        <v>4.9628699561337868</v>
      </c>
      <c r="CN10" s="104">
        <f t="shared" ca="1" si="6"/>
        <v>0.3318342374244897</v>
      </c>
      <c r="CO10" s="109">
        <f t="shared" ca="1" si="6"/>
        <v>0</v>
      </c>
      <c r="CP10" s="110">
        <f t="shared" ca="1" si="6"/>
        <v>0.23484373679971987</v>
      </c>
      <c r="CR10" s="94">
        <f ca="1">BY10/OFFSET('FX rate data'!$B9,0,2*BY$1)</f>
        <v>0.22129538019577361</v>
      </c>
      <c r="CS10" s="94">
        <f ca="1">BZ10/OFFSET('FX rate data'!$B9,0,2*BZ$1)</f>
        <v>0</v>
      </c>
      <c r="CT10" s="94">
        <f ca="1">CA10/OFFSET('FX rate data'!$B9,0,2*CA$1)</f>
        <v>1.4708362580829021E-2</v>
      </c>
      <c r="CU10" s="94">
        <f ca="1">CB10/OFFSET('FX rate data'!$B9,0,2*CB$1)</f>
        <v>0</v>
      </c>
      <c r="CV10" s="94">
        <f ca="1">CC10/OFFSET('FX rate data'!$B9,0,2*CC$1)</f>
        <v>2.7876690992359556</v>
      </c>
      <c r="CW10" s="94">
        <f ca="1">CD10/OFFSET('FX rate data'!$B9,0,2*CD$1)</f>
        <v>84.927434476109141</v>
      </c>
      <c r="CX10" s="94">
        <f ca="1">CE10/OFFSET('FX rate data'!$B9,0,2*CE$1)</f>
        <v>1.4237350715674373</v>
      </c>
      <c r="CY10" s="94">
        <f ca="1">CF10/OFFSET('FX rate data'!$B9,0,2*CF$1)</f>
        <v>0.11879465461123145</v>
      </c>
      <c r="CZ10" s="94">
        <f ca="1">CG10/OFFSET('FX rate data'!$B9,0,2*CG$1)</f>
        <v>1.5798502229705078</v>
      </c>
      <c r="DA10" s="94">
        <f ca="1">CH10/OFFSET('FX rate data'!$B9,0,2*CH$1)</f>
        <v>4.3820023409593887</v>
      </c>
      <c r="DB10" s="94">
        <f ca="1">CI10/OFFSET('FX rate data'!$B9,0,2*CI$1)</f>
        <v>0.2979363278650618</v>
      </c>
      <c r="DC10" s="94">
        <f ca="1">CJ10/OFFSET('FX rate data'!$B9,0,2*CJ$1)</f>
        <v>1.2499064751476794</v>
      </c>
      <c r="DD10" s="94">
        <f ca="1">CK10/OFFSET('FX rate data'!$B9,0,2*CK$1)</f>
        <v>0.68641298627278924</v>
      </c>
      <c r="DE10" s="94">
        <f ca="1">CL10/OFFSET('FX rate data'!$B9,0,2*CL$1)</f>
        <v>0.30141062392107237</v>
      </c>
      <c r="DF10" s="94">
        <f ca="1">CM10/OFFSET('FX rate data'!$B9,0,2*CM$1)</f>
        <v>0.1110883034389208</v>
      </c>
      <c r="DG10" s="94">
        <f ca="1">CN10/OFFSET('FX rate data'!$B9,0,2*CN$1)</f>
        <v>0.31606270828125504</v>
      </c>
      <c r="DH10" s="94">
        <f ca="1">CO10/OFFSET('FX rate data'!$B9,0,2*CO$1)</f>
        <v>0</v>
      </c>
      <c r="DI10" s="94">
        <f ca="1">CP10/OFFSET('FX rate data'!$B9,0,2*CP$1)</f>
        <v>3.4561256335499613E-2</v>
      </c>
      <c r="DJ10" s="95">
        <f t="shared" ca="1" si="7"/>
        <v>98.452868289492528</v>
      </c>
    </row>
    <row r="11" spans="1:114" x14ac:dyDescent="0.35">
      <c r="A11" s="12">
        <v>36738</v>
      </c>
      <c r="B11" s="14">
        <v>3251.134</v>
      </c>
      <c r="C11" s="12">
        <v>36738</v>
      </c>
      <c r="D11" s="14">
        <v>15727.49</v>
      </c>
      <c r="E11" s="12">
        <v>36738</v>
      </c>
      <c r="F11" s="14">
        <v>2023.539</v>
      </c>
      <c r="G11" s="12">
        <v>36738</v>
      </c>
      <c r="H11" s="14">
        <v>10406.31</v>
      </c>
      <c r="I11" s="12">
        <v>36738</v>
      </c>
      <c r="J11" s="14">
        <v>8023.2</v>
      </c>
      <c r="K11" s="12">
        <v>36738</v>
      </c>
      <c r="L11" s="14">
        <v>1430.83</v>
      </c>
      <c r="M11" s="12">
        <v>36738</v>
      </c>
      <c r="N11" s="14">
        <v>6365.3</v>
      </c>
      <c r="O11" s="12">
        <v>36738</v>
      </c>
      <c r="P11" s="14">
        <v>16840.98</v>
      </c>
      <c r="Q11" s="12">
        <v>36738</v>
      </c>
      <c r="R11" s="14">
        <v>6542.49</v>
      </c>
      <c r="S11" s="12">
        <v>36738</v>
      </c>
      <c r="T11" s="14">
        <v>7190.37</v>
      </c>
      <c r="U11" s="12">
        <v>36738</v>
      </c>
      <c r="V11" s="14">
        <v>705.97</v>
      </c>
      <c r="W11" s="12">
        <v>36738</v>
      </c>
      <c r="X11" s="14">
        <v>16454.599999999999</v>
      </c>
      <c r="Y11" s="12">
        <v>36738</v>
      </c>
      <c r="Z11" s="14">
        <v>4985.8500000000004</v>
      </c>
      <c r="AA11" s="12">
        <v>36738</v>
      </c>
      <c r="AB11" s="14">
        <v>8114.92</v>
      </c>
      <c r="AC11" s="12">
        <v>36738</v>
      </c>
      <c r="AD11" s="14">
        <v>1332.85</v>
      </c>
      <c r="AE11" s="12">
        <v>36738</v>
      </c>
      <c r="AF11" s="14">
        <v>668.18</v>
      </c>
      <c r="AG11" s="12">
        <v>36738</v>
      </c>
      <c r="AH11" s="14">
        <v>200.22</v>
      </c>
      <c r="AI11" s="12">
        <v>36738</v>
      </c>
      <c r="AJ11" s="14">
        <v>7220.13</v>
      </c>
      <c r="AK11" s="48"/>
      <c r="AL11" s="58"/>
      <c r="BX11" s="48"/>
      <c r="BY11" s="96">
        <f t="shared" ca="1" si="6"/>
        <v>0.36416223038464607</v>
      </c>
      <c r="BZ11" s="97">
        <f t="shared" ca="1" si="6"/>
        <v>0</v>
      </c>
      <c r="CA11" s="98">
        <f t="shared" ca="1" si="6"/>
        <v>0.12778530529566096</v>
      </c>
      <c r="CB11" s="99">
        <f t="shared" ca="1" si="6"/>
        <v>0</v>
      </c>
      <c r="CC11" s="100">
        <f t="shared" ca="1" si="6"/>
        <v>4.7094410255071919</v>
      </c>
      <c r="CD11" s="101">
        <f t="shared" ca="1" si="6"/>
        <v>83.53961300113518</v>
      </c>
      <c r="CE11" s="102">
        <f t="shared" ca="1" si="6"/>
        <v>0.94663346288928507</v>
      </c>
      <c r="CF11" s="103">
        <f t="shared" ca="1" si="6"/>
        <v>0.96535238891985997</v>
      </c>
      <c r="CG11" s="104">
        <f t="shared" ca="1" si="6"/>
        <v>1.6833725353628313</v>
      </c>
      <c r="CH11" s="104">
        <f t="shared" ca="1" si="6"/>
        <v>4.795516265692858</v>
      </c>
      <c r="CI11" s="105">
        <f t="shared" ca="1" si="6"/>
        <v>285.5858868332632</v>
      </c>
      <c r="CJ11" s="106">
        <f t="shared" ca="1" si="6"/>
        <v>2.2204508767539735</v>
      </c>
      <c r="CK11" s="104">
        <f t="shared" ca="1" si="6"/>
        <v>0.73081254230952064</v>
      </c>
      <c r="CL11" s="107">
        <f t="shared" ca="1" si="6"/>
        <v>9.1147744898486689</v>
      </c>
      <c r="CM11" s="108">
        <f t="shared" ca="1" si="6"/>
        <v>4.4954033239545463</v>
      </c>
      <c r="CN11" s="104">
        <f t="shared" ca="1" si="6"/>
        <v>0.3298791929691664</v>
      </c>
      <c r="CO11" s="109">
        <f t="shared" ca="1" si="6"/>
        <v>0</v>
      </c>
      <c r="CP11" s="110">
        <f t="shared" ca="1" si="6"/>
        <v>0.23734501897802385</v>
      </c>
      <c r="CR11" s="94">
        <f ca="1">BY11/OFFSET('FX rate data'!$B10,0,2*BY$1)</f>
        <v>0.21141493781401804</v>
      </c>
      <c r="CS11" s="94">
        <f ca="1">BZ11/OFFSET('FX rate data'!$B10,0,2*BZ$1)</f>
        <v>0</v>
      </c>
      <c r="CT11" s="94">
        <f ca="1">CA11/OFFSET('FX rate data'!$B10,0,2*CA$1)</f>
        <v>1.5434499141905131E-2</v>
      </c>
      <c r="CU11" s="94">
        <f ca="1">CB11/OFFSET('FX rate data'!$B10,0,2*CB$1)</f>
        <v>0</v>
      </c>
      <c r="CV11" s="94">
        <f ca="1">CC11/OFFSET('FX rate data'!$B10,0,2*CC$1)</f>
        <v>2.8201934400306556</v>
      </c>
      <c r="CW11" s="94">
        <f ca="1">CD11/OFFSET('FX rate data'!$B10,0,2*CD$1)</f>
        <v>83.53961300113518</v>
      </c>
      <c r="CX11" s="94">
        <f ca="1">CE11/OFFSET('FX rate data'!$B10,0,2*CE$1)</f>
        <v>1.4196662610817115</v>
      </c>
      <c r="CY11" s="94">
        <f ca="1">CF11/OFFSET('FX rate data'!$B10,0,2*CF$1)</f>
        <v>0.12378534466697355</v>
      </c>
      <c r="CZ11" s="94">
        <f ca="1">CG11/OFFSET('FX rate data'!$B10,0,2*CG$1)</f>
        <v>1.5598337058588134</v>
      </c>
      <c r="DA11" s="94">
        <f ca="1">CH11/OFFSET('FX rate data'!$B10,0,2*CH$1)</f>
        <v>4.4435843825916033</v>
      </c>
      <c r="DB11" s="94">
        <f ca="1">CI11/OFFSET('FX rate data'!$B10,0,2*CI$1)</f>
        <v>0.25572947108418465</v>
      </c>
      <c r="DC11" s="94">
        <f ca="1">CJ11/OFFSET('FX rate data'!$B10,0,2*CJ$1)</f>
        <v>1.2463939807768585</v>
      </c>
      <c r="DD11" s="94">
        <f ca="1">CK11/OFFSET('FX rate data'!$B10,0,2*CK$1)</f>
        <v>0.67717989465300288</v>
      </c>
      <c r="DE11" s="94">
        <f ca="1">CL11/OFFSET('FX rate data'!$B10,0,2*CL$1)</f>
        <v>0.29337199426594579</v>
      </c>
      <c r="DF11" s="94">
        <f ca="1">CM11/OFFSET('FX rate data'!$B10,0,2*CM$1)</f>
        <v>9.9875657052978156E-2</v>
      </c>
      <c r="DG11" s="94">
        <f ca="1">CN11/OFFSET('FX rate data'!$B10,0,2*CN$1)</f>
        <v>0.30567011950441664</v>
      </c>
      <c r="DH11" s="94">
        <f ca="1">CO11/OFFSET('FX rate data'!$B10,0,2*CO$1)</f>
        <v>0</v>
      </c>
      <c r="DI11" s="94">
        <f ca="1">CP11/OFFSET('FX rate data'!$B10,0,2*CP$1)</f>
        <v>3.4131700505913867E-2</v>
      </c>
      <c r="DJ11" s="95">
        <f t="shared" ca="1" si="7"/>
        <v>97.045878390164148</v>
      </c>
    </row>
    <row r="12" spans="1:114" x14ac:dyDescent="0.35">
      <c r="A12" s="12">
        <v>36769</v>
      </c>
      <c r="B12" s="14">
        <v>3297.8820000000001</v>
      </c>
      <c r="C12" s="12">
        <v>36769</v>
      </c>
      <c r="D12" s="14">
        <v>16861.259999999998</v>
      </c>
      <c r="E12" s="12">
        <v>36769</v>
      </c>
      <c r="F12" s="14">
        <v>2021.1990000000001</v>
      </c>
      <c r="G12" s="12">
        <v>36769</v>
      </c>
      <c r="H12" s="14">
        <v>11247.9</v>
      </c>
      <c r="I12" s="12">
        <v>36769</v>
      </c>
      <c r="J12" s="14">
        <v>8219.9</v>
      </c>
      <c r="K12" s="12">
        <v>36769</v>
      </c>
      <c r="L12" s="14">
        <v>1517.68</v>
      </c>
      <c r="M12" s="12">
        <v>36769</v>
      </c>
      <c r="N12" s="14">
        <v>6672.7</v>
      </c>
      <c r="O12" s="12">
        <v>36769</v>
      </c>
      <c r="P12" s="14">
        <v>17097.509999999998</v>
      </c>
      <c r="Q12" s="12">
        <v>36769</v>
      </c>
      <c r="R12" s="14">
        <v>6625.42</v>
      </c>
      <c r="S12" s="12">
        <v>36769</v>
      </c>
      <c r="T12" s="14">
        <v>7216.45</v>
      </c>
      <c r="U12" s="12">
        <v>36769</v>
      </c>
      <c r="V12" s="14">
        <v>688.62</v>
      </c>
      <c r="W12" s="12">
        <v>36769</v>
      </c>
      <c r="X12" s="14">
        <v>17346.7</v>
      </c>
      <c r="Y12" s="12">
        <v>36769</v>
      </c>
      <c r="Z12" s="14">
        <v>5403.44</v>
      </c>
      <c r="AA12" s="12">
        <v>36769</v>
      </c>
      <c r="AB12" s="14">
        <v>7616.98</v>
      </c>
      <c r="AC12" s="12">
        <v>36769</v>
      </c>
      <c r="AD12" s="14">
        <v>1394.1</v>
      </c>
      <c r="AE12" s="12">
        <v>36769</v>
      </c>
      <c r="AF12" s="14">
        <v>689.52</v>
      </c>
      <c r="AG12" s="12">
        <v>36769</v>
      </c>
      <c r="AH12" s="14">
        <v>239.03</v>
      </c>
      <c r="AI12" s="12">
        <v>36769</v>
      </c>
      <c r="AJ12" s="14">
        <v>7966.83</v>
      </c>
      <c r="AK12" s="48"/>
      <c r="AL12" s="58"/>
      <c r="BX12" s="48"/>
      <c r="BY12" s="96">
        <f t="shared" ca="1" si="6"/>
        <v>0.36939851284671055</v>
      </c>
      <c r="BZ12" s="97">
        <f t="shared" ca="1" si="6"/>
        <v>0</v>
      </c>
      <c r="CA12" s="98">
        <f t="shared" ca="1" si="6"/>
        <v>0.12763753566315483</v>
      </c>
      <c r="CB12" s="99">
        <f t="shared" ca="1" si="6"/>
        <v>0</v>
      </c>
      <c r="CC12" s="100">
        <f t="shared" ca="1" si="6"/>
        <v>4.8248995769227445</v>
      </c>
      <c r="CD12" s="101">
        <f t="shared" ca="1" si="6"/>
        <v>88.610386880036657</v>
      </c>
      <c r="CE12" s="102">
        <f t="shared" ca="1" si="6"/>
        <v>0.99234931705046614</v>
      </c>
      <c r="CF12" s="103">
        <f t="shared" ca="1" si="6"/>
        <v>0.98005710612334873</v>
      </c>
      <c r="CG12" s="104">
        <f t="shared" ca="1" si="6"/>
        <v>1.7047102958114742</v>
      </c>
      <c r="CH12" s="104">
        <f t="shared" ca="1" si="6"/>
        <v>4.8129099553373784</v>
      </c>
      <c r="CI12" s="105">
        <f t="shared" ca="1" si="6"/>
        <v>278.56729519826865</v>
      </c>
      <c r="CJ12" s="106">
        <f t="shared" ca="1" si="6"/>
        <v>2.3408344914970982</v>
      </c>
      <c r="CK12" s="104">
        <f t="shared" ca="1" si="6"/>
        <v>0.79202176632208265</v>
      </c>
      <c r="CL12" s="107">
        <f t="shared" ca="1" si="6"/>
        <v>8.55548236996637</v>
      </c>
      <c r="CM12" s="108">
        <f t="shared" ca="1" si="6"/>
        <v>4.7019858002963817</v>
      </c>
      <c r="CN12" s="104">
        <f t="shared" ca="1" si="6"/>
        <v>0.34041471031174181</v>
      </c>
      <c r="CO12" s="109">
        <f t="shared" ca="1" si="6"/>
        <v>0</v>
      </c>
      <c r="CP12" s="110">
        <f t="shared" ca="1" si="6"/>
        <v>0.26189104871306884</v>
      </c>
      <c r="CR12" s="94">
        <f ca="1">BY12/OFFSET('FX rate data'!$B11,0,2*BY$1)</f>
        <v>0.21311862507743065</v>
      </c>
      <c r="CS12" s="94">
        <f ca="1">BZ12/OFFSET('FX rate data'!$B11,0,2*BZ$1)</f>
        <v>0</v>
      </c>
      <c r="CT12" s="94">
        <f ca="1">CA12/OFFSET('FX rate data'!$B11,0,2*CA$1)</f>
        <v>1.541776818099133E-2</v>
      </c>
      <c r="CU12" s="94">
        <f ca="1">CB12/OFFSET('FX rate data'!$B11,0,2*CB$1)</f>
        <v>0</v>
      </c>
      <c r="CV12" s="94">
        <f ca="1">CC12/OFFSET('FX rate data'!$B11,0,2*CC$1)</f>
        <v>2.7691113274350005</v>
      </c>
      <c r="CW12" s="94">
        <f ca="1">CD12/OFFSET('FX rate data'!$B11,0,2*CD$1)</f>
        <v>88.610386880036657</v>
      </c>
      <c r="CX12" s="94">
        <f ca="1">CE12/OFFSET('FX rate data'!$B11,0,2*CE$1)</f>
        <v>1.4363139630199251</v>
      </c>
      <c r="CY12" s="94">
        <f ca="1">CF12/OFFSET('FX rate data'!$B11,0,2*CF$1)</f>
        <v>0.12566768042818752</v>
      </c>
      <c r="CZ12" s="94">
        <f ca="1">CG12/OFFSET('FX rate data'!$B11,0,2*CG$1)</f>
        <v>1.513414680230357</v>
      </c>
      <c r="DA12" s="94">
        <f ca="1">CH12/OFFSET('FX rate data'!$B11,0,2*CH$1)</f>
        <v>4.2728248893265075</v>
      </c>
      <c r="DB12" s="94">
        <f ca="1">CI12/OFFSET('FX rate data'!$B11,0,2*CI$1)</f>
        <v>0.25146445611788321</v>
      </c>
      <c r="DC12" s="94">
        <f ca="1">CJ12/OFFSET('FX rate data'!$B11,0,2*CJ$1)</f>
        <v>1.2837041357264043</v>
      </c>
      <c r="DD12" s="94">
        <f ca="1">CK12/OFFSET('FX rate data'!$B11,0,2*CK$1)</f>
        <v>0.70314432379446257</v>
      </c>
      <c r="DE12" s="94">
        <f ca="1">CL12/OFFSET('FX rate data'!$B11,0,2*CL$1)</f>
        <v>0.27533493289886302</v>
      </c>
      <c r="DF12" s="94">
        <f ca="1">CM12/OFFSET('FX rate data'!$B11,0,2*CM$1)</f>
        <v>0.10268586591605988</v>
      </c>
      <c r="DG12" s="94">
        <f ca="1">CN12/OFFSET('FX rate data'!$B11,0,2*CN$1)</f>
        <v>0.30221476412619119</v>
      </c>
      <c r="DH12" s="94">
        <f ca="1">CO12/OFFSET('FX rate data'!$B11,0,2*CO$1)</f>
        <v>0</v>
      </c>
      <c r="DI12" s="94">
        <f ca="1">CP12/OFFSET('FX rate data'!$B11,0,2*CP$1)</f>
        <v>3.7528272366994173E-2</v>
      </c>
      <c r="DJ12" s="95">
        <f t="shared" ca="1" si="7"/>
        <v>101.91233256468192</v>
      </c>
    </row>
    <row r="13" spans="1:114" x14ac:dyDescent="0.35">
      <c r="A13" s="12">
        <v>36798</v>
      </c>
      <c r="B13" s="14">
        <v>3298.875</v>
      </c>
      <c r="C13" s="12">
        <v>36798</v>
      </c>
      <c r="D13" s="14">
        <v>15747.26</v>
      </c>
      <c r="E13" s="12">
        <v>36798</v>
      </c>
      <c r="F13" s="14">
        <v>1910.1610000000001</v>
      </c>
      <c r="G13" s="12">
        <v>36798</v>
      </c>
      <c r="H13" s="14">
        <v>10377.9</v>
      </c>
      <c r="I13" s="12">
        <v>36798</v>
      </c>
      <c r="J13" s="14">
        <v>7713.3</v>
      </c>
      <c r="K13" s="12">
        <v>36798</v>
      </c>
      <c r="L13" s="14">
        <v>1436.51</v>
      </c>
      <c r="M13" s="12">
        <v>36798</v>
      </c>
      <c r="N13" s="14">
        <v>6294.2</v>
      </c>
      <c r="O13" s="12">
        <v>36798</v>
      </c>
      <c r="P13" s="14">
        <v>15648.98</v>
      </c>
      <c r="Q13" s="12">
        <v>36798</v>
      </c>
      <c r="R13" s="14">
        <v>6266.63</v>
      </c>
      <c r="S13" s="12">
        <v>36798</v>
      </c>
      <c r="T13" s="14">
        <v>6798.12</v>
      </c>
      <c r="U13" s="12">
        <v>36799</v>
      </c>
      <c r="V13" s="14">
        <v>613.22</v>
      </c>
      <c r="W13" s="12">
        <v>36798</v>
      </c>
      <c r="X13" s="14">
        <v>15928.4</v>
      </c>
      <c r="Y13" s="12">
        <v>36798</v>
      </c>
      <c r="Z13" s="14">
        <v>5737.16</v>
      </c>
      <c r="AA13" s="12">
        <v>36799</v>
      </c>
      <c r="AB13" s="14">
        <v>6185.14</v>
      </c>
      <c r="AC13" s="12">
        <v>36799</v>
      </c>
      <c r="AD13" s="14">
        <v>1271.6500000000001</v>
      </c>
      <c r="AE13" s="12">
        <v>36798</v>
      </c>
      <c r="AF13" s="14">
        <v>661.52</v>
      </c>
      <c r="AG13" s="12">
        <v>36799</v>
      </c>
      <c r="AH13" s="14">
        <v>204.61</v>
      </c>
      <c r="AI13" s="12">
        <v>36798</v>
      </c>
      <c r="AJ13" s="14">
        <v>7783.22</v>
      </c>
      <c r="AK13" s="48"/>
      <c r="AL13" s="58"/>
      <c r="BX13" s="48"/>
      <c r="BY13" s="96">
        <f t="shared" ca="1" si="6"/>
        <v>0.36950973960475003</v>
      </c>
      <c r="BZ13" s="97">
        <f t="shared" ca="1" si="6"/>
        <v>0</v>
      </c>
      <c r="CA13" s="98">
        <f t="shared" ca="1" si="6"/>
        <v>0.12062555085366038</v>
      </c>
      <c r="CB13" s="99">
        <f t="shared" ca="1" si="6"/>
        <v>0</v>
      </c>
      <c r="CC13" s="100">
        <f t="shared" ca="1" si="6"/>
        <v>4.5275365766831968</v>
      </c>
      <c r="CD13" s="101">
        <f t="shared" ca="1" si="6"/>
        <v>83.871242196669556</v>
      </c>
      <c r="CE13" s="102">
        <f t="shared" ca="1" si="6"/>
        <v>0.93605962674465271</v>
      </c>
      <c r="CF13" s="103">
        <f t="shared" ca="1" si="6"/>
        <v>0.89702500847095068</v>
      </c>
      <c r="CG13" s="104">
        <f t="shared" ca="1" si="6"/>
        <v>1.6123941849786214</v>
      </c>
      <c r="CH13" s="104">
        <f t="shared" ca="1" si="6"/>
        <v>4.5339106382747945</v>
      </c>
      <c r="CI13" s="105">
        <f t="shared" ca="1" si="6"/>
        <v>248.06574999489166</v>
      </c>
      <c r="CJ13" s="106">
        <f t="shared" ca="1" si="6"/>
        <v>2.149443301282802</v>
      </c>
      <c r="CK13" s="104">
        <f t="shared" ca="1" si="6"/>
        <v>0.84093755031468842</v>
      </c>
      <c r="CL13" s="107">
        <f t="shared" ca="1" si="6"/>
        <v>6.9472226821881895</v>
      </c>
      <c r="CM13" s="108">
        <f t="shared" ca="1" si="6"/>
        <v>4.2889894863689078</v>
      </c>
      <c r="CN13" s="104">
        <f t="shared" ca="1" si="6"/>
        <v>0.32659116365794094</v>
      </c>
      <c r="CO13" s="109">
        <f t="shared" ca="1" si="6"/>
        <v>0</v>
      </c>
      <c r="CP13" s="110">
        <f t="shared" ca="1" si="6"/>
        <v>0.2558552960417797</v>
      </c>
      <c r="CR13" s="94">
        <f ca="1">BY13/OFFSET('FX rate data'!$B12,0,2*BY$1)</f>
        <v>0.20054802692252377</v>
      </c>
      <c r="CS13" s="94">
        <f ca="1">BZ13/OFFSET('FX rate data'!$B12,0,2*BZ$1)</f>
        <v>0</v>
      </c>
      <c r="CT13" s="94">
        <f ca="1">CA13/OFFSET('FX rate data'!$B12,0,2*CA$1)</f>
        <v>1.4568655143078381E-2</v>
      </c>
      <c r="CU13" s="94">
        <f ca="1">CB13/OFFSET('FX rate data'!$B12,0,2*CB$1)</f>
        <v>0</v>
      </c>
      <c r="CV13" s="94">
        <f ca="1">CC13/OFFSET('FX rate data'!$B12,0,2*CC$1)</f>
        <v>2.6251154268471022</v>
      </c>
      <c r="CW13" s="94">
        <f ca="1">CD13/OFFSET('FX rate data'!$B12,0,2*CD$1)</f>
        <v>83.871242196669556</v>
      </c>
      <c r="CX13" s="94">
        <f ca="1">CE13/OFFSET('FX rate data'!$B12,0,2*CE$1)</f>
        <v>1.3836801577895828</v>
      </c>
      <c r="CY13" s="94">
        <f ca="1">CF13/OFFSET('FX rate data'!$B12,0,2*CF$1)</f>
        <v>0.11505630912612881</v>
      </c>
      <c r="CZ13" s="94">
        <f ca="1">CG13/OFFSET('FX rate data'!$B12,0,2*CG$1)</f>
        <v>1.4232449333380011</v>
      </c>
      <c r="DA13" s="94">
        <f ca="1">CH13/OFFSET('FX rate data'!$B12,0,2*CH$1)</f>
        <v>4.0020395783165279</v>
      </c>
      <c r="DB13" s="94">
        <f ca="1">CI13/OFFSET('FX rate data'!$B12,0,2*CI$1)</f>
        <v>0.22245056718368977</v>
      </c>
      <c r="DC13" s="94">
        <f ca="1">CJ13/OFFSET('FX rate data'!$B12,0,2*CJ$1)</f>
        <v>1.1656417035156192</v>
      </c>
      <c r="DD13" s="94">
        <f ca="1">CK13/OFFSET('FX rate data'!$B12,0,2*CK$1)</f>
        <v>0.74228753668875314</v>
      </c>
      <c r="DE13" s="94">
        <f ca="1">CL13/OFFSET('FX rate data'!$B12,0,2*CL$1)</f>
        <v>0.22174346256585348</v>
      </c>
      <c r="DF13" s="94">
        <f ca="1">CM13/OFFSET('FX rate data'!$B12,0,2*CM$1)</f>
        <v>9.3157895012356814E-2</v>
      </c>
      <c r="DG13" s="94">
        <f ca="1">CN13/OFFSET('FX rate data'!$B12,0,2*CN$1)</f>
        <v>0.28827889810039803</v>
      </c>
      <c r="DH13" s="94">
        <f ca="1">CO13/OFFSET('FX rate data'!$B12,0,2*CO$1)</f>
        <v>0</v>
      </c>
      <c r="DI13" s="94">
        <f ca="1">CP13/OFFSET('FX rate data'!$B12,0,2*CP$1)</f>
        <v>3.5363551629824422E-2</v>
      </c>
      <c r="DJ13" s="95">
        <f t="shared" ca="1" si="7"/>
        <v>96.404418898848988</v>
      </c>
    </row>
    <row r="14" spans="1:114" x14ac:dyDescent="0.35">
      <c r="A14" s="12">
        <v>36830</v>
      </c>
      <c r="B14" s="14">
        <v>3254.701</v>
      </c>
      <c r="C14" s="12">
        <v>36830</v>
      </c>
      <c r="D14" s="14">
        <v>14539.6</v>
      </c>
      <c r="E14" s="12">
        <v>36830</v>
      </c>
      <c r="F14" s="14">
        <v>1961.287</v>
      </c>
      <c r="G14" s="12">
        <v>36830</v>
      </c>
      <c r="H14" s="14">
        <v>9639.6</v>
      </c>
      <c r="I14" s="12">
        <v>36830</v>
      </c>
      <c r="J14" s="14">
        <v>7977.5</v>
      </c>
      <c r="K14" s="12">
        <v>36830</v>
      </c>
      <c r="L14" s="14">
        <v>1429.4</v>
      </c>
      <c r="M14" s="12">
        <v>36830</v>
      </c>
      <c r="N14" s="14">
        <v>6438.4</v>
      </c>
      <c r="O14" s="12">
        <v>36830</v>
      </c>
      <c r="P14" s="14">
        <v>14895.34</v>
      </c>
      <c r="Q14" s="12">
        <v>36830</v>
      </c>
      <c r="R14" s="14">
        <v>6397.66</v>
      </c>
      <c r="S14" s="12">
        <v>36830</v>
      </c>
      <c r="T14" s="14">
        <v>7077.44</v>
      </c>
      <c r="U14" s="12">
        <v>36830</v>
      </c>
      <c r="V14" s="14">
        <v>514.48</v>
      </c>
      <c r="W14" s="12">
        <v>36830</v>
      </c>
      <c r="X14" s="14">
        <v>14867.2</v>
      </c>
      <c r="Y14" s="12">
        <v>36830</v>
      </c>
      <c r="Z14" s="14">
        <v>5862.66</v>
      </c>
      <c r="AA14" s="12">
        <v>36830</v>
      </c>
      <c r="AB14" s="14">
        <v>5544.18</v>
      </c>
      <c r="AC14" s="12">
        <v>36830</v>
      </c>
      <c r="AD14" s="14">
        <v>1172.75</v>
      </c>
      <c r="AE14" s="12">
        <v>36830</v>
      </c>
      <c r="AF14" s="14">
        <v>680.56</v>
      </c>
      <c r="AG14" s="12">
        <v>36830</v>
      </c>
      <c r="AH14" s="14">
        <v>192.22</v>
      </c>
      <c r="AI14" s="12">
        <v>36830</v>
      </c>
      <c r="AJ14" s="14">
        <v>7757.53</v>
      </c>
      <c r="AK14" s="48"/>
      <c r="AL14" s="58"/>
      <c r="BX14" s="48"/>
      <c r="BY14" s="96">
        <f t="shared" ca="1" si="6"/>
        <v>0.36456177302908405</v>
      </c>
      <c r="BZ14" s="97">
        <f t="shared" ca="1" si="6"/>
        <v>0</v>
      </c>
      <c r="CA14" s="98">
        <f t="shared" ca="1" si="6"/>
        <v>0.12385412787567279</v>
      </c>
      <c r="CB14" s="99">
        <f t="shared" ca="1" si="6"/>
        <v>0</v>
      </c>
      <c r="CC14" s="100">
        <f t="shared" ca="1" si="6"/>
        <v>4.6826161358290488</v>
      </c>
      <c r="CD14" s="101">
        <f t="shared" ca="1" si="6"/>
        <v>83.456121848034101</v>
      </c>
      <c r="CE14" s="102">
        <f t="shared" ca="1" si="6"/>
        <v>0.95750473464980013</v>
      </c>
      <c r="CF14" s="103">
        <f t="shared" ca="1" si="6"/>
        <v>0.85382513682538352</v>
      </c>
      <c r="CG14" s="104">
        <f t="shared" ca="1" si="6"/>
        <v>1.6461080008665465</v>
      </c>
      <c r="CH14" s="104">
        <f t="shared" ca="1" si="6"/>
        <v>4.7201991885626553</v>
      </c>
      <c r="CI14" s="105">
        <f t="shared" ca="1" si="6"/>
        <v>208.12247979089375</v>
      </c>
      <c r="CJ14" s="106">
        <f t="shared" ca="1" si="6"/>
        <v>2.0062406424268397</v>
      </c>
      <c r="CK14" s="104">
        <f t="shared" ca="1" si="6"/>
        <v>0.85933300426132631</v>
      </c>
      <c r="CL14" s="107">
        <f t="shared" ca="1" si="6"/>
        <v>6.2272888002751943</v>
      </c>
      <c r="CM14" s="108">
        <f t="shared" ca="1" si="6"/>
        <v>3.955422026610417</v>
      </c>
      <c r="CN14" s="104">
        <f t="shared" ca="1" si="6"/>
        <v>0.33599117538252549</v>
      </c>
      <c r="CO14" s="109">
        <f t="shared" ca="1" si="6"/>
        <v>0</v>
      </c>
      <c r="CP14" s="110">
        <f t="shared" ca="1" si="6"/>
        <v>0.25501079690706252</v>
      </c>
      <c r="CR14" s="94">
        <f ca="1">BY14/OFFSET('FX rate data'!$B13,0,2*BY$1)</f>
        <v>0.1891174835446823</v>
      </c>
      <c r="CS14" s="94">
        <f ca="1">BZ14/OFFSET('FX rate data'!$B13,0,2*BZ$1)</f>
        <v>0</v>
      </c>
      <c r="CT14" s="94">
        <f ca="1">CA14/OFFSET('FX rate data'!$B13,0,2*CA$1)</f>
        <v>1.4962745741549115E-2</v>
      </c>
      <c r="CU14" s="94">
        <f ca="1">CB14/OFFSET('FX rate data'!$B13,0,2*CB$1)</f>
        <v>0</v>
      </c>
      <c r="CV14" s="94">
        <f ca="1">CC14/OFFSET('FX rate data'!$B13,0,2*CC$1)</f>
        <v>2.6053614509703715</v>
      </c>
      <c r="CW14" s="94">
        <f ca="1">CD14/OFFSET('FX rate data'!$B13,0,2*CD$1)</f>
        <v>83.456121848034101</v>
      </c>
      <c r="CX14" s="94">
        <f ca="1">CE14/OFFSET('FX rate data'!$B13,0,2*CE$1)</f>
        <v>1.385679789652388</v>
      </c>
      <c r="CY14" s="94">
        <f ca="1">CF14/OFFSET('FX rate data'!$B13,0,2*CF$1)</f>
        <v>0.10950126155197676</v>
      </c>
      <c r="CZ14" s="94">
        <f ca="1">CG14/OFFSET('FX rate data'!$B13,0,2*CG$1)</f>
        <v>1.397375212959717</v>
      </c>
      <c r="DA14" s="94">
        <f ca="1">CH14/OFFSET('FX rate data'!$B13,0,2*CH$1)</f>
        <v>4.0069602619377385</v>
      </c>
      <c r="DB14" s="94">
        <f ca="1">CI14/OFFSET('FX rate data'!$B13,0,2*CI$1)</f>
        <v>0.18304527686094438</v>
      </c>
      <c r="DC14" s="94">
        <f ca="1">CJ14/OFFSET('FX rate data'!$B13,0,2*CJ$1)</f>
        <v>1.0553606746064386</v>
      </c>
      <c r="DD14" s="94">
        <f ca="1">CK14/OFFSET('FX rate data'!$B13,0,2*CK$1)</f>
        <v>0.72948472348160132</v>
      </c>
      <c r="DE14" s="94">
        <f ca="1">CL14/OFFSET('FX rate data'!$B13,0,2*CL$1)</f>
        <v>0.19243190260731111</v>
      </c>
      <c r="DF14" s="94">
        <f ca="1">CM14/OFFSET('FX rate data'!$B13,0,2*CM$1)</f>
        <v>8.4644169197740579E-2</v>
      </c>
      <c r="DG14" s="94">
        <f ca="1">CN14/OFFSET('FX rate data'!$B13,0,2*CN$1)</f>
        <v>0.28522171085104031</v>
      </c>
      <c r="DH14" s="94">
        <f ca="1">CO14/OFFSET('FX rate data'!$B13,0,2*CO$1)</f>
        <v>0</v>
      </c>
      <c r="DI14" s="94">
        <f ca="1">CP14/OFFSET('FX rate data'!$B13,0,2*CP$1)</f>
        <v>3.3776264491001656E-2</v>
      </c>
      <c r="DJ14" s="95">
        <f t="shared" ca="1" si="7"/>
        <v>95.729044776488593</v>
      </c>
    </row>
    <row r="15" spans="1:114" x14ac:dyDescent="0.35">
      <c r="A15" s="12">
        <v>36860</v>
      </c>
      <c r="B15" s="14">
        <v>3274.6759999999999</v>
      </c>
      <c r="C15" s="12">
        <v>36860</v>
      </c>
      <c r="D15" s="14">
        <v>14648.51</v>
      </c>
      <c r="E15" s="12">
        <v>36860</v>
      </c>
      <c r="F15" s="14">
        <v>2070.6129999999998</v>
      </c>
      <c r="G15" s="12">
        <v>36860</v>
      </c>
      <c r="H15" s="14">
        <v>8819.9</v>
      </c>
      <c r="I15" s="12">
        <v>36860</v>
      </c>
      <c r="J15" s="14">
        <v>7981.9</v>
      </c>
      <c r="K15" s="12">
        <v>36860</v>
      </c>
      <c r="L15" s="14">
        <v>1314.95</v>
      </c>
      <c r="M15" s="12">
        <v>36860</v>
      </c>
      <c r="N15" s="14">
        <v>6142.2</v>
      </c>
      <c r="O15" s="12">
        <v>36860</v>
      </c>
      <c r="P15" s="14">
        <v>13984.39</v>
      </c>
      <c r="Q15" s="12">
        <v>36860</v>
      </c>
      <c r="R15" s="14">
        <v>5928.08</v>
      </c>
      <c r="S15" s="12">
        <v>36860</v>
      </c>
      <c r="T15" s="14">
        <v>6372.33</v>
      </c>
      <c r="U15" s="12">
        <v>36860</v>
      </c>
      <c r="V15" s="14">
        <v>509.23</v>
      </c>
      <c r="W15" s="12">
        <v>36860</v>
      </c>
      <c r="X15" s="14">
        <v>13287.4</v>
      </c>
      <c r="Y15" s="12">
        <v>36860</v>
      </c>
      <c r="Z15" s="14">
        <v>5654.45</v>
      </c>
      <c r="AA15" s="12">
        <v>36860</v>
      </c>
      <c r="AB15" s="14">
        <v>5256.93</v>
      </c>
      <c r="AC15" s="12">
        <v>36860</v>
      </c>
      <c r="AD15" s="14">
        <v>1268.1500000000001</v>
      </c>
      <c r="AE15" s="12">
        <v>36860</v>
      </c>
      <c r="AF15" s="14">
        <v>649.91999999999996</v>
      </c>
      <c r="AG15" s="12">
        <v>36860</v>
      </c>
      <c r="AH15" s="14">
        <v>149.84</v>
      </c>
      <c r="AI15" s="12">
        <v>36860</v>
      </c>
      <c r="AJ15" s="14">
        <v>7410.55</v>
      </c>
      <c r="AK15" s="48"/>
      <c r="AL15" s="58"/>
      <c r="BX15" s="48"/>
      <c r="BY15" s="96">
        <f t="shared" ca="1" si="6"/>
        <v>0.36679918943576961</v>
      </c>
      <c r="BZ15" s="97">
        <f t="shared" ca="1" si="6"/>
        <v>0</v>
      </c>
      <c r="CA15" s="98">
        <f t="shared" ca="1" si="6"/>
        <v>0.13075800088565848</v>
      </c>
      <c r="CB15" s="99">
        <f t="shared" ca="1" si="6"/>
        <v>0</v>
      </c>
      <c r="CC15" s="100">
        <f t="shared" ca="1" si="6"/>
        <v>4.6851988385551717</v>
      </c>
      <c r="CD15" s="101">
        <f t="shared" ca="1" si="6"/>
        <v>76.773910328859969</v>
      </c>
      <c r="CE15" s="102">
        <f t="shared" ca="1" si="6"/>
        <v>0.91345451993756255</v>
      </c>
      <c r="CF15" s="103">
        <f t="shared" ca="1" si="6"/>
        <v>0.8016079998959087</v>
      </c>
      <c r="CG15" s="104">
        <f t="shared" ca="1" si="6"/>
        <v>1.5252857947713629</v>
      </c>
      <c r="CH15" s="104">
        <f t="shared" ca="1" si="6"/>
        <v>4.2499359790056097</v>
      </c>
      <c r="CI15" s="105">
        <f t="shared" ca="1" si="6"/>
        <v>205.99869846041989</v>
      </c>
      <c r="CJ15" s="106">
        <f t="shared" ca="1" si="6"/>
        <v>1.7930559831160131</v>
      </c>
      <c r="CK15" s="104">
        <f t="shared" ca="1" si="6"/>
        <v>0.82881413998858133</v>
      </c>
      <c r="CL15" s="107">
        <f t="shared" ca="1" si="6"/>
        <v>5.9046461898478544</v>
      </c>
      <c r="CM15" s="108">
        <f t="shared" ca="1" si="6"/>
        <v>4.2771847734350885</v>
      </c>
      <c r="CN15" s="104">
        <f t="shared" ca="1" si="6"/>
        <v>0.32086426575850913</v>
      </c>
      <c r="CO15" s="109">
        <f t="shared" ca="1" si="6"/>
        <v>0</v>
      </c>
      <c r="CP15" s="110">
        <f t="shared" ca="1" si="6"/>
        <v>0.24360463459627385</v>
      </c>
      <c r="CR15" s="94">
        <f ca="1">BY15/OFFSET('FX rate data'!$B14,0,2*BY$1)</f>
        <v>0.19367400044129554</v>
      </c>
      <c r="CS15" s="94">
        <f ca="1">BZ15/OFFSET('FX rate data'!$B14,0,2*BZ$1)</f>
        <v>0</v>
      </c>
      <c r="CT15" s="94">
        <f ca="1">CA15/OFFSET('FX rate data'!$B14,0,2*CA$1)</f>
        <v>1.5796416986078074E-2</v>
      </c>
      <c r="CU15" s="94">
        <f ca="1">CB15/OFFSET('FX rate data'!$B14,0,2*CB$1)</f>
        <v>0</v>
      </c>
      <c r="CV15" s="94">
        <f ca="1">CC15/OFFSET('FX rate data'!$B14,0,2*CC$1)</f>
        <v>2.7097737643465423</v>
      </c>
      <c r="CW15" s="94">
        <f ca="1">CD15/OFFSET('FX rate data'!$B14,0,2*CD$1)</f>
        <v>76.773910328859969</v>
      </c>
      <c r="CX15" s="94">
        <f ca="1">CE15/OFFSET('FX rate data'!$B14,0,2*CE$1)</f>
        <v>1.3008466532861898</v>
      </c>
      <c r="CY15" s="94">
        <f ca="1">CF15/OFFSET('FX rate data'!$B14,0,2*CF$1)</f>
        <v>0.10277816240940439</v>
      </c>
      <c r="CZ15" s="94">
        <f ca="1">CG15/OFFSET('FX rate data'!$B14,0,2*CG$1)</f>
        <v>1.3314296392906451</v>
      </c>
      <c r="DA15" s="94">
        <f ca="1">CH15/OFFSET('FX rate data'!$B14,0,2*CH$1)</f>
        <v>3.7097904844671876</v>
      </c>
      <c r="DB15" s="94">
        <f ca="1">CI15/OFFSET('FX rate data'!$B14,0,2*CI$1)</f>
        <v>0.16947651045694767</v>
      </c>
      <c r="DC15" s="94">
        <f ca="1">CJ15/OFFSET('FX rate data'!$B14,0,2*CJ$1)</f>
        <v>0.90558382985657226</v>
      </c>
      <c r="DD15" s="94">
        <f ca="1">CK15/OFFSET('FX rate data'!$B14,0,2*CK$1)</f>
        <v>0.72347603001796557</v>
      </c>
      <c r="DE15" s="94">
        <f ca="1">CL15/OFFSET('FX rate data'!$B14,0,2*CL$1)</f>
        <v>0.1785607290990642</v>
      </c>
      <c r="DF15" s="94">
        <f ca="1">CM15/OFFSET('FX rate data'!$B14,0,2*CM$1)</f>
        <v>9.1266078596715844E-2</v>
      </c>
      <c r="DG15" s="94">
        <f ca="1">CN15/OFFSET('FX rate data'!$B14,0,2*CN$1)</f>
        <v>0.28008403086462041</v>
      </c>
      <c r="DH15" s="94">
        <f ca="1">CO15/OFFSET('FX rate data'!$B14,0,2*CO$1)</f>
        <v>0</v>
      </c>
      <c r="DI15" s="94">
        <f ca="1">CP15/OFFSET('FX rate data'!$B14,0,2*CP$1)</f>
        <v>3.1455585274039806E-2</v>
      </c>
      <c r="DJ15" s="95">
        <f t="shared" ca="1" si="7"/>
        <v>88.517902244253236</v>
      </c>
    </row>
    <row r="16" spans="1:114" x14ac:dyDescent="0.35">
      <c r="A16" s="12">
        <v>36889</v>
      </c>
      <c r="B16" s="14">
        <v>3206.261</v>
      </c>
      <c r="C16" s="12">
        <v>36889</v>
      </c>
      <c r="D16" s="14">
        <v>13785.69</v>
      </c>
      <c r="E16" s="12">
        <v>36889</v>
      </c>
      <c r="F16" s="14">
        <v>2073.4769999999999</v>
      </c>
      <c r="G16" s="12">
        <v>36889</v>
      </c>
      <c r="H16" s="14">
        <v>8933.7000000000007</v>
      </c>
      <c r="I16" s="12">
        <v>36889</v>
      </c>
      <c r="J16" s="14">
        <v>8135.4</v>
      </c>
      <c r="K16" s="12">
        <v>36889</v>
      </c>
      <c r="L16" s="14">
        <v>1320.28</v>
      </c>
      <c r="M16" s="12">
        <v>36889</v>
      </c>
      <c r="N16" s="14">
        <v>6222.5</v>
      </c>
      <c r="O16" s="12">
        <v>36889</v>
      </c>
      <c r="P16" s="14">
        <v>15095.53</v>
      </c>
      <c r="Q16" s="12">
        <v>36889</v>
      </c>
      <c r="R16" s="14">
        <v>5926.42</v>
      </c>
      <c r="S16" s="12">
        <v>36889</v>
      </c>
      <c r="T16" s="14">
        <v>6433.61</v>
      </c>
      <c r="U16" s="12">
        <v>36891</v>
      </c>
      <c r="V16" s="14">
        <v>504.62</v>
      </c>
      <c r="W16" s="12">
        <v>36889</v>
      </c>
      <c r="X16" s="14">
        <v>15259.3</v>
      </c>
      <c r="Y16" s="12">
        <v>36889</v>
      </c>
      <c r="Z16" s="14">
        <v>5722.53</v>
      </c>
      <c r="AA16" s="12">
        <v>36890</v>
      </c>
      <c r="AB16" s="14">
        <v>4739.09</v>
      </c>
      <c r="AC16" s="12">
        <v>36891</v>
      </c>
      <c r="AD16" s="14">
        <v>1263.55</v>
      </c>
      <c r="AE16" s="12">
        <v>36889</v>
      </c>
      <c r="AF16" s="14">
        <v>637.6</v>
      </c>
      <c r="AG16" s="12">
        <v>36891</v>
      </c>
      <c r="AH16" s="14">
        <v>144.38999999999999</v>
      </c>
      <c r="AI16" s="12">
        <v>36889</v>
      </c>
      <c r="AJ16" s="14">
        <v>7862.61</v>
      </c>
      <c r="AK16" s="111"/>
      <c r="AL16" s="58"/>
      <c r="AM16" s="59" cm="1">
        <f t="array" aca="1" ref="AM16" ca="1">$DJ16*INDEX('MSCI ACWI weights'!$A$1:$AT$19,MATCH(AM$3,'MSCI ACWI weights'!$A$1:$A$19,0),MATCH($A16,'MSCI ACWI weights'!$A$1:$W$1,0)+23)%</f>
        <v>0.24536414181674834</v>
      </c>
      <c r="AN16" s="59" cm="1">
        <f t="array" aca="1" ref="AN16" ca="1">$DJ16*INDEX('MSCI ACWI weights'!$A$1:$AT$19,MATCH(AN$3,'MSCI ACWI weights'!$A$1:$A$19,0),MATCH($A16,'MSCI ACWI weights'!$A$1:$W$1,0)+23)%</f>
        <v>0</v>
      </c>
      <c r="AO16" s="59" cm="1">
        <f t="array" aca="1" ref="AO16" ca="1">$DJ16*INDEX('MSCI ACWI weights'!$A$1:$AT$19,MATCH(AO$3,'MSCI ACWI weights'!$A$1:$A$19,0),MATCH($A16,'MSCI ACWI weights'!$A$1:$W$1,0)+23)%</f>
        <v>1.8874164755134492E-2</v>
      </c>
      <c r="AP16" s="59" cm="1">
        <f t="array" aca="1" ref="AP16" ca="1">$DJ16*INDEX('MSCI ACWI weights'!$A$1:$AT$19,MATCH(AP$3,'MSCI ACWI weights'!$A$1:$A$19,0),MATCH($A16,'MSCI ACWI weights'!$A$1:$W$1,0)+23)%</f>
        <v>0</v>
      </c>
      <c r="AQ16" s="59" cm="1">
        <f t="array" aca="1" ref="AQ16" ca="1">$DJ16*INDEX('MSCI ACWI weights'!$A$1:$AT$19,MATCH(AQ$3,'MSCI ACWI weights'!$A$1:$A$19,0),MATCH($A16,'MSCI ACWI weights'!$A$1:$W$1,0)+23)%</f>
        <v>3.4162238206793427</v>
      </c>
      <c r="AR16" s="59" cm="1">
        <f t="array" aca="1" ref="AR16" ca="1">$DJ16*INDEX('MSCI ACWI weights'!$A$1:$AT$19,MATCH(AR$3,'MSCI ACWI weights'!$A$1:$A$19,0),MATCH($A16,'MSCI ACWI weights'!$A$1:$W$1,0)+23)%</f>
        <v>75.043679066414725</v>
      </c>
      <c r="AS16" s="59" cm="1">
        <f t="array" aca="1" ref="AS16" ca="1">$DJ16*INDEX('MSCI ACWI weights'!$A$1:$AT$19,MATCH(AS$3,'MSCI ACWI weights'!$A$1:$A$19,0),MATCH($A16,'MSCI ACWI weights'!$A$1:$W$1,0)+23)%</f>
        <v>1.736423157472373</v>
      </c>
      <c r="AT16" s="59" cm="1">
        <f t="array" aca="1" ref="AT16" ca="1">$DJ16*INDEX('MSCI ACWI weights'!$A$1:$AT$19,MATCH(AT$3,'MSCI ACWI weights'!$A$1:$A$19,0),MATCH($A16,'MSCI ACWI weights'!$A$1:$W$1,0)+23)%</f>
        <v>0.11324498853080692</v>
      </c>
      <c r="AU16" s="59" cm="1">
        <f t="array" aca="1" ref="AU16" ca="1">$DJ16*INDEX('MSCI ACWI weights'!$A$1:$AT$19,MATCH(AU$3,'MSCI ACWI weights'!$A$1:$A$19,0),MATCH($A16,'MSCI ACWI weights'!$A$1:$W$1,0)+23)%</f>
        <v>1.5476815099210279</v>
      </c>
      <c r="AV16" s="59" cm="1">
        <f t="array" aca="1" ref="AV16" ca="1">$DJ16*INDEX('MSCI ACWI weights'!$A$1:$AT$19,MATCH(AV$3,'MSCI ACWI weights'!$A$1:$A$19,0),MATCH($A16,'MSCI ACWI weights'!$A$1:$W$1,0)+23)%</f>
        <v>4.2749983170379622</v>
      </c>
      <c r="AW16" s="59" cm="1">
        <f t="array" aca="1" ref="AW16" ca="1">$DJ16*INDEX('MSCI ACWI weights'!$A$1:$AT$19,MATCH(AW$3,'MSCI ACWI weights'!$A$1:$A$19,0),MATCH($A16,'MSCI ACWI weights'!$A$1:$W$1,0)+23)%</f>
        <v>0.13211915328594145</v>
      </c>
      <c r="AX16" s="59" cm="1">
        <f t="array" aca="1" ref="AX16" ca="1">$DJ16*INDEX('MSCI ACWI weights'!$A$1:$AT$19,MATCH(AX$3,'MSCI ACWI weights'!$A$1:$A$19,0),MATCH($A16,'MSCI ACWI weights'!$A$1:$W$1,0)+23)%</f>
        <v>1.349502779992116</v>
      </c>
      <c r="AY16" s="59" cm="1">
        <f t="array" aca="1" ref="AY16" ca="1">$DJ16*INDEX('MSCI ACWI weights'!$A$1:$AT$19,MATCH(AY$3,'MSCI ACWI weights'!$A$1:$A$19,0),MATCH($A16,'MSCI ACWI weights'!$A$1:$W$1,0)+23)%</f>
        <v>1.3023173681042797</v>
      </c>
      <c r="AZ16" s="59" cm="1">
        <f t="array" aca="1" ref="AZ16" ca="1">$DJ16*INDEX('MSCI ACWI weights'!$A$1:$AT$19,MATCH(AZ$3,'MSCI ACWI weights'!$A$1:$A$19,0),MATCH($A16,'MSCI ACWI weights'!$A$1:$W$1,0)+23)%</f>
        <v>0.1887416475513449</v>
      </c>
      <c r="BA16" s="59" cm="1">
        <f t="array" aca="1" ref="BA16" ca="1">$DJ16*INDEX('MSCI ACWI weights'!$A$1:$AT$19,MATCH(BA$3,'MSCI ACWI weights'!$A$1:$A$19,0),MATCH($A16,'MSCI ACWI weights'!$A$1:$W$1,0)+23)%</f>
        <v>9.4370823775672449E-2</v>
      </c>
      <c r="BB16" s="59" cm="1">
        <f t="array" aca="1" ref="BB16" ca="1">$DJ16*INDEX('MSCI ACWI weights'!$A$1:$AT$19,MATCH(BB$3,'MSCI ACWI weights'!$A$1:$A$19,0),MATCH($A16,'MSCI ACWI weights'!$A$1:$W$1,0)+23)%</f>
        <v>0.33029788321485359</v>
      </c>
      <c r="BC16" s="59" cm="1">
        <f t="array" aca="1" ref="BC16" ca="1">$DJ16*INDEX('MSCI ACWI weights'!$A$1:$AT$19,MATCH(BC$3,'MSCI ACWI weights'!$A$1:$A$19,0),MATCH($A16,'MSCI ACWI weights'!$A$1:$W$1,0)+23)%</f>
        <v>0</v>
      </c>
      <c r="BD16" s="59" cm="1">
        <f t="array" aca="1" ref="BD16" ca="1">$DJ16*INDEX('MSCI ACWI weights'!$A$1:$AT$19,MATCH(BD$3,'MSCI ACWI weights'!$A$1:$A$19,0),MATCH($A16,'MSCI ACWI weights'!$A$1:$W$1,0)+23)%</f>
        <v>3.7748329510268984E-2</v>
      </c>
      <c r="BF16" s="60">
        <f ca="1">AM16*OFFSET('FX rate data'!$B15,0,2*BY$1)</f>
        <v>0.43912820460943452</v>
      </c>
      <c r="BG16" s="61">
        <f ca="1">AN16*OFFSET('FX rate data'!$B15,0,2*BZ$1)</f>
        <v>0</v>
      </c>
      <c r="BH16" s="62">
        <f ca="1">AO16*OFFSET('FX rate data'!$B15,0,2*CA$1)</f>
        <v>0.15622901134415024</v>
      </c>
      <c r="BI16" s="63">
        <f ca="1">AP16*OFFSET('FX rate data'!$B15,0,2*CB$1)</f>
        <v>0</v>
      </c>
      <c r="BJ16" s="64">
        <f ca="1">AQ16*OFFSET('FX rate data'!$B15,0,2*CC$1)</f>
        <v>5.5038781974964888</v>
      </c>
      <c r="BK16" s="65">
        <f ca="1">AR16*OFFSET('FX rate data'!$B15,0,2*CD$1)</f>
        <v>75.043679066414725</v>
      </c>
      <c r="BL16" s="66">
        <f ca="1">AS16*OFFSET('FX rate data'!$B15,0,2*CE$1)</f>
        <v>1.1630562308749954</v>
      </c>
      <c r="BM16" s="67">
        <f ca="1">AT16*OFFSET('FX rate data'!$B15,0,2*CF$1)</f>
        <v>0.88327693704373467</v>
      </c>
      <c r="BN16" s="68">
        <f ca="1">AU16*OFFSET('FX rate data'!$B15,0,2*CG$1)</f>
        <v>1.6417805457242263</v>
      </c>
      <c r="BO16" s="68">
        <f ca="1">AV16*OFFSET('FX rate data'!$B15,0,2*CH$1)</f>
        <v>4.53491821471387</v>
      </c>
      <c r="BP16" s="69">
        <f ca="1">AW16*OFFSET('FX rate data'!$B15,0,2*CI$1)</f>
        <v>167.13072890671594</v>
      </c>
      <c r="BQ16" s="70">
        <f ca="1">AX16*OFFSET('FX rate data'!$B15,0,2*CJ$1)</f>
        <v>2.631530420984626</v>
      </c>
      <c r="BR16" s="68">
        <f ca="1">AY16*OFFSET('FX rate data'!$B15,0,2*CK$1)</f>
        <v>1.3814982640850197</v>
      </c>
      <c r="BS16" s="71">
        <f ca="1">AZ16*OFFSET('FX rate data'!$B15,0,2*CL$1)</f>
        <v>6.243951184293592</v>
      </c>
      <c r="BT16" s="72">
        <f ca="1">BA16*OFFSET('FX rate data'!$B15,0,2*CM$1)</f>
        <v>4.4047581997295113</v>
      </c>
      <c r="BU16" s="68">
        <f ca="1">BB16*OFFSET('FX rate data'!$B15,0,2*CN$1)</f>
        <v>0.35037999451431667</v>
      </c>
      <c r="BV16" s="73">
        <f ca="1">BC16*OFFSET('FX rate data'!$B15,0,2*CO$1)</f>
        <v>0</v>
      </c>
      <c r="BW16" s="74">
        <f ca="1">BD16*OFFSET('FX rate data'!$B15,0,2*CP$1)</f>
        <v>0.2860870396924266</v>
      </c>
      <c r="BX16" s="111"/>
      <c r="BY16" s="96">
        <f t="shared" ca="1" si="6"/>
        <v>0.35913596823610039</v>
      </c>
      <c r="BZ16" s="97">
        <f t="shared" ca="1" si="6"/>
        <v>0</v>
      </c>
      <c r="CA16" s="98">
        <f t="shared" ca="1" si="6"/>
        <v>0.13093886081193951</v>
      </c>
      <c r="CB16" s="99">
        <f t="shared" ca="1" si="6"/>
        <v>0</v>
      </c>
      <c r="CC16" s="100">
        <f t="shared" ca="1" si="6"/>
        <v>4.7752999450233329</v>
      </c>
      <c r="CD16" s="101">
        <f t="shared" ca="1" si="6"/>
        <v>77.085104626782197</v>
      </c>
      <c r="CE16" s="102">
        <f t="shared" ca="1" si="6"/>
        <v>0.92539655991525571</v>
      </c>
      <c r="CF16" s="103">
        <f ca="1">CF15*OFFSET($B16,0,2*CF$1)/OFFSET($B15,0,2*CF$1)</f>
        <v>0.86530035351335932</v>
      </c>
      <c r="CG16" s="104">
        <f t="shared" ca="1" si="6"/>
        <v>1.5248586793445604</v>
      </c>
      <c r="CH16" s="104">
        <f t="shared" ca="1" si="6"/>
        <v>4.2908058141826118</v>
      </c>
      <c r="CI16" s="105">
        <f t="shared" ca="1" si="6"/>
        <v>204.1338161873752</v>
      </c>
      <c r="CJ16" s="106">
        <f t="shared" ca="1" si="6"/>
        <v>2.0591522166234308</v>
      </c>
      <c r="CK16" s="104">
        <f t="shared" ca="1" si="6"/>
        <v>0.83879312408967377</v>
      </c>
      <c r="CL16" s="107">
        <f t="shared" ca="1" si="6"/>
        <v>5.3230021536992247</v>
      </c>
      <c r="CM16" s="108">
        <f t="shared" ca="1" si="6"/>
        <v>4.2616700078649252</v>
      </c>
      <c r="CN16" s="104">
        <f t="shared" ca="1" si="6"/>
        <v>0.31478190523083677</v>
      </c>
      <c r="CO16" s="109">
        <f t="shared" ca="1" si="6"/>
        <v>0</v>
      </c>
      <c r="CP16" s="110">
        <f t="shared" ca="1" si="6"/>
        <v>0.25846505806222325</v>
      </c>
      <c r="CR16" s="94">
        <f ca="1">BY16/OFFSET('FX rate data'!$B15,0,2*BY$1)</f>
        <v>0.20066825067670579</v>
      </c>
      <c r="CS16" s="94">
        <f ca="1">BZ16/OFFSET('FX rate data'!$B15,0,2*BZ$1)</f>
        <v>0</v>
      </c>
      <c r="CT16" s="94">
        <f ca="1">CA16/OFFSET('FX rate data'!$B15,0,2*CA$1)</f>
        <v>1.5818839347130683E-2</v>
      </c>
      <c r="CU16" s="94">
        <f ca="1">CB16/OFFSET('FX rate data'!$B15,0,2*CB$1)</f>
        <v>0</v>
      </c>
      <c r="CV16" s="94">
        <f ca="1">CC16/OFFSET('FX rate data'!$B15,0,2*CC$1)</f>
        <v>2.963999717598742</v>
      </c>
      <c r="CW16" s="94">
        <f ca="1">CD16/OFFSET('FX rate data'!$B15,0,2*CD$1)</f>
        <v>77.085104626782197</v>
      </c>
      <c r="CX16" s="94">
        <f ca="1">CE16/OFFSET('FX rate data'!$B15,0,2*CE$1)</f>
        <v>1.3816013136985008</v>
      </c>
      <c r="CY16" s="94">
        <f ca="1">CF16/OFFSET('FX rate data'!$B15,0,2*CF$1)</f>
        <v>0.11094020968926489</v>
      </c>
      <c r="CZ16" s="94">
        <f ca="1">CG16/OFFSET('FX rate data'!$B15,0,2*CG$1)</f>
        <v>1.4374610476475871</v>
      </c>
      <c r="DA16" s="94">
        <f ca="1">CH16/OFFSET('FX rate data'!$B15,0,2*CH$1)</f>
        <v>4.044877275813171</v>
      </c>
      <c r="DB16" s="94">
        <f ca="1">CI16/OFFSET('FX rate data'!$B15,0,2*CI$1)</f>
        <v>0.16137060568171951</v>
      </c>
      <c r="DC16" s="94">
        <f ca="1">CJ16/OFFSET('FX rate data'!$B15,0,2*CJ$1)</f>
        <v>1.0559754957043235</v>
      </c>
      <c r="DD16" s="94">
        <f ca="1">CK16/OFFSET('FX rate data'!$B15,0,2*CK$1)</f>
        <v>0.79071750008453412</v>
      </c>
      <c r="DE16" s="94">
        <f ca="1">CL16/OFFSET('FX rate data'!$B15,0,2*CL$1)</f>
        <v>0.16090327530678994</v>
      </c>
      <c r="DF16" s="94">
        <f ca="1">CM16/OFFSET('FX rate data'!$B15,0,2*CM$1)</f>
        <v>9.1305195669307462E-2</v>
      </c>
      <c r="DG16" s="94">
        <f ca="1">CN16/OFFSET('FX rate data'!$B15,0,2*CN$1)</f>
        <v>0.29674010674098489</v>
      </c>
      <c r="DH16" s="94">
        <f ca="1">CO16/OFFSET('FX rate data'!$B15,0,2*CO$1)</f>
        <v>0</v>
      </c>
      <c r="DI16" s="94">
        <f ca="1">CP16/OFFSET('FX rate data'!$B15,0,2*CP$1)</f>
        <v>3.4103691621658209E-2</v>
      </c>
      <c r="DJ16" s="95">
        <f t="shared" ca="1" si="7"/>
        <v>89.83158715206261</v>
      </c>
    </row>
    <row r="17" spans="1:114" x14ac:dyDescent="0.35">
      <c r="A17" s="12">
        <v>36922</v>
      </c>
      <c r="B17" s="14">
        <v>3341.84</v>
      </c>
      <c r="C17" s="12">
        <v>36922</v>
      </c>
      <c r="D17" s="14">
        <v>13843.55</v>
      </c>
      <c r="E17" s="12">
        <v>36922</v>
      </c>
      <c r="F17" s="14">
        <v>2065.6060000000002</v>
      </c>
      <c r="G17" s="12">
        <v>36922</v>
      </c>
      <c r="H17" s="14">
        <v>9321.8700000000008</v>
      </c>
      <c r="I17" s="12">
        <v>36922</v>
      </c>
      <c r="J17" s="14">
        <v>8057.4</v>
      </c>
      <c r="K17" s="12">
        <v>36922</v>
      </c>
      <c r="L17" s="14">
        <v>1366.01</v>
      </c>
      <c r="M17" s="12">
        <v>36922</v>
      </c>
      <c r="N17" s="14">
        <v>6297.5</v>
      </c>
      <c r="O17" s="12">
        <v>36922</v>
      </c>
      <c r="P17" s="14">
        <v>16102.35</v>
      </c>
      <c r="Q17" s="12">
        <v>36922</v>
      </c>
      <c r="R17" s="14">
        <v>5998.49</v>
      </c>
      <c r="S17" s="12">
        <v>36922</v>
      </c>
      <c r="T17" s="14">
        <v>6795.14</v>
      </c>
      <c r="U17" s="12">
        <v>36922</v>
      </c>
      <c r="V17" s="14">
        <v>617.91</v>
      </c>
      <c r="W17" s="12">
        <v>36922</v>
      </c>
      <c r="X17" s="14">
        <v>17672.8</v>
      </c>
      <c r="Y17" s="12">
        <v>36922</v>
      </c>
      <c r="Z17" s="14">
        <v>5891.26</v>
      </c>
      <c r="AA17" s="12">
        <v>36922</v>
      </c>
      <c r="AB17" s="14">
        <v>5936.2</v>
      </c>
      <c r="AC17" s="12">
        <v>36922</v>
      </c>
      <c r="AD17" s="14">
        <v>1371.7</v>
      </c>
      <c r="AE17" s="12">
        <v>36922</v>
      </c>
      <c r="AF17" s="14">
        <v>639.98</v>
      </c>
      <c r="AG17" s="12">
        <v>36922</v>
      </c>
      <c r="AH17" s="14">
        <v>167.74</v>
      </c>
      <c r="AI17" s="12">
        <v>36922</v>
      </c>
      <c r="AJ17" s="14">
        <v>8626.84</v>
      </c>
      <c r="AK17" s="48"/>
      <c r="AL17" s="58"/>
      <c r="BX17" s="48"/>
      <c r="BY17" s="79">
        <f t="shared" ref="BY17:CP17" ca="1" si="8">BF16*OFFSET($B17,0,2*BY$1)/OFFSET($B16,0,2*BY$1)</f>
        <v>0.45769704939553979</v>
      </c>
      <c r="BZ17" s="80">
        <f t="shared" ca="1" si="8"/>
        <v>0</v>
      </c>
      <c r="CA17" s="81">
        <f t="shared" ca="1" si="8"/>
        <v>0.15563595989082341</v>
      </c>
      <c r="CB17" s="82">
        <f t="shared" ca="1" si="8"/>
        <v>0</v>
      </c>
      <c r="CC17" s="83">
        <f t="shared" ca="1" si="8"/>
        <v>5.4511085119979601</v>
      </c>
      <c r="CD17" s="84">
        <f t="shared" ca="1" si="8"/>
        <v>77.642936378278222</v>
      </c>
      <c r="CE17" s="85">
        <f t="shared" ca="1" si="8"/>
        <v>1.1770745864098489</v>
      </c>
      <c r="CF17" s="86">
        <f t="shared" ca="1" si="8"/>
        <v>0.94218847481381451</v>
      </c>
      <c r="CG17" s="87">
        <f t="shared" ca="1" si="8"/>
        <v>1.6617459082753692</v>
      </c>
      <c r="CH17" s="87">
        <f t="shared" ca="1" si="8"/>
        <v>4.7897532112656513</v>
      </c>
      <c r="CI17" s="88">
        <f t="shared" ca="1" si="8"/>
        <v>204.65250822153072</v>
      </c>
      <c r="CJ17" s="89">
        <f t="shared" ca="1" si="8"/>
        <v>3.0477486401064988</v>
      </c>
      <c r="CK17" s="87">
        <f t="shared" ca="1" si="8"/>
        <v>1.4222320308104133</v>
      </c>
      <c r="CL17" s="90">
        <f t="shared" ca="1" si="8"/>
        <v>7.8211941575710986</v>
      </c>
      <c r="CM17" s="91">
        <f t="shared" ca="1" si="8"/>
        <v>4.7817710597672995</v>
      </c>
      <c r="CN17" s="87">
        <f t="shared" ca="1" si="8"/>
        <v>0.35168787466949875</v>
      </c>
      <c r="CO17" s="92">
        <f t="shared" ca="1" si="8"/>
        <v>0</v>
      </c>
      <c r="CP17" s="93">
        <f t="shared" ca="1" si="8"/>
        <v>0.31389412898518604</v>
      </c>
      <c r="CR17" s="94">
        <f ca="1">BY17/OFFSET('FX rate data'!$B16,0,2*BY$1)</f>
        <v>0.25193870721392625</v>
      </c>
      <c r="CS17" s="94">
        <f ca="1">BZ17/OFFSET('FX rate data'!$B16,0,2*BZ$1)</f>
        <v>0</v>
      </c>
      <c r="CT17" s="94">
        <f ca="1">CA17/OFFSET('FX rate data'!$B16,0,2*CA$1)</f>
        <v>1.880092773593257E-2</v>
      </c>
      <c r="CU17" s="94">
        <f ca="1">CB17/OFFSET('FX rate data'!$B16,0,2*CB$1)</f>
        <v>0</v>
      </c>
      <c r="CV17" s="94">
        <f ca="1">CC17/OFFSET('FX rate data'!$B16,0,2*CC$1)</f>
        <v>3.333195861561673</v>
      </c>
      <c r="CW17" s="94">
        <f ca="1">CD17/OFFSET('FX rate data'!$B16,0,2*CD$1)</f>
        <v>77.642936378278222</v>
      </c>
      <c r="CX17" s="94">
        <f ca="1">CE17/OFFSET('FX rate data'!$B16,0,2*CE$1)</f>
        <v>1.72389365320716</v>
      </c>
      <c r="CY17" s="94">
        <f ca="1">CF17/OFFSET('FX rate data'!$B16,0,2*CF$1)</f>
        <v>0.12081198066546321</v>
      </c>
      <c r="CZ17" s="94">
        <f ca="1">CG17/OFFSET('FX rate data'!$B16,0,2*CG$1)</f>
        <v>1.5563790468065646</v>
      </c>
      <c r="DA17" s="94">
        <f ca="1">CH17/OFFSET('FX rate data'!$B16,0,2*CH$1)</f>
        <v>4.4860477767777942</v>
      </c>
      <c r="DB17" s="94">
        <f ca="1">CI17/OFFSET('FX rate data'!$B16,0,2*CI$1)</f>
        <v>0.16274553337696279</v>
      </c>
      <c r="DC17" s="94">
        <f ca="1">CJ17/OFFSET('FX rate data'!$B16,0,2*CJ$1)</f>
        <v>1.5455114807842287</v>
      </c>
      <c r="DD17" s="94">
        <f ca="1">CK17/OFFSET('FX rate data'!$B16,0,2*CK$1)</f>
        <v>1.3320521034095842</v>
      </c>
      <c r="DE17" s="94">
        <f ca="1">CL17/OFFSET('FX rate data'!$B16,0,2*CL$1)</f>
        <v>0.24158128672034282</v>
      </c>
      <c r="DF17" s="94">
        <f ca="1">CM17/OFFSET('FX rate data'!$B16,0,2*CM$1)</f>
        <v>0.10305541077084697</v>
      </c>
      <c r="DG17" s="94">
        <f ca="1">CN17/OFFSET('FX rate data'!$B16,0,2*CN$1)</f>
        <v>0.32938828759904348</v>
      </c>
      <c r="DH17" s="94">
        <f ca="1">CO17/OFFSET('FX rate data'!$B16,0,2*CO$1)</f>
        <v>0</v>
      </c>
      <c r="DI17" s="94">
        <f ca="1">CP17/OFFSET('FX rate data'!$B16,0,2*CP$1)</f>
        <v>4.058101215063814E-2</v>
      </c>
      <c r="DJ17" s="95">
        <f t="shared" ca="1" si="7"/>
        <v>92.888919447058385</v>
      </c>
    </row>
    <row r="18" spans="1:114" x14ac:dyDescent="0.35">
      <c r="A18" s="12">
        <v>36950</v>
      </c>
      <c r="B18" s="14">
        <v>3326.5859999999998</v>
      </c>
      <c r="C18" s="12">
        <v>36950</v>
      </c>
      <c r="D18" s="14">
        <v>12883.54</v>
      </c>
      <c r="E18" s="12">
        <v>36950</v>
      </c>
      <c r="F18" s="14">
        <v>1959.18</v>
      </c>
      <c r="G18" s="12">
        <v>36950</v>
      </c>
      <c r="H18" s="14">
        <v>8078.7</v>
      </c>
      <c r="I18" s="12">
        <v>36950</v>
      </c>
      <c r="J18" s="14">
        <v>7701.8</v>
      </c>
      <c r="K18" s="12">
        <v>36950</v>
      </c>
      <c r="L18" s="14">
        <v>1239.94</v>
      </c>
      <c r="M18" s="12">
        <v>36950</v>
      </c>
      <c r="N18" s="14">
        <v>5917.9</v>
      </c>
      <c r="O18" s="12">
        <v>36950</v>
      </c>
      <c r="P18" s="14">
        <v>14787.87</v>
      </c>
      <c r="Q18" s="12">
        <v>36950</v>
      </c>
      <c r="R18" s="14">
        <v>5367.48</v>
      </c>
      <c r="S18" s="12">
        <v>36950</v>
      </c>
      <c r="T18" s="14">
        <v>6208.24</v>
      </c>
      <c r="U18" s="12">
        <v>36950</v>
      </c>
      <c r="V18" s="14">
        <v>578.1</v>
      </c>
      <c r="W18" s="12">
        <v>36950</v>
      </c>
      <c r="X18" s="14">
        <v>15891.4</v>
      </c>
      <c r="Y18" s="12">
        <v>36950</v>
      </c>
      <c r="Z18" s="14">
        <v>5881.82</v>
      </c>
      <c r="AA18" s="12">
        <v>36950</v>
      </c>
      <c r="AB18" s="14">
        <v>5674.69</v>
      </c>
      <c r="AC18" s="12">
        <v>36950</v>
      </c>
      <c r="AD18" s="14">
        <v>1351.4</v>
      </c>
      <c r="AE18" s="12">
        <v>36950</v>
      </c>
      <c r="AF18" s="14">
        <v>597.33000000000004</v>
      </c>
      <c r="AG18" s="12">
        <v>36950</v>
      </c>
      <c r="AH18" s="14">
        <v>158.1</v>
      </c>
      <c r="AI18" s="12">
        <v>36950</v>
      </c>
      <c r="AJ18" s="14">
        <v>8633.8799999999992</v>
      </c>
      <c r="AK18" s="48"/>
      <c r="BX18" s="48"/>
      <c r="BY18" s="96">
        <f ca="1">BY17*OFFSET($B18,0,2*BY$1)/OFFSET($B17,0,2*BY$1)</f>
        <v>0.45560786774965617</v>
      </c>
      <c r="BZ18" s="97">
        <f t="shared" ref="BZ18:CP28" ca="1" si="9">BZ17*OFFSET($B18,0,2*BZ$1)/OFFSET($B17,0,2*BZ$1)</f>
        <v>0</v>
      </c>
      <c r="CA18" s="98">
        <f t="shared" ca="1" si="9"/>
        <v>0.14761714475021054</v>
      </c>
      <c r="CB18" s="99">
        <f t="shared" ca="1" si="9"/>
        <v>0</v>
      </c>
      <c r="CC18" s="100">
        <f t="shared" ca="1" si="9"/>
        <v>5.2105328688790298</v>
      </c>
      <c r="CD18" s="101">
        <f t="shared" ca="1" si="9"/>
        <v>70.477216515898348</v>
      </c>
      <c r="CE18" s="102">
        <f t="shared" ca="1" si="9"/>
        <v>1.106123016262778</v>
      </c>
      <c r="CF18" s="103">
        <f t="shared" ca="1" si="9"/>
        <v>0.86527498663517832</v>
      </c>
      <c r="CG18" s="104">
        <f t="shared" ca="1" si="9"/>
        <v>1.4869388675733191</v>
      </c>
      <c r="CH18" s="104">
        <f t="shared" ca="1" si="9"/>
        <v>4.3760595773314259</v>
      </c>
      <c r="CI18" s="105">
        <f t="shared" ca="1" si="9"/>
        <v>191.4673900776277</v>
      </c>
      <c r="CJ18" s="106">
        <f t="shared" ca="1" si="9"/>
        <v>2.7405387227484277</v>
      </c>
      <c r="CK18" s="104">
        <f t="shared" ca="1" si="9"/>
        <v>1.4199530836291903</v>
      </c>
      <c r="CL18" s="107">
        <f t="shared" ca="1" si="9"/>
        <v>7.4766436902441189</v>
      </c>
      <c r="CM18" s="108">
        <f t="shared" ca="1" si="9"/>
        <v>4.7110048918637668</v>
      </c>
      <c r="CN18" s="104">
        <f t="shared" ca="1" si="9"/>
        <v>0.32825044247684571</v>
      </c>
      <c r="CO18" s="109">
        <f t="shared" ca="1" si="9"/>
        <v>0</v>
      </c>
      <c r="CP18" s="110">
        <f t="shared" ca="1" si="9"/>
        <v>0.31415028473492235</v>
      </c>
      <c r="CR18" s="94">
        <f ca="1">BY18/OFFSET('FX rate data'!$B17,0,2*BY$1)</f>
        <v>0.23966747382938253</v>
      </c>
      <c r="CS18" s="94">
        <f ca="1">BZ18/OFFSET('FX rate data'!$B17,0,2*BZ$1)</f>
        <v>0</v>
      </c>
      <c r="CT18" s="94">
        <f ca="1">CA18/OFFSET('FX rate data'!$B17,0,2*CA$1)</f>
        <v>1.7831818700724852E-2</v>
      </c>
      <c r="CU18" s="94">
        <f ca="1">CB18/OFFSET('FX rate data'!$B17,0,2*CB$1)</f>
        <v>0</v>
      </c>
      <c r="CV18" s="94">
        <f ca="1">CC18/OFFSET('FX rate data'!$B17,0,2*CC$1)</f>
        <v>3.1236333966063365</v>
      </c>
      <c r="CW18" s="94">
        <f ca="1">CD18/OFFSET('FX rate data'!$B17,0,2*CD$1)</f>
        <v>70.477216515898348</v>
      </c>
      <c r="CX18" s="94">
        <f ca="1">CE18/OFFSET('FX rate data'!$B17,0,2*CE$1)</f>
        <v>1.5986746874733027</v>
      </c>
      <c r="CY18" s="94">
        <f ca="1">CF18/OFFSET('FX rate data'!$B17,0,2*CF$1)</f>
        <v>0.11093980212003056</v>
      </c>
      <c r="CZ18" s="94">
        <f ca="1">CG18/OFFSET('FX rate data'!$B17,0,2*CG$1)</f>
        <v>1.3733618431452101</v>
      </c>
      <c r="DA18" s="94">
        <f ca="1">CH18/OFFSET('FX rate data'!$B17,0,2*CH$1)</f>
        <v>4.0418025097731833</v>
      </c>
      <c r="DB18" s="94">
        <f ca="1">CI18/OFFSET('FX rate data'!$B17,0,2*CI$1)</f>
        <v>0.15268531904117041</v>
      </c>
      <c r="DC18" s="94">
        <f ca="1">CJ18/OFFSET('FX rate data'!$B17,0,2*CJ$1)</f>
        <v>1.3394617413237673</v>
      </c>
      <c r="DD18" s="94">
        <f ca="1">CK18/OFFSET('FX rate data'!$B17,0,2*CK$1)</f>
        <v>1.3114926421254183</v>
      </c>
      <c r="DE18" s="94">
        <f ca="1">CL18/OFFSET('FX rate data'!$B17,0,2*CL$1)</f>
        <v>0.2311529970704628</v>
      </c>
      <c r="DF18" s="94">
        <f ca="1">CM18/OFFSET('FX rate data'!$B17,0,2*CM$1)</f>
        <v>0.10120311260717008</v>
      </c>
      <c r="DG18" s="94">
        <f ca="1">CN18/OFFSET('FX rate data'!$B17,0,2*CN$1)</f>
        <v>0.30317765075907055</v>
      </c>
      <c r="DH18" s="94">
        <f ca="1">CO18/OFFSET('FX rate data'!$B17,0,2*CO$1)</f>
        <v>0</v>
      </c>
      <c r="DI18" s="94">
        <f ca="1">CP18/OFFSET('FX rate data'!$B17,0,2*CP$1)</f>
        <v>4.0951375221269196E-2</v>
      </c>
      <c r="DJ18" s="95">
        <f t="shared" ca="1" si="7"/>
        <v>84.463252885694843</v>
      </c>
    </row>
    <row r="19" spans="1:114" x14ac:dyDescent="0.35">
      <c r="A19" s="12">
        <v>36980</v>
      </c>
      <c r="B19" s="14">
        <v>3147.3429999999998</v>
      </c>
      <c r="C19" s="12">
        <v>36980</v>
      </c>
      <c r="D19" s="14">
        <v>12999.7</v>
      </c>
      <c r="E19" s="12">
        <v>36980</v>
      </c>
      <c r="F19" s="14">
        <v>2112.7750000000001</v>
      </c>
      <c r="G19" s="12">
        <v>36980</v>
      </c>
      <c r="H19" s="14">
        <v>7608</v>
      </c>
      <c r="I19" s="12">
        <v>36980</v>
      </c>
      <c r="J19" s="14">
        <v>7167.8</v>
      </c>
      <c r="K19" s="12">
        <v>36980</v>
      </c>
      <c r="L19" s="14">
        <v>1160.33</v>
      </c>
      <c r="M19" s="12">
        <v>36980</v>
      </c>
      <c r="N19" s="14">
        <v>5633.7</v>
      </c>
      <c r="O19" s="12">
        <v>36980</v>
      </c>
      <c r="P19" s="14">
        <v>12760.64</v>
      </c>
      <c r="Q19" s="12">
        <v>36980</v>
      </c>
      <c r="R19" s="14">
        <v>5180.45</v>
      </c>
      <c r="S19" s="12">
        <v>36980</v>
      </c>
      <c r="T19" s="14">
        <v>5829.95</v>
      </c>
      <c r="U19" s="12">
        <v>36981</v>
      </c>
      <c r="V19" s="14">
        <v>523.22</v>
      </c>
      <c r="W19" s="12">
        <v>36980</v>
      </c>
      <c r="X19" s="14">
        <v>14438.5</v>
      </c>
      <c r="Y19" s="12">
        <v>36980</v>
      </c>
      <c r="Z19" s="14">
        <v>5541.36</v>
      </c>
      <c r="AA19" s="12">
        <v>36981</v>
      </c>
      <c r="AB19" s="14">
        <v>5797.92</v>
      </c>
      <c r="AC19" s="12">
        <v>36981</v>
      </c>
      <c r="AD19" s="14">
        <v>1148.2</v>
      </c>
      <c r="AE19" s="12">
        <v>36980</v>
      </c>
      <c r="AF19" s="14">
        <v>558.36</v>
      </c>
      <c r="AG19" s="12">
        <v>36981</v>
      </c>
      <c r="AH19" s="14">
        <v>166.67</v>
      </c>
      <c r="AI19" s="12">
        <v>36980</v>
      </c>
      <c r="AJ19" s="14">
        <v>7802.53</v>
      </c>
      <c r="AK19" s="48"/>
      <c r="BX19" s="48"/>
      <c r="BY19" s="96">
        <f t="shared" ref="BY19:CN28" ca="1" si="10">BY18*OFFSET($B19,0,2*BY$1)/OFFSET($B18,0,2*BY$1)</f>
        <v>0.43105881925397571</v>
      </c>
      <c r="BZ19" s="97">
        <f t="shared" ca="1" si="10"/>
        <v>0</v>
      </c>
      <c r="CA19" s="98">
        <f t="shared" ca="1" si="10"/>
        <v>0.15918997386642683</v>
      </c>
      <c r="CB19" s="99">
        <f t="shared" ca="1" si="10"/>
        <v>0</v>
      </c>
      <c r="CC19" s="100">
        <f t="shared" ca="1" si="10"/>
        <v>4.849263483542952</v>
      </c>
      <c r="CD19" s="101">
        <f t="shared" ca="1" si="10"/>
        <v>65.952246592490212</v>
      </c>
      <c r="CE19" s="102">
        <f t="shared" ca="1" si="10"/>
        <v>1.0530027943560405</v>
      </c>
      <c r="CF19" s="103">
        <f t="shared" ca="1" si="10"/>
        <v>0.74665672645596159</v>
      </c>
      <c r="CG19" s="104">
        <f t="shared" ca="1" si="10"/>
        <v>1.4351264385745641</v>
      </c>
      <c r="CH19" s="104">
        <f t="shared" ca="1" si="10"/>
        <v>4.1094108044894124</v>
      </c>
      <c r="CI19" s="105">
        <f t="shared" ca="1" si="10"/>
        <v>173.29107046603767</v>
      </c>
      <c r="CJ19" s="106">
        <f t="shared" ca="1" si="10"/>
        <v>2.4899800111005432</v>
      </c>
      <c r="CK19" s="104">
        <f t="shared" ca="1" si="10"/>
        <v>1.3377613084894555</v>
      </c>
      <c r="CL19" s="107">
        <f t="shared" ca="1" si="10"/>
        <v>7.6390044186625499</v>
      </c>
      <c r="CM19" s="108">
        <f t="shared" ca="1" si="10"/>
        <v>4.0026460092037714</v>
      </c>
      <c r="CN19" s="104">
        <f t="shared" ca="1" si="10"/>
        <v>0.30683527875943206</v>
      </c>
      <c r="CO19" s="109">
        <f t="shared" ca="1" si="9"/>
        <v>0</v>
      </c>
      <c r="CP19" s="110">
        <f t="shared" ca="1" si="9"/>
        <v>0.28390098323729002</v>
      </c>
      <c r="CR19" s="94">
        <f ca="1">BY19/OFFSET('FX rate data'!$B18,0,2*BY$1)</f>
        <v>0.20930265562222664</v>
      </c>
      <c r="CS19" s="94">
        <f ca="1">BZ19/OFFSET('FX rate data'!$B18,0,2*BZ$1)</f>
        <v>0</v>
      </c>
      <c r="CT19" s="94">
        <f ca="1">CA19/OFFSET('FX rate data'!$B18,0,2*CA$1)</f>
        <v>1.9231184250024385E-2</v>
      </c>
      <c r="CU19" s="94">
        <f ca="1">CB19/OFFSET('FX rate data'!$B18,0,2*CB$1)</f>
        <v>0</v>
      </c>
      <c r="CV19" s="94">
        <f ca="1">CC19/OFFSET('FX rate data'!$B18,0,2*CC$1)</f>
        <v>2.7824555218860181</v>
      </c>
      <c r="CW19" s="94">
        <f ca="1">CD19/OFFSET('FX rate data'!$B18,0,2*CD$1)</f>
        <v>65.952246592490212</v>
      </c>
      <c r="CX19" s="94">
        <f ca="1">CE19/OFFSET('FX rate data'!$B18,0,2*CE$1)</f>
        <v>1.4910829713339571</v>
      </c>
      <c r="CY19" s="94">
        <f ca="1">CF19/OFFSET('FX rate data'!$B18,0,2*CF$1)</f>
        <v>9.5727675896300102E-2</v>
      </c>
      <c r="CZ19" s="94">
        <f ca="1">CG19/OFFSET('FX rate data'!$B18,0,2*CG$1)</f>
        <v>1.2582206194762091</v>
      </c>
      <c r="DA19" s="94">
        <f ca="1">CH19/OFFSET('FX rate data'!$B18,0,2*CH$1)</f>
        <v>3.6028500828418482</v>
      </c>
      <c r="DB19" s="94">
        <f ca="1">CI19/OFFSET('FX rate data'!$B18,0,2*CI$1)</f>
        <v>0.13014725532560095</v>
      </c>
      <c r="DC19" s="94">
        <f ca="1">CJ19/OFFSET('FX rate data'!$B18,0,2*CJ$1)</f>
        <v>1.1567851387226682</v>
      </c>
      <c r="DD19" s="94">
        <f ca="1">CK19/OFFSET('FX rate data'!$B18,0,2*CK$1)</f>
        <v>1.1728575385669433</v>
      </c>
      <c r="DE19" s="94">
        <f ca="1">CL19/OFFSET('FX rate data'!$B18,0,2*CL$1)</f>
        <v>0.23259155432398226</v>
      </c>
      <c r="DF19" s="94">
        <f ca="1">CM19/OFFSET('FX rate data'!$B18,0,2*CM$1)</f>
        <v>8.5866051897538806E-2</v>
      </c>
      <c r="DG19" s="94">
        <f ca="1">CN19/OFFSET('FX rate data'!$B18,0,2*CN$1)</f>
        <v>0.26901216794619676</v>
      </c>
      <c r="DH19" s="94">
        <f ca="1">CO19/OFFSET('FX rate data'!$B18,0,2*CO$1)</f>
        <v>0</v>
      </c>
      <c r="DI19" s="94">
        <f ca="1">CP19/OFFSET('FX rate data'!$B18,0,2*CP$1)</f>
        <v>3.5432259998413734E-2</v>
      </c>
      <c r="DJ19" s="95">
        <f t="shared" ca="1" si="7"/>
        <v>78.49380927057814</v>
      </c>
    </row>
    <row r="20" spans="1:114" x14ac:dyDescent="0.35">
      <c r="A20" s="12">
        <v>37011</v>
      </c>
      <c r="B20" s="14">
        <v>3329.5419999999999</v>
      </c>
      <c r="C20" s="12">
        <v>37011</v>
      </c>
      <c r="D20" s="14">
        <v>13934.32</v>
      </c>
      <c r="E20" s="12">
        <v>37011</v>
      </c>
      <c r="F20" s="14">
        <v>2119.1840000000002</v>
      </c>
      <c r="G20" s="12">
        <v>37011</v>
      </c>
      <c r="H20" s="14">
        <v>7946.63</v>
      </c>
      <c r="I20" s="12">
        <v>37011</v>
      </c>
      <c r="J20" s="14">
        <v>7327.2</v>
      </c>
      <c r="K20" s="12">
        <v>37011</v>
      </c>
      <c r="L20" s="14">
        <v>1249.46</v>
      </c>
      <c r="M20" s="12">
        <v>37011</v>
      </c>
      <c r="N20" s="14">
        <v>5966.9</v>
      </c>
      <c r="O20" s="12">
        <v>37011</v>
      </c>
      <c r="P20" s="14">
        <v>13386.04</v>
      </c>
      <c r="Q20" s="12">
        <v>37011</v>
      </c>
      <c r="R20" s="14">
        <v>5640.03</v>
      </c>
      <c r="S20" s="12">
        <v>37011</v>
      </c>
      <c r="T20" s="14">
        <v>6264.51</v>
      </c>
      <c r="U20" s="12">
        <v>37011</v>
      </c>
      <c r="V20" s="14">
        <v>577.36</v>
      </c>
      <c r="W20" s="12">
        <v>37011</v>
      </c>
      <c r="X20" s="14">
        <v>14917.5</v>
      </c>
      <c r="Y20" s="12">
        <v>37011</v>
      </c>
      <c r="Z20" s="14">
        <v>5833.67</v>
      </c>
      <c r="AA20" s="12">
        <v>37011</v>
      </c>
      <c r="AB20" s="14">
        <v>5381.67</v>
      </c>
      <c r="AC20" s="12">
        <v>37011</v>
      </c>
      <c r="AD20" s="14">
        <v>1125.25</v>
      </c>
      <c r="AE20" s="12">
        <v>37011</v>
      </c>
      <c r="AF20" s="14">
        <v>593.09</v>
      </c>
      <c r="AG20" s="12">
        <v>37011</v>
      </c>
      <c r="AH20" s="14">
        <v>178.29</v>
      </c>
      <c r="AI20" s="12">
        <v>37011</v>
      </c>
      <c r="AJ20" s="14">
        <v>8610.82</v>
      </c>
      <c r="AK20" s="48"/>
      <c r="BX20" s="48"/>
      <c r="BY20" s="96">
        <f t="shared" ca="1" si="10"/>
        <v>0.45601272030932788</v>
      </c>
      <c r="BZ20" s="97">
        <f t="shared" ca="1" si="10"/>
        <v>0</v>
      </c>
      <c r="CA20" s="98">
        <f t="shared" ca="1" si="10"/>
        <v>0.15967286889429774</v>
      </c>
      <c r="CB20" s="99">
        <f t="shared" ca="1" si="10"/>
        <v>0</v>
      </c>
      <c r="CC20" s="100">
        <f t="shared" ca="1" si="10"/>
        <v>4.9571030716001996</v>
      </c>
      <c r="CD20" s="101">
        <f t="shared" ca="1" si="10"/>
        <v>71.018325844762117</v>
      </c>
      <c r="CE20" s="102">
        <f t="shared" ca="1" si="10"/>
        <v>1.1152816752122154</v>
      </c>
      <c r="CF20" s="103">
        <f t="shared" ca="1" si="10"/>
        <v>0.78325043309807041</v>
      </c>
      <c r="CG20" s="104">
        <f t="shared" ca="1" si="10"/>
        <v>1.5624426772488296</v>
      </c>
      <c r="CH20" s="104">
        <f t="shared" ca="1" si="10"/>
        <v>4.4157231329311522</v>
      </c>
      <c r="CI20" s="105">
        <f t="shared" ca="1" si="10"/>
        <v>191.22230121989125</v>
      </c>
      <c r="CJ20" s="106">
        <f t="shared" ca="1" si="10"/>
        <v>2.57258557437354</v>
      </c>
      <c r="CK20" s="104">
        <f t="shared" ca="1" si="10"/>
        <v>1.4083290045215764</v>
      </c>
      <c r="CL20" s="107">
        <f t="shared" ca="1" si="10"/>
        <v>7.0905774673992887</v>
      </c>
      <c r="CM20" s="108">
        <f t="shared" ca="1" si="10"/>
        <v>3.9226418932734224</v>
      </c>
      <c r="CN20" s="104">
        <f t="shared" ca="1" si="10"/>
        <v>0.32592043749450456</v>
      </c>
      <c r="CO20" s="109">
        <f t="shared" ca="1" si="9"/>
        <v>0</v>
      </c>
      <c r="CP20" s="110">
        <f t="shared" ca="1" si="9"/>
        <v>0.31331122911149611</v>
      </c>
      <c r="CR20" s="94">
        <f ca="1">BY20/OFFSET('FX rate data'!$B19,0,2*BY$1)</f>
        <v>0.23363701214741669</v>
      </c>
      <c r="CS20" s="94">
        <f ca="1">BZ20/OFFSET('FX rate data'!$B19,0,2*BZ$1)</f>
        <v>0</v>
      </c>
      <c r="CT20" s="94">
        <f ca="1">CA20/OFFSET('FX rate data'!$B19,0,2*CA$1)</f>
        <v>1.9290220225469078E-2</v>
      </c>
      <c r="CU20" s="94">
        <f ca="1">CB20/OFFSET('FX rate data'!$B19,0,2*CB$1)</f>
        <v>0</v>
      </c>
      <c r="CV20" s="94">
        <f ca="1">CC20/OFFSET('FX rate data'!$B19,0,2*CC$1)</f>
        <v>2.860417236930294</v>
      </c>
      <c r="CW20" s="94">
        <f ca="1">CD20/OFFSET('FX rate data'!$B19,0,2*CD$1)</f>
        <v>71.018325844762117</v>
      </c>
      <c r="CX20" s="94">
        <f ca="1">CE20/OFFSET('FX rate data'!$B19,0,2*CE$1)</f>
        <v>1.5973670512922018</v>
      </c>
      <c r="CY20" s="94">
        <f ca="1">CF20/OFFSET('FX rate data'!$B19,0,2*CF$1)</f>
        <v>0.10042831007399192</v>
      </c>
      <c r="CZ20" s="94">
        <f ca="1">CG20/OFFSET('FX rate data'!$B19,0,2*CG$1)</f>
        <v>1.3892083909032005</v>
      </c>
      <c r="DA20" s="94">
        <f ca="1">CH20/OFFSET('FX rate data'!$B19,0,2*CH$1)</f>
        <v>3.9261341983917064</v>
      </c>
      <c r="DB20" s="94">
        <f ca="1">CI20/OFFSET('FX rate data'!$B19,0,2*CI$1)</f>
        <v>0.14536092833135025</v>
      </c>
      <c r="DC20" s="94">
        <f ca="1">CJ20/OFFSET('FX rate data'!$B19,0,2*CJ$1)</f>
        <v>1.1693570792607</v>
      </c>
      <c r="DD20" s="94">
        <f ca="1">CK20/OFFSET('FX rate data'!$B19,0,2*CK$1)</f>
        <v>1.2521819191976318</v>
      </c>
      <c r="DE20" s="94">
        <f ca="1">CL20/OFFSET('FX rate data'!$B19,0,2*CL$1)</f>
        <v>0.21542740072307492</v>
      </c>
      <c r="DF20" s="94">
        <f ca="1">CM20/OFFSET('FX rate data'!$B19,0,2*CM$1)</f>
        <v>8.3763439958860181E-2</v>
      </c>
      <c r="DG20" s="94">
        <f ca="1">CN20/OFFSET('FX rate data'!$B19,0,2*CN$1)</f>
        <v>0.28978433137237003</v>
      </c>
      <c r="DH20" s="94">
        <f ca="1">CO20/OFFSET('FX rate data'!$B19,0,2*CO$1)</f>
        <v>0</v>
      </c>
      <c r="DI20" s="94">
        <f ca="1">CP20/OFFSET('FX rate data'!$B19,0,2*CP$1)</f>
        <v>3.9003016197123881E-2</v>
      </c>
      <c r="DJ20" s="95">
        <f t="shared" ca="1" si="7"/>
        <v>84.339686379767528</v>
      </c>
    </row>
    <row r="21" spans="1:114" x14ac:dyDescent="0.35">
      <c r="A21" s="12">
        <v>37042</v>
      </c>
      <c r="B21" s="14">
        <v>3379.2539999999999</v>
      </c>
      <c r="C21" s="12">
        <v>37042</v>
      </c>
      <c r="D21" s="14">
        <v>13262.14</v>
      </c>
      <c r="E21" s="12">
        <v>37042</v>
      </c>
      <c r="F21" s="14">
        <v>2214.2570000000001</v>
      </c>
      <c r="G21" s="12">
        <v>37042</v>
      </c>
      <c r="H21" s="14">
        <v>8161.87</v>
      </c>
      <c r="I21" s="12">
        <v>37042</v>
      </c>
      <c r="J21" s="14">
        <v>7487.6</v>
      </c>
      <c r="K21" s="12">
        <v>37042</v>
      </c>
      <c r="L21" s="14">
        <v>1255.82</v>
      </c>
      <c r="M21" s="12">
        <v>37042</v>
      </c>
      <c r="N21" s="14">
        <v>5796.1</v>
      </c>
      <c r="O21" s="12">
        <v>37042</v>
      </c>
      <c r="P21" s="14">
        <v>13174.41</v>
      </c>
      <c r="Q21" s="12">
        <v>37042</v>
      </c>
      <c r="R21" s="14">
        <v>5454.19</v>
      </c>
      <c r="S21" s="12">
        <v>37042</v>
      </c>
      <c r="T21" s="14">
        <v>6123.26</v>
      </c>
      <c r="U21" s="12">
        <v>37042</v>
      </c>
      <c r="V21" s="14">
        <v>612.16</v>
      </c>
      <c r="W21" s="12">
        <v>37042</v>
      </c>
      <c r="X21" s="14">
        <v>14650</v>
      </c>
      <c r="Y21" s="12">
        <v>37042</v>
      </c>
      <c r="Z21" s="14">
        <v>6267.4</v>
      </c>
      <c r="AA21" s="12">
        <v>37042</v>
      </c>
      <c r="AB21" s="14">
        <v>5048.8599999999997</v>
      </c>
      <c r="AC21" s="12">
        <v>37042</v>
      </c>
      <c r="AD21" s="14">
        <v>1167.9000000000001</v>
      </c>
      <c r="AE21" s="12">
        <v>37042</v>
      </c>
      <c r="AF21" s="14">
        <v>585.15</v>
      </c>
      <c r="AG21" s="12">
        <v>37042</v>
      </c>
      <c r="AH21" s="14">
        <v>207.71</v>
      </c>
      <c r="AI21" s="12">
        <v>37042</v>
      </c>
      <c r="AJ21" s="14">
        <v>8984.6299999999992</v>
      </c>
      <c r="AK21" s="48"/>
      <c r="BX21" s="48"/>
      <c r="BY21" s="96">
        <f t="shared" ca="1" si="10"/>
        <v>0.46282125564302162</v>
      </c>
      <c r="BZ21" s="97">
        <f t="shared" ca="1" si="10"/>
        <v>0</v>
      </c>
      <c r="CA21" s="98">
        <f t="shared" ca="1" si="10"/>
        <v>0.16683627644380147</v>
      </c>
      <c r="CB21" s="99">
        <f t="shared" ca="1" si="10"/>
        <v>0</v>
      </c>
      <c r="CC21" s="100">
        <f t="shared" ca="1" si="10"/>
        <v>5.0656191940869171</v>
      </c>
      <c r="CD21" s="101">
        <f t="shared" ca="1" si="10"/>
        <v>71.379823253540849</v>
      </c>
      <c r="CE21" s="102">
        <f t="shared" ca="1" si="10"/>
        <v>1.0833572068741764</v>
      </c>
      <c r="CF21" s="103">
        <f t="shared" ca="1" si="10"/>
        <v>0.77086743639728772</v>
      </c>
      <c r="CG21" s="104">
        <f t="shared" ca="1" si="10"/>
        <v>1.510959910820296</v>
      </c>
      <c r="CH21" s="104">
        <f t="shared" ca="1" si="10"/>
        <v>4.3161589383610224</v>
      </c>
      <c r="CI21" s="105">
        <f t="shared" ca="1" si="10"/>
        <v>202.74810155668666</v>
      </c>
      <c r="CJ21" s="106">
        <f t="shared" ca="1" si="10"/>
        <v>2.5264540750509377</v>
      </c>
      <c r="CK21" s="104">
        <f t="shared" ca="1" si="10"/>
        <v>1.5130374537707012</v>
      </c>
      <c r="CL21" s="107">
        <f t="shared" ca="1" si="10"/>
        <v>6.6520862394114779</v>
      </c>
      <c r="CM21" s="108">
        <f t="shared" ca="1" si="10"/>
        <v>4.0713205662333092</v>
      </c>
      <c r="CN21" s="104">
        <f t="shared" ca="1" si="10"/>
        <v>0.3215571734473846</v>
      </c>
      <c r="CO21" s="109">
        <f t="shared" ca="1" si="9"/>
        <v>0</v>
      </c>
      <c r="CP21" s="110">
        <f t="shared" ca="1" si="9"/>
        <v>0.32691259002185868</v>
      </c>
      <c r="CR21" s="94">
        <f ca="1">BY21/OFFSET('FX rate data'!$B20,0,2*BY$1)</f>
        <v>0.23423313712385324</v>
      </c>
      <c r="CS21" s="94">
        <f ca="1">BZ21/OFFSET('FX rate data'!$B20,0,2*BZ$1)</f>
        <v>0</v>
      </c>
      <c r="CT21" s="94">
        <f ca="1">CA21/OFFSET('FX rate data'!$B20,0,2*CA$1)</f>
        <v>2.0156611869493957E-2</v>
      </c>
      <c r="CU21" s="94">
        <f ca="1">CB21/OFFSET('FX rate data'!$B20,0,2*CB$1)</f>
        <v>0</v>
      </c>
      <c r="CV21" s="94">
        <f ca="1">CC21/OFFSET('FX rate data'!$B20,0,2*CC$1)</f>
        <v>2.8175199922614813</v>
      </c>
      <c r="CW21" s="94">
        <f ca="1">CD21/OFFSET('FX rate data'!$B20,0,2*CD$1)</f>
        <v>71.379823253540849</v>
      </c>
      <c r="CX21" s="94">
        <f ca="1">CE21/OFFSET('FX rate data'!$B20,0,2*CE$1)</f>
        <v>1.5373310726183858</v>
      </c>
      <c r="CY21" s="94">
        <f ca="1">CF21/OFFSET('FX rate data'!$B20,0,2*CF$1)</f>
        <v>9.8831692658438386E-2</v>
      </c>
      <c r="CZ21" s="94">
        <f ca="1">CG21/OFFSET('FX rate data'!$B20,0,2*CG$1)</f>
        <v>1.2772273126122535</v>
      </c>
      <c r="DA21" s="94">
        <f ca="1">CH21/OFFSET('FX rate data'!$B20,0,2*CH$1)</f>
        <v>3.6484860003051751</v>
      </c>
      <c r="DB21" s="94">
        <f ca="1">CI21/OFFSET('FX rate data'!$B20,0,2*CI$1)</f>
        <v>0.15839695434116147</v>
      </c>
      <c r="DC21" s="94">
        <f ca="1">CJ21/OFFSET('FX rate data'!$B20,0,2*CJ$1)</f>
        <v>1.0606440281490082</v>
      </c>
      <c r="DD21" s="94">
        <f ca="1">CK21/OFFSET('FX rate data'!$B20,0,2*CK$1)</f>
        <v>1.2789834774054956</v>
      </c>
      <c r="DE21" s="94">
        <f ca="1">CL21/OFFSET('FX rate data'!$B20,0,2*CL$1)</f>
        <v>0.1962267327260023</v>
      </c>
      <c r="DF21" s="94">
        <f ca="1">CM21/OFFSET('FX rate data'!$B20,0,2*CM$1)</f>
        <v>8.6623841834751261E-2</v>
      </c>
      <c r="DG21" s="94">
        <f ca="1">CN21/OFFSET('FX rate data'!$B20,0,2*CN$1)</f>
        <v>0.27181502404681707</v>
      </c>
      <c r="DH21" s="94">
        <f ca="1">CO21/OFFSET('FX rate data'!$B20,0,2*CO$1)</f>
        <v>0</v>
      </c>
      <c r="DI21" s="94">
        <f ca="1">CP21/OFFSET('FX rate data'!$B20,0,2*CP$1)</f>
        <v>4.0858966381934599E-2</v>
      </c>
      <c r="DJ21" s="95">
        <f t="shared" ca="1" si="7"/>
        <v>84.107158097875086</v>
      </c>
    </row>
    <row r="22" spans="1:114" x14ac:dyDescent="0.35">
      <c r="A22" s="12">
        <v>37071</v>
      </c>
      <c r="B22" s="14">
        <v>3490.4580000000001</v>
      </c>
      <c r="C22" s="12">
        <v>37071</v>
      </c>
      <c r="D22" s="14">
        <v>12969.05</v>
      </c>
      <c r="E22" s="12">
        <v>37071</v>
      </c>
      <c r="F22" s="14">
        <v>2218.029</v>
      </c>
      <c r="G22" s="12">
        <v>37071</v>
      </c>
      <c r="H22" s="14">
        <v>7736.35</v>
      </c>
      <c r="I22" s="12">
        <v>37071</v>
      </c>
      <c r="J22" s="14">
        <v>7240.2</v>
      </c>
      <c r="K22" s="12">
        <v>37071</v>
      </c>
      <c r="L22" s="14">
        <v>1224.42</v>
      </c>
      <c r="M22" s="12">
        <v>37071</v>
      </c>
      <c r="N22" s="14">
        <v>5642.5</v>
      </c>
      <c r="O22" s="12">
        <v>37071</v>
      </c>
      <c r="P22" s="14">
        <v>13042.53</v>
      </c>
      <c r="Q22" s="12">
        <v>37071</v>
      </c>
      <c r="R22" s="14">
        <v>5225.33</v>
      </c>
      <c r="S22" s="12">
        <v>37071</v>
      </c>
      <c r="T22" s="14">
        <v>6058.38</v>
      </c>
      <c r="U22" s="12">
        <v>37072</v>
      </c>
      <c r="V22" s="14">
        <v>595.13</v>
      </c>
      <c r="W22" s="12">
        <v>37071</v>
      </c>
      <c r="X22" s="14">
        <v>14559.8</v>
      </c>
      <c r="Y22" s="12">
        <v>37071</v>
      </c>
      <c r="Z22" s="14">
        <v>6435.15</v>
      </c>
      <c r="AA22" s="12">
        <v>37072</v>
      </c>
      <c r="AB22" s="14">
        <v>4883.43</v>
      </c>
      <c r="AC22" s="12">
        <v>37072</v>
      </c>
      <c r="AD22" s="14">
        <v>1107.9000000000001</v>
      </c>
      <c r="AE22" s="12">
        <v>37071</v>
      </c>
      <c r="AF22" s="14">
        <v>573.5</v>
      </c>
      <c r="AG22" s="12">
        <v>37072</v>
      </c>
      <c r="AH22" s="14">
        <v>219.4</v>
      </c>
      <c r="AI22" s="12">
        <v>37071</v>
      </c>
      <c r="AJ22" s="14">
        <v>8746.98</v>
      </c>
      <c r="AK22" s="48"/>
      <c r="BX22" s="48"/>
      <c r="BY22" s="96">
        <f t="shared" ca="1" si="10"/>
        <v>0.4780517103269627</v>
      </c>
      <c r="BZ22" s="97">
        <f t="shared" ca="1" si="10"/>
        <v>0</v>
      </c>
      <c r="CA22" s="98">
        <f t="shared" ca="1" si="10"/>
        <v>0.16712048303533353</v>
      </c>
      <c r="CB22" s="99">
        <f t="shared" ca="1" si="10"/>
        <v>0</v>
      </c>
      <c r="CC22" s="100">
        <f t="shared" ca="1" si="10"/>
        <v>4.8982445762364568</v>
      </c>
      <c r="CD22" s="101">
        <f t="shared" ca="1" si="10"/>
        <v>69.595071895733852</v>
      </c>
      <c r="CE22" s="102">
        <f t="shared" ca="1" si="10"/>
        <v>1.0546476147387966</v>
      </c>
      <c r="CF22" s="103">
        <f t="shared" ca="1" si="10"/>
        <v>0.76315081018692432</v>
      </c>
      <c r="CG22" s="104">
        <f t="shared" ca="1" si="10"/>
        <v>1.4475594269372021</v>
      </c>
      <c r="CH22" s="104">
        <f t="shared" ca="1" si="10"/>
        <v>4.2704263723878535</v>
      </c>
      <c r="CI22" s="105">
        <f t="shared" ca="1" si="10"/>
        <v>197.10774581715717</v>
      </c>
      <c r="CJ22" s="106">
        <f t="shared" ca="1" si="10"/>
        <v>2.5108987059335592</v>
      </c>
      <c r="CK22" s="104">
        <f t="shared" ca="1" si="10"/>
        <v>1.5535346348777048</v>
      </c>
      <c r="CL22" s="107">
        <f t="shared" ca="1" si="10"/>
        <v>6.4341252290871989</v>
      </c>
      <c r="CM22" s="108">
        <f t="shared" ca="1" si="10"/>
        <v>3.8621594788337039</v>
      </c>
      <c r="CN22" s="104">
        <f t="shared" ca="1" si="10"/>
        <v>0.31515515504071617</v>
      </c>
      <c r="CO22" s="109">
        <f t="shared" ca="1" si="9"/>
        <v>0</v>
      </c>
      <c r="CP22" s="110">
        <f t="shared" ca="1" si="9"/>
        <v>0.31826551418026089</v>
      </c>
      <c r="CR22" s="94">
        <f ca="1">BY22/OFFSET('FX rate data'!$B21,0,2*BY$1)</f>
        <v>0.24459028412737924</v>
      </c>
      <c r="CS22" s="94">
        <f ca="1">BZ22/OFFSET('FX rate data'!$B21,0,2*BZ$1)</f>
        <v>0</v>
      </c>
      <c r="CT22" s="94">
        <f ca="1">CA22/OFFSET('FX rate data'!$B21,0,2*CA$1)</f>
        <v>2.0191680625772774E-2</v>
      </c>
      <c r="CU22" s="94">
        <f ca="1">CB22/OFFSET('FX rate data'!$B21,0,2*CB$1)</f>
        <v>0</v>
      </c>
      <c r="CV22" s="94">
        <f ca="1">CC22/OFFSET('FX rate data'!$B21,0,2*CC$1)</f>
        <v>2.7332428861316092</v>
      </c>
      <c r="CW22" s="94">
        <f ca="1">CD22/OFFSET('FX rate data'!$B21,0,2*CD$1)</f>
        <v>69.595071895733852</v>
      </c>
      <c r="CX22" s="94">
        <f ca="1">CE22/OFFSET('FX rate data'!$B21,0,2*CE$1)</f>
        <v>1.4940467697107191</v>
      </c>
      <c r="CY22" s="94">
        <f ca="1">CF22/OFFSET('FX rate data'!$B21,0,2*CF$1)</f>
        <v>9.7842356238227166E-2</v>
      </c>
      <c r="CZ22" s="94">
        <f ca="1">CG22/OFFSET('FX rate data'!$B21,0,2*CG$1)</f>
        <v>1.2289323600791258</v>
      </c>
      <c r="DA22" s="94">
        <f ca="1">CH22/OFFSET('FX rate data'!$B21,0,2*CH$1)</f>
        <v>3.6254574856845689</v>
      </c>
      <c r="DB22" s="94">
        <f ca="1">CI22/OFFSET('FX rate data'!$B21,0,2*CI$1)</f>
        <v>0.15156304945571486</v>
      </c>
      <c r="DC22" s="94">
        <f ca="1">CJ22/OFFSET('FX rate data'!$B21,0,2*CJ$1)</f>
        <v>1.0867339129770868</v>
      </c>
      <c r="DD22" s="94">
        <f ca="1">CK22/OFFSET('FX rate data'!$B21,0,2*CK$1)</f>
        <v>1.3189019737479455</v>
      </c>
      <c r="DE22" s="94">
        <f ca="1">CL22/OFFSET('FX rate data'!$B21,0,2*CL$1)</f>
        <v>0.18687555123692126</v>
      </c>
      <c r="DF22" s="94">
        <f ca="1">CM22/OFFSET('FX rate data'!$B21,0,2*CM$1)</f>
        <v>8.2103730417383169E-2</v>
      </c>
      <c r="DG22" s="94">
        <f ca="1">CN22/OFFSET('FX rate data'!$B21,0,2*CN$1)</f>
        <v>0.26755680027227796</v>
      </c>
      <c r="DH22" s="94">
        <f ca="1">CO22/OFFSET('FX rate data'!$B21,0,2*CO$1)</f>
        <v>0</v>
      </c>
      <c r="DI22" s="94">
        <f ca="1">CP22/OFFSET('FX rate data'!$B21,0,2*CP$1)</f>
        <v>3.9560660556900051E-2</v>
      </c>
      <c r="DJ22" s="95">
        <f t="shared" ca="1" si="7"/>
        <v>82.172671396995483</v>
      </c>
    </row>
    <row r="23" spans="1:114" x14ac:dyDescent="0.35">
      <c r="A23" s="12">
        <v>37103</v>
      </c>
      <c r="B23" s="14">
        <v>3324.6869999999999</v>
      </c>
      <c r="C23" s="12">
        <v>37103</v>
      </c>
      <c r="D23" s="14">
        <v>11860.77</v>
      </c>
      <c r="E23" s="12">
        <v>37103</v>
      </c>
      <c r="F23" s="14">
        <v>1920.318</v>
      </c>
      <c r="G23" s="12">
        <v>37103</v>
      </c>
      <c r="H23" s="14">
        <v>7689.69</v>
      </c>
      <c r="I23" s="12">
        <v>37103</v>
      </c>
      <c r="J23" s="14">
        <v>6847.3</v>
      </c>
      <c r="K23" s="12">
        <v>37103</v>
      </c>
      <c r="L23" s="14">
        <v>1211.23</v>
      </c>
      <c r="M23" s="12">
        <v>37103</v>
      </c>
      <c r="N23" s="14">
        <v>5529.1</v>
      </c>
      <c r="O23" s="12">
        <v>37103</v>
      </c>
      <c r="P23" s="14">
        <v>12316.69</v>
      </c>
      <c r="Q23" s="12">
        <v>37103</v>
      </c>
      <c r="R23" s="14">
        <v>5085.51</v>
      </c>
      <c r="S23" s="12">
        <v>37103</v>
      </c>
      <c r="T23" s="14">
        <v>5861.19</v>
      </c>
      <c r="U23" s="12">
        <v>37103</v>
      </c>
      <c r="V23" s="14">
        <v>541.54999999999995</v>
      </c>
      <c r="W23" s="12">
        <v>37103</v>
      </c>
      <c r="X23" s="14">
        <v>13754.2</v>
      </c>
      <c r="Y23" s="12">
        <v>37103</v>
      </c>
      <c r="Z23" s="14">
        <v>6060.64</v>
      </c>
      <c r="AA23" s="12">
        <v>37103</v>
      </c>
      <c r="AB23" s="14">
        <v>4352.9799999999996</v>
      </c>
      <c r="AC23" s="12">
        <v>37103</v>
      </c>
      <c r="AD23" s="14">
        <v>1072.8499999999999</v>
      </c>
      <c r="AE23" s="12">
        <v>37103</v>
      </c>
      <c r="AF23" s="14">
        <v>548.72</v>
      </c>
      <c r="AG23" s="12">
        <v>37103</v>
      </c>
      <c r="AH23" s="14">
        <v>200.64</v>
      </c>
      <c r="AI23" s="12">
        <v>37103</v>
      </c>
      <c r="AJ23" s="14">
        <v>8076.82</v>
      </c>
      <c r="AK23" s="48"/>
      <c r="BX23" s="48"/>
      <c r="BY23" s="96">
        <f t="shared" ca="1" si="10"/>
        <v>0.45534778148077376</v>
      </c>
      <c r="BZ23" s="97">
        <f t="shared" ca="1" si="10"/>
        <v>0</v>
      </c>
      <c r="CA23" s="98">
        <f t="shared" ca="1" si="10"/>
        <v>0.14468903325495094</v>
      </c>
      <c r="CB23" s="99">
        <f t="shared" ca="1" si="10"/>
        <v>0</v>
      </c>
      <c r="CC23" s="100">
        <f t="shared" ca="1" si="10"/>
        <v>4.6324341988983582</v>
      </c>
      <c r="CD23" s="101">
        <f t="shared" ca="1" si="10"/>
        <v>68.845362647024487</v>
      </c>
      <c r="CE23" s="102">
        <f t="shared" ca="1" si="10"/>
        <v>1.0334518611700985</v>
      </c>
      <c r="CF23" s="103">
        <f t="shared" ca="1" si="10"/>
        <v>0.72068010978860619</v>
      </c>
      <c r="CG23" s="104">
        <f t="shared" ca="1" si="10"/>
        <v>1.408825460073031</v>
      </c>
      <c r="CH23" s="104">
        <f t="shared" ca="1" si="10"/>
        <v>4.1314312323716837</v>
      </c>
      <c r="CI23" s="105">
        <f t="shared" ca="1" si="10"/>
        <v>179.36198771240143</v>
      </c>
      <c r="CJ23" s="106">
        <f t="shared" ca="1" si="10"/>
        <v>2.3719695999362189</v>
      </c>
      <c r="CK23" s="104">
        <f t="shared" ca="1" si="10"/>
        <v>1.4631227165684115</v>
      </c>
      <c r="CL23" s="107">
        <f t="shared" ca="1" si="10"/>
        <v>5.7352349556995774</v>
      </c>
      <c r="CM23" s="108">
        <f t="shared" ca="1" si="10"/>
        <v>3.7399745436111003</v>
      </c>
      <c r="CN23" s="104">
        <f t="shared" ca="1" si="10"/>
        <v>0.30153781460146778</v>
      </c>
      <c r="CO23" s="109">
        <f t="shared" ca="1" si="9"/>
        <v>0</v>
      </c>
      <c r="CP23" s="110">
        <f t="shared" ca="1" si="9"/>
        <v>0.29388123332183391</v>
      </c>
      <c r="CR23" s="94">
        <f ca="1">BY23/OFFSET('FX rate data'!$B22,0,2*BY$1)</f>
        <v>0.23215447205097062</v>
      </c>
      <c r="CS23" s="94">
        <f ca="1">BZ23/OFFSET('FX rate data'!$B22,0,2*BZ$1)</f>
        <v>0</v>
      </c>
      <c r="CT23" s="94">
        <f ca="1">CA23/OFFSET('FX rate data'!$B22,0,2*CA$1)</f>
        <v>1.7480854567470214E-2</v>
      </c>
      <c r="CU23" s="94">
        <f ca="1">CB23/OFFSET('FX rate data'!$B22,0,2*CB$1)</f>
        <v>0</v>
      </c>
      <c r="CV23" s="94">
        <f ca="1">CC23/OFFSET('FX rate data'!$B22,0,2*CC$1)</f>
        <v>2.6831359391244471</v>
      </c>
      <c r="CW23" s="94">
        <f ca="1">CD23/OFFSET('FX rate data'!$B22,0,2*CD$1)</f>
        <v>68.845362647024487</v>
      </c>
      <c r="CX23" s="94">
        <f ca="1">CE23/OFFSET('FX rate data'!$B22,0,2*CE$1)</f>
        <v>1.4723633867646366</v>
      </c>
      <c r="CY23" s="94">
        <f ca="1">CF23/OFFSET('FX rate data'!$B22,0,2*CF$1)</f>
        <v>9.2397255030719522E-2</v>
      </c>
      <c r="CZ23" s="94">
        <f ca="1">CG23/OFFSET('FX rate data'!$B22,0,2*CG$1)</f>
        <v>1.2347287117204477</v>
      </c>
      <c r="DA23" s="94">
        <f ca="1">CH23/OFFSET('FX rate data'!$B22,0,2*CH$1)</f>
        <v>3.6208862685115544</v>
      </c>
      <c r="DB23" s="94">
        <f ca="1">CI23/OFFSET('FX rate data'!$B22,0,2*CI$1)</f>
        <v>0.13818334954730466</v>
      </c>
      <c r="DC23" s="94">
        <f ca="1">CJ23/OFFSET('FX rate data'!$B22,0,2*CJ$1)</f>
        <v>0.96167427526301197</v>
      </c>
      <c r="DD23" s="94">
        <f ca="1">CK23/OFFSET('FX rate data'!$B22,0,2*CK$1)</f>
        <v>1.2823161407260399</v>
      </c>
      <c r="DE23" s="94">
        <f ca="1">CL23/OFFSET('FX rate data'!$B22,0,2*CL$1)</f>
        <v>0.16504273253811733</v>
      </c>
      <c r="DF23" s="94">
        <f ca="1">CM23/OFFSET('FX rate data'!$B22,0,2*CM$1)</f>
        <v>7.9346017685607312E-2</v>
      </c>
      <c r="DG23" s="94">
        <f ca="1">CN23/OFFSET('FX rate data'!$B22,0,2*CN$1)</f>
        <v>0.26427503470768426</v>
      </c>
      <c r="DH23" s="94">
        <f ca="1">CO23/OFFSET('FX rate data'!$B22,0,2*CO$1)</f>
        <v>0</v>
      </c>
      <c r="DI23" s="94">
        <f ca="1">CP23/OFFSET('FX rate data'!$B22,0,2*CP$1)</f>
        <v>3.5589613481299895E-2</v>
      </c>
      <c r="DJ23" s="95">
        <f t="shared" ca="1" si="7"/>
        <v>81.124936698743795</v>
      </c>
    </row>
    <row r="24" spans="1:114" x14ac:dyDescent="0.35">
      <c r="A24" s="12">
        <v>37134</v>
      </c>
      <c r="B24" s="14">
        <v>3275.7449999999999</v>
      </c>
      <c r="C24" s="12">
        <v>37134</v>
      </c>
      <c r="D24" s="14">
        <v>10713.51</v>
      </c>
      <c r="E24" s="12">
        <v>37134</v>
      </c>
      <c r="F24" s="14">
        <v>1834.1379999999999</v>
      </c>
      <c r="G24" s="12">
        <v>37134</v>
      </c>
      <c r="H24" s="14">
        <v>7399.22</v>
      </c>
      <c r="I24" s="12">
        <v>37134</v>
      </c>
      <c r="J24" s="14">
        <v>6582.4</v>
      </c>
      <c r="K24" s="12">
        <v>37134</v>
      </c>
      <c r="L24" s="14">
        <v>1133.58</v>
      </c>
      <c r="M24" s="12">
        <v>37134</v>
      </c>
      <c r="N24" s="14">
        <v>5345</v>
      </c>
      <c r="O24" s="12">
        <v>37134</v>
      </c>
      <c r="P24" s="14">
        <v>11090.48</v>
      </c>
      <c r="Q24" s="12">
        <v>37134</v>
      </c>
      <c r="R24" s="14">
        <v>4689.34</v>
      </c>
      <c r="S24" s="12">
        <v>37134</v>
      </c>
      <c r="T24" s="14">
        <v>5188.17</v>
      </c>
      <c r="U24" s="12">
        <v>37134</v>
      </c>
      <c r="V24" s="14">
        <v>545.11</v>
      </c>
      <c r="W24" s="12">
        <v>37134</v>
      </c>
      <c r="X24" s="14">
        <v>12840.6</v>
      </c>
      <c r="Y24" s="12">
        <v>37134</v>
      </c>
      <c r="Z24" s="14">
        <v>5757.76</v>
      </c>
      <c r="AA24" s="12">
        <v>37134</v>
      </c>
      <c r="AB24" s="14">
        <v>4509.4399999999996</v>
      </c>
      <c r="AC24" s="12">
        <v>37134</v>
      </c>
      <c r="AD24" s="14">
        <v>1053.75</v>
      </c>
      <c r="AE24" s="12">
        <v>37134</v>
      </c>
      <c r="AF24" s="14">
        <v>523.63</v>
      </c>
      <c r="AG24" s="12">
        <v>37134</v>
      </c>
      <c r="AH24" s="14">
        <v>193.72</v>
      </c>
      <c r="AI24" s="12">
        <v>37134</v>
      </c>
      <c r="AJ24" s="14">
        <v>8492.1299999999992</v>
      </c>
      <c r="AK24" s="48"/>
      <c r="BX24" s="48"/>
      <c r="BY24" s="96">
        <f t="shared" ca="1" si="10"/>
        <v>0.4486447050344099</v>
      </c>
      <c r="BZ24" s="97">
        <f t="shared" ca="1" si="10"/>
        <v>0</v>
      </c>
      <c r="CA24" s="98">
        <f t="shared" ca="1" si="10"/>
        <v>0.13819568117164405</v>
      </c>
      <c r="CB24" s="99">
        <f t="shared" ca="1" si="10"/>
        <v>0</v>
      </c>
      <c r="CC24" s="100">
        <f t="shared" ca="1" si="10"/>
        <v>4.4532202285322029</v>
      </c>
      <c r="CD24" s="101">
        <f t="shared" ca="1" si="10"/>
        <v>64.431797585441259</v>
      </c>
      <c r="CE24" s="102">
        <f t="shared" ca="1" si="10"/>
        <v>0.99904147111721175</v>
      </c>
      <c r="CF24" s="103">
        <f t="shared" ca="1" si="10"/>
        <v>0.64893151845246899</v>
      </c>
      <c r="CG24" s="104">
        <f t="shared" ca="1" si="10"/>
        <v>1.2990755269262801</v>
      </c>
      <c r="CH24" s="104">
        <f t="shared" ca="1" si="10"/>
        <v>3.6570333971179574</v>
      </c>
      <c r="CI24" s="105">
        <f t="shared" ca="1" si="10"/>
        <v>180.54106383880927</v>
      </c>
      <c r="CJ24" s="106">
        <f t="shared" ca="1" si="10"/>
        <v>2.2144154400067624</v>
      </c>
      <c r="CK24" s="104">
        <f t="shared" ca="1" si="10"/>
        <v>1.3900032756522309</v>
      </c>
      <c r="CL24" s="107">
        <f t="shared" ca="1" si="10"/>
        <v>5.9413776122633006</v>
      </c>
      <c r="CM24" s="108">
        <f t="shared" ca="1" si="10"/>
        <v>3.6733915974555598</v>
      </c>
      <c r="CN24" s="104">
        <f t="shared" ca="1" si="10"/>
        <v>0.28775012002435957</v>
      </c>
      <c r="CO24" s="109">
        <f t="shared" ca="1" si="9"/>
        <v>0</v>
      </c>
      <c r="CP24" s="110">
        <f t="shared" ca="1" si="9"/>
        <v>0.30899260326828443</v>
      </c>
      <c r="CR24" s="94">
        <f ca="1">BY24/OFFSET('FX rate data'!$B23,0,2*BY$1)</f>
        <v>0.23752896285176298</v>
      </c>
      <c r="CS24" s="94">
        <f ca="1">BZ24/OFFSET('FX rate data'!$B23,0,2*BZ$1)</f>
        <v>0</v>
      </c>
      <c r="CT24" s="94">
        <f ca="1">CA24/OFFSET('FX rate data'!$B23,0,2*CA$1)</f>
        <v>1.6696550782496353E-2</v>
      </c>
      <c r="CU24" s="94">
        <f ca="1">CB24/OFFSET('FX rate data'!$B23,0,2*CB$1)</f>
        <v>0</v>
      </c>
      <c r="CV24" s="94">
        <f ca="1">CC24/OFFSET('FX rate data'!$B23,0,2*CC$1)</f>
        <v>2.6797570276400307</v>
      </c>
      <c r="CW24" s="94">
        <f ca="1">CD24/OFFSET('FX rate data'!$B23,0,2*CD$1)</f>
        <v>64.431797585441259</v>
      </c>
      <c r="CX24" s="94">
        <f ca="1">CE24/OFFSET('FX rate data'!$B23,0,2*CE$1)</f>
        <v>1.4523062525326527</v>
      </c>
      <c r="CY24" s="94">
        <f ca="1">CF24/OFFSET('FX rate data'!$B23,0,2*CF$1)</f>
        <v>8.3195281913368932E-2</v>
      </c>
      <c r="CZ24" s="94">
        <f ca="1">CG24/OFFSET('FX rate data'!$B23,0,2*CG$1)</f>
        <v>1.1851797526925281</v>
      </c>
      <c r="DA24" s="94">
        <f ca="1">CH24/OFFSET('FX rate data'!$B23,0,2*CH$1)</f>
        <v>3.336404887435414</v>
      </c>
      <c r="DB24" s="94">
        <f ca="1">CI24/OFFSET('FX rate data'!$B23,0,2*CI$1)</f>
        <v>0.1411028244148568</v>
      </c>
      <c r="DC24" s="94">
        <f ca="1">CJ24/OFFSET('FX rate data'!$B23,0,2*CJ$1)</f>
        <v>0.86382502048245069</v>
      </c>
      <c r="DD24" s="94">
        <f ca="1">CK24/OFFSET('FX rate data'!$B23,0,2*CK$1)</f>
        <v>1.268135458126294</v>
      </c>
      <c r="DE24" s="94">
        <f ca="1">CL24/OFFSET('FX rate data'!$B23,0,2*CL$1)</f>
        <v>0.17198950969064411</v>
      </c>
      <c r="DF24" s="94">
        <f ca="1">CM24/OFFSET('FX rate data'!$B23,0,2*CM$1)</f>
        <v>7.7933416727602844E-2</v>
      </c>
      <c r="DG24" s="94">
        <f ca="1">CN24/OFFSET('FX rate data'!$B23,0,2*CN$1)</f>
        <v>0.26252177723233239</v>
      </c>
      <c r="DH24" s="94">
        <f ca="1">CO24/OFFSET('FX rate data'!$B23,0,2*CO$1)</f>
        <v>0</v>
      </c>
      <c r="DI24" s="94">
        <f ca="1">CP24/OFFSET('FX rate data'!$B23,0,2*CP$1)</f>
        <v>3.6614836268311933E-2</v>
      </c>
      <c r="DJ24" s="95">
        <f t="shared" ca="1" si="7"/>
        <v>76.244989144232008</v>
      </c>
    </row>
    <row r="25" spans="1:114" x14ac:dyDescent="0.35">
      <c r="A25" s="12">
        <v>37162</v>
      </c>
      <c r="B25" s="14">
        <v>3049.6779999999999</v>
      </c>
      <c r="C25" s="12">
        <v>37162</v>
      </c>
      <c r="D25" s="14">
        <v>9774.68</v>
      </c>
      <c r="E25" s="12">
        <v>37162</v>
      </c>
      <c r="F25" s="14">
        <v>1764.867</v>
      </c>
      <c r="G25" s="12">
        <v>37162</v>
      </c>
      <c r="H25" s="14">
        <v>6838.56</v>
      </c>
      <c r="I25" s="12">
        <v>37162</v>
      </c>
      <c r="J25" s="14">
        <v>6014.2</v>
      </c>
      <c r="K25" s="12">
        <v>37162</v>
      </c>
      <c r="L25" s="14">
        <v>1040.94</v>
      </c>
      <c r="M25" s="12">
        <v>37162</v>
      </c>
      <c r="N25" s="14">
        <v>4903.3999999999996</v>
      </c>
      <c r="O25" s="12">
        <v>37162</v>
      </c>
      <c r="P25" s="14">
        <v>9950.7000000000007</v>
      </c>
      <c r="Q25" s="12">
        <v>37162</v>
      </c>
      <c r="R25" s="14">
        <v>4079.02</v>
      </c>
      <c r="S25" s="12">
        <v>37162</v>
      </c>
      <c r="T25" s="14">
        <v>4308.1499999999996</v>
      </c>
      <c r="U25" s="12">
        <v>37164</v>
      </c>
      <c r="V25" s="14">
        <v>479.68</v>
      </c>
      <c r="W25" s="12">
        <v>37162</v>
      </c>
      <c r="X25" s="14">
        <v>10635.7</v>
      </c>
      <c r="Y25" s="12">
        <v>37162</v>
      </c>
      <c r="Z25" s="14">
        <v>5002.7700000000004</v>
      </c>
      <c r="AA25" s="12">
        <v>37163</v>
      </c>
      <c r="AB25" s="14">
        <v>3636.94</v>
      </c>
      <c r="AC25" s="12">
        <v>37164</v>
      </c>
      <c r="AD25" s="14">
        <v>913.85</v>
      </c>
      <c r="AE25" s="12">
        <v>37162</v>
      </c>
      <c r="AF25" s="14">
        <v>453.87</v>
      </c>
      <c r="AG25" s="12">
        <v>37164</v>
      </c>
      <c r="AH25" s="14">
        <v>167.33</v>
      </c>
      <c r="AI25" s="12">
        <v>37162</v>
      </c>
      <c r="AJ25" s="14">
        <v>7571.97</v>
      </c>
      <c r="AK25" s="48"/>
      <c r="BX25" s="48"/>
      <c r="BY25" s="96">
        <f t="shared" ca="1" si="10"/>
        <v>0.41768266051231984</v>
      </c>
      <c r="BZ25" s="97">
        <f t="shared" ca="1" si="10"/>
        <v>0</v>
      </c>
      <c r="CA25" s="98">
        <f t="shared" ca="1" si="10"/>
        <v>0.13297636123473586</v>
      </c>
      <c r="CB25" s="99">
        <f t="shared" ca="1" si="10"/>
        <v>0</v>
      </c>
      <c r="CC25" s="100">
        <f t="shared" ca="1" si="10"/>
        <v>4.0688133657083094</v>
      </c>
      <c r="CD25" s="101">
        <f t="shared" ca="1" si="10"/>
        <v>59.16621268775846</v>
      </c>
      <c r="CE25" s="102">
        <f t="shared" ca="1" si="10"/>
        <v>0.91650139372799544</v>
      </c>
      <c r="CF25" s="103">
        <f t="shared" ca="1" si="10"/>
        <v>0.58224016099077625</v>
      </c>
      <c r="CG25" s="104">
        <f t="shared" ca="1" si="10"/>
        <v>1.1300001825081643</v>
      </c>
      <c r="CH25" s="104">
        <f t="shared" ca="1" si="10"/>
        <v>3.0367255563703055</v>
      </c>
      <c r="CI25" s="105">
        <f t="shared" ca="1" si="10"/>
        <v>158.87057199867922</v>
      </c>
      <c r="CJ25" s="106">
        <f t="shared" ca="1" si="10"/>
        <v>1.8341711676463657</v>
      </c>
      <c r="CK25" s="104">
        <f t="shared" ca="1" si="10"/>
        <v>1.2077381980726378</v>
      </c>
      <c r="CL25" s="107">
        <f t="shared" ca="1" si="10"/>
        <v>4.7918220207264959</v>
      </c>
      <c r="CM25" s="108">
        <f t="shared" ca="1" si="10"/>
        <v>3.185697662002148</v>
      </c>
      <c r="CN25" s="104">
        <f t="shared" ca="1" si="10"/>
        <v>0.24941494371112444</v>
      </c>
      <c r="CO25" s="109">
        <f t="shared" ca="1" si="9"/>
        <v>0</v>
      </c>
      <c r="CP25" s="110">
        <f t="shared" ca="1" si="9"/>
        <v>0.27551188243342384</v>
      </c>
      <c r="CR25" s="94">
        <f ca="1">BY25/OFFSET('FX rate data'!$B24,0,2*BY$1)</f>
        <v>0.20518896664979358</v>
      </c>
      <c r="CS25" s="94">
        <f ca="1">BZ25/OFFSET('FX rate data'!$B24,0,2*BZ$1)</f>
        <v>0</v>
      </c>
      <c r="CT25" s="94">
        <f ca="1">CA25/OFFSET('FX rate data'!$B24,0,2*CA$1)</f>
        <v>1.6066156151500081E-2</v>
      </c>
      <c r="CU25" s="94">
        <f ca="1">CB25/OFFSET('FX rate data'!$B24,0,2*CB$1)</f>
        <v>0</v>
      </c>
      <c r="CV25" s="94">
        <f ca="1">CC25/OFFSET('FX rate data'!$B24,0,2*CC$1)</f>
        <v>2.5109931903902178</v>
      </c>
      <c r="CW25" s="94">
        <f ca="1">CD25/OFFSET('FX rate data'!$B24,0,2*CD$1)</f>
        <v>59.16621268775846</v>
      </c>
      <c r="CX25" s="94">
        <f ca="1">CE25/OFFSET('FX rate data'!$B24,0,2*CE$1)</f>
        <v>1.3511741025033104</v>
      </c>
      <c r="CY25" s="94">
        <f ca="1">CF25/OFFSET('FX rate data'!$B24,0,2*CF$1)</f>
        <v>7.4648088539549254E-2</v>
      </c>
      <c r="CZ25" s="94">
        <f ca="1">CG25/OFFSET('FX rate data'!$B24,0,2*CG$1)</f>
        <v>1.0298944426796977</v>
      </c>
      <c r="DA25" s="94">
        <f ca="1">CH25/OFFSET('FX rate data'!$B24,0,2*CH$1)</f>
        <v>2.7677046631154809</v>
      </c>
      <c r="DB25" s="94">
        <f ca="1">CI25/OFFSET('FX rate data'!$B24,0,2*CI$1)</f>
        <v>0.12178656343325353</v>
      </c>
      <c r="DC25" s="94">
        <f ca="1">CJ25/OFFSET('FX rate data'!$B24,0,2*CJ$1)</f>
        <v>0.68695549350051155</v>
      </c>
      <c r="DD25" s="94">
        <f ca="1">CK25/OFFSET('FX rate data'!$B24,0,2*CK$1)</f>
        <v>1.1007457146123203</v>
      </c>
      <c r="DE25" s="94">
        <f ca="1">CL25/OFFSET('FX rate data'!$B24,0,2*CL$1)</f>
        <v>0.13871246260606443</v>
      </c>
      <c r="DF25" s="94">
        <f ca="1">CM25/OFFSET('FX rate data'!$B24,0,2*CM$1)</f>
        <v>6.6562842916885662E-2</v>
      </c>
      <c r="DG25" s="94">
        <f ca="1">CN25/OFFSET('FX rate data'!$B24,0,2*CN$1)</f>
        <v>0.22731948934663182</v>
      </c>
      <c r="DH25" s="94">
        <f ca="1">CO25/OFFSET('FX rate data'!$B24,0,2*CO$1)</f>
        <v>0</v>
      </c>
      <c r="DI25" s="94">
        <f ca="1">CP25/OFFSET('FX rate data'!$B24,0,2*CP$1)</f>
        <v>3.0522559401032941E-2</v>
      </c>
      <c r="DJ25" s="95">
        <f t="shared" ca="1" si="7"/>
        <v>69.494487423604681</v>
      </c>
    </row>
    <row r="26" spans="1:114" x14ac:dyDescent="0.35">
      <c r="A26" s="12">
        <v>37195</v>
      </c>
      <c r="B26" s="14">
        <v>3249.6170000000002</v>
      </c>
      <c r="C26" s="12">
        <v>37195</v>
      </c>
      <c r="D26" s="14">
        <v>10366.34</v>
      </c>
      <c r="E26" s="12">
        <v>37195</v>
      </c>
      <c r="F26" s="14">
        <v>1689.17</v>
      </c>
      <c r="G26" s="12">
        <v>37195</v>
      </c>
      <c r="H26" s="14">
        <v>6885.7</v>
      </c>
      <c r="I26" s="12">
        <v>37195</v>
      </c>
      <c r="J26" s="14">
        <v>6081</v>
      </c>
      <c r="K26" s="12">
        <v>37195</v>
      </c>
      <c r="L26" s="14">
        <v>1059.78</v>
      </c>
      <c r="M26" s="12">
        <v>37195</v>
      </c>
      <c r="N26" s="14">
        <v>5039.7</v>
      </c>
      <c r="O26" s="12">
        <v>37195</v>
      </c>
      <c r="P26" s="14">
        <v>10073.969999999999</v>
      </c>
      <c r="Q26" s="12">
        <v>37195</v>
      </c>
      <c r="R26" s="14">
        <v>4341.29</v>
      </c>
      <c r="S26" s="12">
        <v>37195</v>
      </c>
      <c r="T26" s="14">
        <v>4559.13</v>
      </c>
      <c r="U26" s="12">
        <v>37195</v>
      </c>
      <c r="V26" s="14">
        <v>537.80999999999995</v>
      </c>
      <c r="W26" s="12">
        <v>37195</v>
      </c>
      <c r="X26" s="14">
        <v>11364.7</v>
      </c>
      <c r="Y26" s="12">
        <v>37195</v>
      </c>
      <c r="Z26" s="14">
        <v>5221.16</v>
      </c>
      <c r="AA26" s="12">
        <v>37195</v>
      </c>
      <c r="AB26" s="14">
        <v>3903.49</v>
      </c>
      <c r="AC26" s="12">
        <v>37195</v>
      </c>
      <c r="AD26" s="14">
        <v>971.9</v>
      </c>
      <c r="AE26" s="12">
        <v>37195</v>
      </c>
      <c r="AF26" s="14">
        <v>460.33</v>
      </c>
      <c r="AG26" s="12">
        <v>37195</v>
      </c>
      <c r="AH26" s="14">
        <v>187.41</v>
      </c>
      <c r="AI26" s="12">
        <v>37195</v>
      </c>
      <c r="AJ26" s="14">
        <v>8078.83</v>
      </c>
      <c r="AK26" s="48"/>
      <c r="BX26" s="48"/>
      <c r="BY26" s="96">
        <f t="shared" ca="1" si="10"/>
        <v>0.44506622476407787</v>
      </c>
      <c r="BZ26" s="97">
        <f t="shared" ca="1" si="10"/>
        <v>0</v>
      </c>
      <c r="CA26" s="98">
        <f t="shared" ca="1" si="10"/>
        <v>0.12727286538128865</v>
      </c>
      <c r="CB26" s="99">
        <f t="shared" ca="1" si="10"/>
        <v>0</v>
      </c>
      <c r="CC26" s="100">
        <f t="shared" ca="1" si="10"/>
        <v>4.1140058655967922</v>
      </c>
      <c r="CD26" s="101">
        <f t="shared" ca="1" si="10"/>
        <v>60.237063502442659</v>
      </c>
      <c r="CE26" s="102">
        <f t="shared" ca="1" si="10"/>
        <v>0.94197741852000216</v>
      </c>
      <c r="CF26" s="103">
        <f t="shared" ca="1" si="10"/>
        <v>0.58945299472562229</v>
      </c>
      <c r="CG26" s="104">
        <f t="shared" ca="1" si="10"/>
        <v>1.2026561508207532</v>
      </c>
      <c r="CH26" s="104">
        <f t="shared" ca="1" si="10"/>
        <v>3.2136361514372882</v>
      </c>
      <c r="CI26" s="105">
        <f t="shared" ca="1" si="10"/>
        <v>178.12329537735502</v>
      </c>
      <c r="CJ26" s="106">
        <f t="shared" ca="1" si="10"/>
        <v>1.9598902816881494</v>
      </c>
      <c r="CK26" s="104">
        <f t="shared" ca="1" si="10"/>
        <v>1.2604605788890821</v>
      </c>
      <c r="CL26" s="107">
        <f t="shared" ca="1" si="10"/>
        <v>5.1430129008687713</v>
      </c>
      <c r="CM26" s="108">
        <f t="shared" ca="1" si="10"/>
        <v>3.3880610140612655</v>
      </c>
      <c r="CN26" s="104">
        <f t="shared" ca="1" si="10"/>
        <v>0.25296490413233286</v>
      </c>
      <c r="CO26" s="109">
        <f t="shared" ca="1" si="9"/>
        <v>0</v>
      </c>
      <c r="CP26" s="110">
        <f t="shared" ca="1" si="9"/>
        <v>0.29395436869924435</v>
      </c>
      <c r="CR26" s="94">
        <f ca="1">BY26/OFFSET('FX rate data'!$B25,0,2*BY$1)</f>
        <v>0.22384259154256292</v>
      </c>
      <c r="CS26" s="94">
        <f ca="1">BZ26/OFFSET('FX rate data'!$B25,0,2*BZ$1)</f>
        <v>0</v>
      </c>
      <c r="CT26" s="94">
        <f ca="1">CA26/OFFSET('FX rate data'!$B25,0,2*CA$1)</f>
        <v>1.537706183323128E-2</v>
      </c>
      <c r="CU26" s="94">
        <f ca="1">CB26/OFFSET('FX rate data'!$B25,0,2*CB$1)</f>
        <v>0</v>
      </c>
      <c r="CV26" s="94">
        <f ca="1">CC26/OFFSET('FX rate data'!$B25,0,2*CC$1)</f>
        <v>2.5182137880864248</v>
      </c>
      <c r="CW26" s="94">
        <f ca="1">CD26/OFFSET('FX rate data'!$B25,0,2*CD$1)</f>
        <v>60.237063502442659</v>
      </c>
      <c r="CX26" s="94">
        <f ca="1">CE26/OFFSET('FX rate data'!$B25,0,2*CE$1)</f>
        <v>1.3703482957812076</v>
      </c>
      <c r="CY26" s="94">
        <f ca="1">CF26/OFFSET('FX rate data'!$B25,0,2*CF$1)</f>
        <v>7.5571865629767337E-2</v>
      </c>
      <c r="CZ26" s="94">
        <f ca="1">CG26/OFFSET('FX rate data'!$B25,0,2*CG$1)</f>
        <v>1.082986178136653</v>
      </c>
      <c r="DA26" s="94">
        <f ca="1">CH26/OFFSET('FX rate data'!$B25,0,2*CH$1)</f>
        <v>2.8938641615824294</v>
      </c>
      <c r="DB26" s="94">
        <f ca="1">CI26/OFFSET('FX rate data'!$B25,0,2*CI$1)</f>
        <v>0.13802657526335144</v>
      </c>
      <c r="DC26" s="94">
        <f ca="1">CJ26/OFFSET('FX rate data'!$B25,0,2*CJ$1)</f>
        <v>0.72682747327578323</v>
      </c>
      <c r="DD26" s="94">
        <f ca="1">CK26/OFFSET('FX rate data'!$B25,0,2*CK$1)</f>
        <v>1.1350387923359586</v>
      </c>
      <c r="DE26" s="94">
        <f ca="1">CL26/OFFSET('FX rate data'!$B25,0,2*CL$1)</f>
        <v>0.14896057756093295</v>
      </c>
      <c r="DF26" s="94">
        <f ca="1">CM26/OFFSET('FX rate data'!$B25,0,2*CM$1)</f>
        <v>7.057725266245736E-2</v>
      </c>
      <c r="DG26" s="94">
        <f ca="1">CN26/OFFSET('FX rate data'!$B25,0,2*CN$1)</f>
        <v>0.2277937002542394</v>
      </c>
      <c r="DH26" s="94">
        <f ca="1">CO26/OFFSET('FX rate data'!$B25,0,2*CO$1)</f>
        <v>0</v>
      </c>
      <c r="DI26" s="94">
        <f ca="1">CP26/OFFSET('FX rate data'!$B25,0,2*CP$1)</f>
        <v>3.1132638074480443E-2</v>
      </c>
      <c r="DJ26" s="95">
        <f t="shared" ca="1" si="7"/>
        <v>70.895624454462151</v>
      </c>
    </row>
    <row r="27" spans="1:114" x14ac:dyDescent="0.35">
      <c r="A27" s="12">
        <v>37225</v>
      </c>
      <c r="B27" s="14">
        <v>3337.4459999999999</v>
      </c>
      <c r="C27" s="12">
        <v>37225</v>
      </c>
      <c r="D27" s="14">
        <v>10697.44</v>
      </c>
      <c r="E27" s="12">
        <v>37225</v>
      </c>
      <c r="F27" s="14">
        <v>1747.9929999999999</v>
      </c>
      <c r="G27" s="12">
        <v>37225</v>
      </c>
      <c r="H27" s="14">
        <v>7425.65</v>
      </c>
      <c r="I27" s="12">
        <v>37225</v>
      </c>
      <c r="J27" s="14">
        <v>6237</v>
      </c>
      <c r="K27" s="12">
        <v>37225</v>
      </c>
      <c r="L27" s="14">
        <v>1139.45</v>
      </c>
      <c r="M27" s="12">
        <v>37225</v>
      </c>
      <c r="N27" s="14">
        <v>5203.6000000000004</v>
      </c>
      <c r="O27" s="12">
        <v>37225</v>
      </c>
      <c r="P27" s="14">
        <v>11279.25</v>
      </c>
      <c r="Q27" s="12">
        <v>37225</v>
      </c>
      <c r="R27" s="14">
        <v>4476.0600000000004</v>
      </c>
      <c r="S27" s="12">
        <v>37225</v>
      </c>
      <c r="T27" s="14">
        <v>4989.91</v>
      </c>
      <c r="U27" s="12">
        <v>37225</v>
      </c>
      <c r="V27" s="14">
        <v>643.89</v>
      </c>
      <c r="W27" s="12">
        <v>37225</v>
      </c>
      <c r="X27" s="14">
        <v>12931.7</v>
      </c>
      <c r="Y27" s="12">
        <v>37225</v>
      </c>
      <c r="Z27" s="14">
        <v>5463.77</v>
      </c>
      <c r="AA27" s="12">
        <v>37225</v>
      </c>
      <c r="AB27" s="14">
        <v>4441.12</v>
      </c>
      <c r="AC27" s="12">
        <v>37225</v>
      </c>
      <c r="AD27" s="14">
        <v>1067.1500000000001</v>
      </c>
      <c r="AE27" s="12">
        <v>37225</v>
      </c>
      <c r="AF27" s="14">
        <v>492.67</v>
      </c>
      <c r="AG27" s="12">
        <v>37225</v>
      </c>
      <c r="AH27" s="14">
        <v>213.32</v>
      </c>
      <c r="AI27" s="12">
        <v>37225</v>
      </c>
      <c r="AJ27" s="14">
        <v>9010.86</v>
      </c>
      <c r="AK27" s="48"/>
      <c r="BX27" s="48"/>
      <c r="BY27" s="96">
        <f t="shared" ca="1" si="10"/>
        <v>0.4570952489397897</v>
      </c>
      <c r="BZ27" s="97">
        <f t="shared" ca="1" si="10"/>
        <v>0</v>
      </c>
      <c r="CA27" s="98">
        <f t="shared" ca="1" si="10"/>
        <v>0.13170496621206562</v>
      </c>
      <c r="CB27" s="99">
        <f t="shared" ca="1" si="10"/>
        <v>0</v>
      </c>
      <c r="CC27" s="100">
        <f t="shared" ca="1" si="10"/>
        <v>4.2195452365938486</v>
      </c>
      <c r="CD27" s="101">
        <f t="shared" ca="1" si="10"/>
        <v>64.765443778763782</v>
      </c>
      <c r="CE27" s="102">
        <f t="shared" ca="1" si="10"/>
        <v>0.97261219814883493</v>
      </c>
      <c r="CF27" s="103">
        <f t="shared" ca="1" si="10"/>
        <v>0.65997691980013595</v>
      </c>
      <c r="CG27" s="104">
        <f t="shared" ca="1" si="10"/>
        <v>1.2399911294667578</v>
      </c>
      <c r="CH27" s="104">
        <f t="shared" ca="1" si="10"/>
        <v>3.5172840363004427</v>
      </c>
      <c r="CI27" s="105">
        <f t="shared" ca="1" si="10"/>
        <v>213.25711433503491</v>
      </c>
      <c r="CJ27" s="106">
        <f t="shared" ca="1" si="10"/>
        <v>2.2301260179069082</v>
      </c>
      <c r="CK27" s="104">
        <f t="shared" ca="1" si="10"/>
        <v>1.3190300042742993</v>
      </c>
      <c r="CL27" s="107">
        <f t="shared" ca="1" si="10"/>
        <v>5.8513631274337365</v>
      </c>
      <c r="CM27" s="108">
        <f t="shared" ca="1" si="10"/>
        <v>3.7201042403081384</v>
      </c>
      <c r="CN27" s="104">
        <f t="shared" ca="1" si="10"/>
        <v>0.27073668741745366</v>
      </c>
      <c r="CO27" s="109">
        <f t="shared" ca="1" si="9"/>
        <v>0</v>
      </c>
      <c r="CP27" s="110">
        <f t="shared" ca="1" si="9"/>
        <v>0.327866988504186</v>
      </c>
      <c r="CR27" s="94">
        <f ca="1">BY27/OFFSET('FX rate data'!$B26,0,2*BY$1)</f>
        <v>0.23853010955476164</v>
      </c>
      <c r="CS27" s="94">
        <f ca="1">BZ27/OFFSET('FX rate data'!$B26,0,2*BZ$1)</f>
        <v>0</v>
      </c>
      <c r="CT27" s="94">
        <f ca="1">CA27/OFFSET('FX rate data'!$B26,0,2*CA$1)</f>
        <v>1.591139321671849E-2</v>
      </c>
      <c r="CU27" s="94">
        <f ca="1">CB27/OFFSET('FX rate data'!$B26,0,2*CB$1)</f>
        <v>0</v>
      </c>
      <c r="CV27" s="94">
        <f ca="1">CC27/OFFSET('FX rate data'!$B26,0,2*CC$1)</f>
        <v>2.5705423311567768</v>
      </c>
      <c r="CW27" s="94">
        <f ca="1">CD27/OFFSET('FX rate data'!$B26,0,2*CD$1)</f>
        <v>64.765443778763782</v>
      </c>
      <c r="CX27" s="94">
        <f ca="1">CE27/OFFSET('FX rate data'!$B26,0,2*CE$1)</f>
        <v>1.3862773633820338</v>
      </c>
      <c r="CY27" s="94">
        <f ca="1">CF27/OFFSET('FX rate data'!$B26,0,2*CF$1)</f>
        <v>8.462544491461968E-2</v>
      </c>
      <c r="CZ27" s="94">
        <f ca="1">CG27/OFFSET('FX rate data'!$B26,0,2*CG$1)</f>
        <v>1.1115015502570436</v>
      </c>
      <c r="DA27" s="94">
        <f ca="1">CH27/OFFSET('FX rate data'!$B26,0,2*CH$1)</f>
        <v>3.1528182469527097</v>
      </c>
      <c r="DB27" s="94">
        <f ca="1">CI27/OFFSET('FX rate data'!$B26,0,2*CI$1)</f>
        <v>0.16752326342108007</v>
      </c>
      <c r="DC27" s="94">
        <f ca="1">CJ27/OFFSET('FX rate data'!$B26,0,2*CJ$1)</f>
        <v>0.89258595873800617</v>
      </c>
      <c r="DD27" s="94">
        <f ca="1">CK27/OFFSET('FX rate data'!$B26,0,2*CK$1)</f>
        <v>1.182350308600125</v>
      </c>
      <c r="DE27" s="94">
        <f ca="1">CL27/OFFSET('FX rate data'!$B26,0,2*CL$1)</f>
        <v>0.16978681854260327</v>
      </c>
      <c r="DF27" s="94">
        <f ca="1">CM27/OFFSET('FX rate data'!$B26,0,2*CM$1)</f>
        <v>7.7623458326721725E-2</v>
      </c>
      <c r="DG27" s="94">
        <f ca="1">CN27/OFFSET('FX rate data'!$B26,0,2*CN$1)</f>
        <v>0.24268258104827328</v>
      </c>
      <c r="DH27" s="94">
        <f ca="1">CO27/OFFSET('FX rate data'!$B26,0,2*CO$1)</f>
        <v>0</v>
      </c>
      <c r="DI27" s="94">
        <f ca="1">CP27/OFFSET('FX rate data'!$B26,0,2*CP$1)</f>
        <v>3.1969868705005705E-2</v>
      </c>
      <c r="DJ27" s="95">
        <f t="shared" ca="1" si="7"/>
        <v>76.09017247558026</v>
      </c>
    </row>
    <row r="28" spans="1:114" x14ac:dyDescent="0.35">
      <c r="A28" s="12">
        <v>37256</v>
      </c>
      <c r="B28" s="14">
        <v>3422.319</v>
      </c>
      <c r="C28" s="12">
        <v>37256</v>
      </c>
      <c r="D28" s="14">
        <v>10542.62</v>
      </c>
      <c r="E28" s="12">
        <v>37256</v>
      </c>
      <c r="F28" s="14">
        <v>1645.971</v>
      </c>
      <c r="G28" s="12">
        <v>37256</v>
      </c>
      <c r="H28" s="14">
        <v>7688.41</v>
      </c>
      <c r="I28" s="12">
        <v>37256</v>
      </c>
      <c r="J28" s="14">
        <v>6417.8</v>
      </c>
      <c r="K28" s="12">
        <v>37256</v>
      </c>
      <c r="L28" s="14">
        <v>1148.08</v>
      </c>
      <c r="M28" s="12">
        <v>37256</v>
      </c>
      <c r="N28" s="14">
        <v>5217.3999999999996</v>
      </c>
      <c r="O28" s="12">
        <v>37256</v>
      </c>
      <c r="P28" s="14">
        <v>11397.21</v>
      </c>
      <c r="Q28" s="12">
        <v>37256</v>
      </c>
      <c r="R28" s="14">
        <v>4624.58</v>
      </c>
      <c r="S28" s="12">
        <v>37256</v>
      </c>
      <c r="T28" s="14">
        <v>5160.1000000000004</v>
      </c>
      <c r="U28" s="12">
        <v>37256</v>
      </c>
      <c r="V28" s="14">
        <v>693.7</v>
      </c>
      <c r="W28" s="12">
        <v>37256</v>
      </c>
      <c r="X28" s="14">
        <v>13577.6</v>
      </c>
      <c r="Y28" s="12">
        <v>37256</v>
      </c>
      <c r="Z28" s="14">
        <v>5707</v>
      </c>
      <c r="AA28" s="12">
        <v>37256</v>
      </c>
      <c r="AB28" s="14">
        <v>5551.24</v>
      </c>
      <c r="AC28" s="12">
        <v>37256</v>
      </c>
      <c r="AD28" s="14">
        <v>1059.05</v>
      </c>
      <c r="AE28" s="12">
        <v>37256</v>
      </c>
      <c r="AF28" s="14">
        <v>506.78</v>
      </c>
      <c r="AG28" s="12">
        <v>37256</v>
      </c>
      <c r="AH28" s="14">
        <v>236.24</v>
      </c>
      <c r="AI28" s="12">
        <v>37256</v>
      </c>
      <c r="AJ28" s="14">
        <v>10110.17</v>
      </c>
      <c r="AK28" s="48"/>
      <c r="AM28" s="59" cm="1">
        <f t="array" aca="1" ref="AM28" ca="1">$DJ28*INDEX('MSCI ACWI weights'!$A$1:$AT$19,MATCH(AM$3,'MSCI ACWI weights'!$A$1:$A$19,0),MATCH($A28,'MSCI ACWI weights'!$A$1:$W$1,0)+23)%</f>
        <v>0.21355322811100907</v>
      </c>
      <c r="AN28" s="59" cm="1">
        <f t="array" aca="1" ref="AN28" ca="1">$DJ28*INDEX('MSCI ACWI weights'!$A$1:$AT$19,MATCH(AN$3,'MSCI ACWI weights'!$A$1:$A$19,0),MATCH($A28,'MSCI ACWI weights'!$A$1:$W$1,0)+23)%</f>
        <v>0</v>
      </c>
      <c r="AO28" s="59" cm="1">
        <f t="array" aca="1" ref="AO28" ca="1">$DJ28*INDEX('MSCI ACWI weights'!$A$1:$AT$19,MATCH(AO$3,'MSCI ACWI weights'!$A$1:$A$19,0),MATCH($A28,'MSCI ACWI weights'!$A$1:$W$1,0)+23)%</f>
        <v>1.5818757637852527E-2</v>
      </c>
      <c r="AP28" s="59" cm="1">
        <f t="array" aca="1" ref="AP28" ca="1">$DJ28*INDEX('MSCI ACWI weights'!$A$1:$AT$19,MATCH(AP$3,'MSCI ACWI weights'!$A$1:$A$19,0),MATCH($A28,'MSCI ACWI weights'!$A$1:$W$1,0)+23)%</f>
        <v>0</v>
      </c>
      <c r="AQ28" s="59" cm="1">
        <f t="array" aca="1" ref="AQ28" ca="1">$DJ28*INDEX('MSCI ACWI weights'!$A$1:$AT$19,MATCH(AQ$3,'MSCI ACWI weights'!$A$1:$A$19,0),MATCH($A28,'MSCI ACWI weights'!$A$1:$W$1,0)+23)%</f>
        <v>2.246263584575058</v>
      </c>
      <c r="AR28" s="59" cm="1">
        <f t="array" aca="1" ref="AR28" ca="1">$DJ28*INDEX('MSCI ACWI weights'!$A$1:$AT$19,MATCH(AR$3,'MSCI ACWI weights'!$A$1:$A$19,0),MATCH($A28,'MSCI ACWI weights'!$A$1:$W$1,0)+23)%</f>
        <v>66.351778911972403</v>
      </c>
      <c r="AS28" s="59" cm="1">
        <f t="array" aca="1" ref="AS28" ca="1">$DJ28*INDEX('MSCI ACWI weights'!$A$1:$AT$19,MATCH(AS$3,'MSCI ACWI weights'!$A$1:$A$19,0),MATCH($A28,'MSCI ACWI weights'!$A$1:$W$1,0)+23)%</f>
        <v>1.4157788085878009</v>
      </c>
      <c r="AT28" s="59" cm="1">
        <f t="array" aca="1" ref="AT28" ca="1">$DJ28*INDEX('MSCI ACWI weights'!$A$1:$AT$19,MATCH(AT$3,'MSCI ACWI weights'!$A$1:$A$19,0),MATCH($A28,'MSCI ACWI weights'!$A$1:$W$1,0)+23)%</f>
        <v>7.9093788189262632E-2</v>
      </c>
      <c r="AU28" s="59" cm="1">
        <f t="array" aca="1" ref="AU28" ca="1">$DJ28*INDEX('MSCI ACWI weights'!$A$1:$AT$19,MATCH(AU$3,'MSCI ACWI weights'!$A$1:$A$19,0),MATCH($A28,'MSCI ACWI weights'!$A$1:$W$1,0)+23)%</f>
        <v>1.0440380040982666</v>
      </c>
      <c r="AV28" s="59" cm="1">
        <f t="array" aca="1" ref="AV28" ca="1">$DJ28*INDEX('MSCI ACWI weights'!$A$1:$AT$19,MATCH(AV$3,'MSCI ACWI weights'!$A$1:$A$19,0),MATCH($A28,'MSCI ACWI weights'!$A$1:$W$1,0)+23)%</f>
        <v>2.839466995994528</v>
      </c>
      <c r="AW28" s="59" cm="1">
        <f t="array" aca="1" ref="AW28" ca="1">$DJ28*INDEX('MSCI ACWI weights'!$A$1:$AT$19,MATCH(AW$3,'MSCI ACWI weights'!$A$1:$A$19,0),MATCH($A28,'MSCI ACWI weights'!$A$1:$W$1,0)+23)%</f>
        <v>0.1423688187406727</v>
      </c>
      <c r="AX28" s="59" cm="1">
        <f t="array" aca="1" ref="AX28" ca="1">$DJ28*INDEX('MSCI ACWI weights'!$A$1:$AT$19,MATCH(AX$3,'MSCI ACWI weights'!$A$1:$A$19,0),MATCH($A28,'MSCI ACWI weights'!$A$1:$W$1,0)+23)%</f>
        <v>1.1152224134686028</v>
      </c>
      <c r="AY28" s="59" cm="1">
        <f t="array" aca="1" ref="AY28" ca="1">$DJ28*INDEX('MSCI ACWI weights'!$A$1:$AT$19,MATCH(AY$3,'MSCI ACWI weights'!$A$1:$A$19,0),MATCH($A28,'MSCI ACWI weights'!$A$1:$W$1,0)+23)%</f>
        <v>0.98076297354685649</v>
      </c>
      <c r="AZ28" s="59" cm="1">
        <f t="array" aca="1" ref="AZ28" ca="1">$DJ28*INDEX('MSCI ACWI weights'!$A$1:$AT$19,MATCH(AZ$3,'MSCI ACWI weights'!$A$1:$A$19,0),MATCH($A28,'MSCI ACWI weights'!$A$1:$W$1,0)+23)%</f>
        <v>0.22146260692993536</v>
      </c>
      <c r="BA28" s="59" cm="1">
        <f t="array" aca="1" ref="BA28" ca="1">$DJ28*INDEX('MSCI ACWI weights'!$A$1:$AT$19,MATCH(BA$3,'MSCI ACWI weights'!$A$1:$A$19,0),MATCH($A28,'MSCI ACWI weights'!$A$1:$W$1,0)+23)%</f>
        <v>7.9093788189262632E-2</v>
      </c>
      <c r="BB28" s="59" cm="1">
        <f t="array" aca="1" ref="BB28" ca="1">$DJ28*INDEX('MSCI ACWI weights'!$A$1:$AT$19,MATCH(BB$3,'MSCI ACWI weights'!$A$1:$A$19,0),MATCH($A28,'MSCI ACWI weights'!$A$1:$W$1,0)+23)%</f>
        <v>0.20564384929208282</v>
      </c>
      <c r="BC28" s="59" cm="1">
        <f t="array" aca="1" ref="BC28" ca="1">$DJ28*INDEX('MSCI ACWI weights'!$A$1:$AT$19,MATCH(BC$3,'MSCI ACWI weights'!$A$1:$A$19,0),MATCH($A28,'MSCI ACWI weights'!$A$1:$W$1,0)+23)%</f>
        <v>7.9093788189262635E-3</v>
      </c>
      <c r="BD28" s="59" cm="1">
        <f t="array" aca="1" ref="BD28" ca="1">$DJ28*INDEX('MSCI ACWI weights'!$A$1:$AT$19,MATCH(BD$3,'MSCI ACWI weights'!$A$1:$A$19,0),MATCH($A28,'MSCI ACWI weights'!$A$1:$W$1,0)+23)%</f>
        <v>2.3728136456778785E-2</v>
      </c>
      <c r="BF28" s="60">
        <f ca="1">AM28*OFFSET('FX rate data'!$B27,0,2*BY$1)</f>
        <v>0.41918363145909976</v>
      </c>
      <c r="BG28" s="61">
        <f ca="1">AN28*OFFSET('FX rate data'!$B27,0,2*BZ$1)</f>
        <v>0</v>
      </c>
      <c r="BH28" s="62">
        <f ca="1">AO28*OFFSET('FX rate data'!$B27,0,2*CA$1)</f>
        <v>0.13092394758968645</v>
      </c>
      <c r="BI28" s="63">
        <f ca="1">AP28*OFFSET('FX rate data'!$B27,0,2*CB$1)</f>
        <v>0</v>
      </c>
      <c r="BJ28" s="64">
        <f ca="1">AQ28*OFFSET('FX rate data'!$B27,0,2*CC$1)</f>
        <v>3.7294714294699691</v>
      </c>
      <c r="BK28" s="65">
        <f ca="1">AR28*OFFSET('FX rate data'!$B27,0,2*CD$1)</f>
        <v>66.351778911972403</v>
      </c>
      <c r="BL28" s="66">
        <f ca="1">AS28*OFFSET('FX rate data'!$B27,0,2*CE$1)</f>
        <v>0.97334793090411309</v>
      </c>
      <c r="BM28" s="67">
        <f ca="1">AT28*OFFSET('FX rate data'!$B27,0,2*CF$1)</f>
        <v>0.61677336029986995</v>
      </c>
      <c r="BN28" s="68">
        <f ca="1">AU28*OFFSET('FX rate data'!$B27,0,2*CG$1)</f>
        <v>1.1737075242072714</v>
      </c>
      <c r="BO28" s="68">
        <f ca="1">AV28*OFFSET('FX rate data'!$B27,0,2*CH$1)</f>
        <v>3.1921287968970486</v>
      </c>
      <c r="BP28" s="69">
        <f ca="1">AW28*OFFSET('FX rate data'!$B27,0,2*CI$1)</f>
        <v>187.00144341587358</v>
      </c>
      <c r="BQ28" s="70">
        <f ca="1">AX28*OFFSET('FX rate data'!$B27,0,2*CJ$1)</f>
        <v>2.5767213863192073</v>
      </c>
      <c r="BR28" s="68">
        <f ca="1">AY28*OFFSET('FX rate data'!$B27,0,2*CK$1)</f>
        <v>1.1025737348613762</v>
      </c>
      <c r="BS28" s="71">
        <f ca="1">AZ28*OFFSET('FX rate data'!$B27,0,2*CL$1)</f>
        <v>7.740118112201241</v>
      </c>
      <c r="BT28" s="72">
        <f ca="1">BA28*OFFSET('FX rate data'!$B27,0,2*CM$1)</f>
        <v>3.8158798111909755</v>
      </c>
      <c r="BU28" s="68">
        <f ca="1">BB28*OFFSET('FX rate data'!$B27,0,2*CN$1)</f>
        <v>0.23118481537415952</v>
      </c>
      <c r="BV28" s="73">
        <f ca="1">BC28*OFFSET('FX rate data'!$B27,0,2*CO$1)</f>
        <v>0.24127560087134567</v>
      </c>
      <c r="BW28" s="74">
        <f ca="1">BD28*OFFSET('FX rate data'!$B27,0,2*CP$1)</f>
        <v>0.28381224015953105</v>
      </c>
      <c r="BX28" s="48"/>
      <c r="BY28" s="96">
        <f t="shared" ca="1" si="10"/>
        <v>0.46871942055582988</v>
      </c>
      <c r="BZ28" s="97">
        <f t="shared" ca="1" si="10"/>
        <v>0</v>
      </c>
      <c r="CA28" s="98">
        <f t="shared" ca="1" si="10"/>
        <v>0.12401797658288098</v>
      </c>
      <c r="CB28" s="99">
        <f t="shared" ca="1" si="10"/>
        <v>0</v>
      </c>
      <c r="CC28" s="100">
        <f t="shared" ca="1" si="10"/>
        <v>4.3418626614417191</v>
      </c>
      <c r="CD28" s="101">
        <f t="shared" ca="1" si="10"/>
        <v>65.255966206084622</v>
      </c>
      <c r="CE28" s="102">
        <f t="shared" ca="1" si="10"/>
        <v>0.97519157556724778</v>
      </c>
      <c r="CF28" s="103">
        <f t="shared" ca="1" si="10"/>
        <v>0.66687905225217159</v>
      </c>
      <c r="CG28" s="104">
        <f t="shared" ca="1" si="10"/>
        <v>1.2811352344493547</v>
      </c>
      <c r="CH28" s="104">
        <f t="shared" ca="1" si="10"/>
        <v>3.637247436469579</v>
      </c>
      <c r="CI28" s="105">
        <f t="shared" ca="1" si="10"/>
        <v>229.75424406997115</v>
      </c>
      <c r="CJ28" s="106">
        <f t="shared" ca="1" si="10"/>
        <v>2.3415141876731473</v>
      </c>
      <c r="CK28" s="104">
        <f t="shared" ca="1" si="10"/>
        <v>1.3777491062752323</v>
      </c>
      <c r="CL28" s="107">
        <f t="shared" ca="1" si="10"/>
        <v>7.3139931025361289</v>
      </c>
      <c r="CM28" s="108">
        <f t="shared" ca="1" si="10"/>
        <v>3.6918674935091911</v>
      </c>
      <c r="CN28" s="104">
        <f t="shared" ca="1" si="10"/>
        <v>0.27849054833746151</v>
      </c>
      <c r="CO28" s="109">
        <f t="shared" ca="1" si="9"/>
        <v>0</v>
      </c>
      <c r="CP28" s="110">
        <f t="shared" ca="1" si="9"/>
        <v>0.36786621822615884</v>
      </c>
      <c r="CR28" s="94">
        <f ca="1">BY28/OFFSET('FX rate data'!$B27,0,2*BY$1)</f>
        <v>0.2387892508817718</v>
      </c>
      <c r="CS28" s="94">
        <f ca="1">BZ28/OFFSET('FX rate data'!$B27,0,2*BZ$1)</f>
        <v>0</v>
      </c>
      <c r="CT28" s="94">
        <f ca="1">CA28/OFFSET('FX rate data'!$B27,0,2*CA$1)</f>
        <v>1.4984350460083486E-2</v>
      </c>
      <c r="CU28" s="94">
        <f ca="1">CB28/OFFSET('FX rate data'!$B27,0,2*CB$1)</f>
        <v>0</v>
      </c>
      <c r="CV28" s="94">
        <f ca="1">CC28/OFFSET('FX rate data'!$B27,0,2*CC$1)</f>
        <v>2.615107306776919</v>
      </c>
      <c r="CW28" s="94">
        <f ca="1">CD28/OFFSET('FX rate data'!$B27,0,2*CD$1)</f>
        <v>65.255966206084622</v>
      </c>
      <c r="CX28" s="94">
        <f ca="1">CE28/OFFSET('FX rate data'!$B27,0,2*CE$1)</f>
        <v>1.4184604735523605</v>
      </c>
      <c r="CY28" s="94">
        <f ca="1">CF28/OFFSET('FX rate data'!$B27,0,2*CF$1)</f>
        <v>8.5519242402176399E-2</v>
      </c>
      <c r="CZ28" s="94">
        <f ca="1">CG28/OFFSET('FX rate data'!$B27,0,2*CG$1)</f>
        <v>1.1395972553365545</v>
      </c>
      <c r="DA28" s="94">
        <f ca="1">CH28/OFFSET('FX rate data'!$B27,0,2*CH$1)</f>
        <v>3.2354095681102817</v>
      </c>
      <c r="DB28" s="94">
        <f ca="1">CI28/OFFSET('FX rate data'!$B27,0,2*CI$1)</f>
        <v>0.17491758208600772</v>
      </c>
      <c r="DC28" s="94">
        <f ca="1">CJ28/OFFSET('FX rate data'!$B27,0,2*CJ$1)</f>
        <v>1.0134231498260753</v>
      </c>
      <c r="DD28" s="94">
        <f ca="1">CK28/OFFSET('FX rate data'!$B27,0,2*CK$1)</f>
        <v>1.2255373654823272</v>
      </c>
      <c r="DE28" s="94">
        <f ca="1">CL28/OFFSET('FX rate data'!$B27,0,2*CL$1)</f>
        <v>0.2092701889137662</v>
      </c>
      <c r="DF28" s="94">
        <f ca="1">CM28/OFFSET('FX rate data'!$B27,0,2*CM$1)</f>
        <v>7.6523318344060343E-2</v>
      </c>
      <c r="DG28" s="94">
        <f ca="1">CN28/OFFSET('FX rate data'!$B27,0,2*CN$1)</f>
        <v>0.24772331287801236</v>
      </c>
      <c r="DH28" s="94">
        <f ca="1">CO28/OFFSET('FX rate data'!$B27,0,2*CO$1)</f>
        <v>0</v>
      </c>
      <c r="DI28" s="94">
        <f ca="1">CP28/OFFSET('FX rate data'!$B27,0,2*CP$1)</f>
        <v>3.0755473474304726E-2</v>
      </c>
      <c r="DJ28" s="95">
        <f t="shared" ca="1" si="7"/>
        <v>76.981984044609305</v>
      </c>
    </row>
    <row r="29" spans="1:114" x14ac:dyDescent="0.35">
      <c r="A29" s="12">
        <v>37287</v>
      </c>
      <c r="B29" s="14">
        <v>3464.172</v>
      </c>
      <c r="C29" s="12">
        <v>37287</v>
      </c>
      <c r="D29" s="14">
        <v>9997.7999999999993</v>
      </c>
      <c r="E29" s="12">
        <v>37287</v>
      </c>
      <c r="F29" s="14">
        <v>1491.665</v>
      </c>
      <c r="G29" s="12">
        <v>37287</v>
      </c>
      <c r="H29" s="14">
        <v>7648.49</v>
      </c>
      <c r="I29" s="12">
        <v>37287</v>
      </c>
      <c r="J29" s="14">
        <v>6237.3</v>
      </c>
      <c r="K29" s="12">
        <v>37287</v>
      </c>
      <c r="L29" s="14">
        <v>1130.21</v>
      </c>
      <c r="M29" s="12">
        <v>37287</v>
      </c>
      <c r="N29" s="14">
        <v>5164.8</v>
      </c>
      <c r="O29" s="12">
        <v>37287</v>
      </c>
      <c r="P29" s="14">
        <v>10725.3</v>
      </c>
      <c r="Q29" s="12">
        <v>37287</v>
      </c>
      <c r="R29" s="14">
        <v>4461.87</v>
      </c>
      <c r="S29" s="12">
        <v>37287</v>
      </c>
      <c r="T29" s="14">
        <v>5107.6099999999997</v>
      </c>
      <c r="U29" s="12">
        <v>37287</v>
      </c>
      <c r="V29" s="14">
        <v>748.07</v>
      </c>
      <c r="W29" s="12">
        <v>37287</v>
      </c>
      <c r="X29" s="14">
        <v>12721.5</v>
      </c>
      <c r="Y29" s="12">
        <v>37287</v>
      </c>
      <c r="Z29" s="14">
        <v>5292.37</v>
      </c>
      <c r="AA29" s="12">
        <v>37287</v>
      </c>
      <c r="AB29" s="14">
        <v>5872.14</v>
      </c>
      <c r="AC29" s="12">
        <v>37287</v>
      </c>
      <c r="AD29" s="14">
        <v>1080.45</v>
      </c>
      <c r="AE29" s="12">
        <v>37287</v>
      </c>
      <c r="AF29" s="14">
        <v>500.92</v>
      </c>
      <c r="AG29" s="12">
        <v>37287</v>
      </c>
      <c r="AH29" s="14">
        <v>260.77</v>
      </c>
      <c r="AI29" s="12">
        <v>37287</v>
      </c>
      <c r="AJ29" s="14">
        <v>10025.450000000001</v>
      </c>
      <c r="AK29" s="48"/>
      <c r="BX29" s="48"/>
      <c r="BY29" s="79">
        <f t="shared" ref="BY29:CP29" ca="1" si="11">BF28*OFFSET($B29,0,2*BY$1)/OFFSET($B28,0,2*BY$1)</f>
        <v>0.42431000703293076</v>
      </c>
      <c r="BZ29" s="80">
        <f t="shared" ca="1" si="11"/>
        <v>0</v>
      </c>
      <c r="CA29" s="81">
        <f t="shared" ca="1" si="11"/>
        <v>0.11865012827162182</v>
      </c>
      <c r="CB29" s="82">
        <f t="shared" ca="1" si="11"/>
        <v>0</v>
      </c>
      <c r="CC29" s="83">
        <f t="shared" ca="1" si="11"/>
        <v>3.6245804087121813</v>
      </c>
      <c r="CD29" s="84">
        <f t="shared" ca="1" si="11"/>
        <v>65.31900568261824</v>
      </c>
      <c r="CE29" s="85">
        <f t="shared" ca="1" si="11"/>
        <v>0.96353497786896991</v>
      </c>
      <c r="CF29" s="86">
        <f t="shared" ca="1" si="11"/>
        <v>0.58041216413702967</v>
      </c>
      <c r="CG29" s="87">
        <f t="shared" ca="1" si="11"/>
        <v>1.1324121089990222</v>
      </c>
      <c r="CH29" s="87">
        <f t="shared" ca="1" si="11"/>
        <v>3.1596575578611525</v>
      </c>
      <c r="CI29" s="88">
        <f t="shared" ca="1" si="11"/>
        <v>201.6580218770543</v>
      </c>
      <c r="CJ29" s="89">
        <f t="shared" ca="1" si="11"/>
        <v>2.4142529693067845</v>
      </c>
      <c r="CK29" s="87">
        <f t="shared" ca="1" si="11"/>
        <v>1.022468574937498</v>
      </c>
      <c r="CL29" s="90">
        <f t="shared" ca="1" si="11"/>
        <v>8.1875503799838238</v>
      </c>
      <c r="CM29" s="91">
        <f t="shared" ca="1" si="11"/>
        <v>3.8929864897797937</v>
      </c>
      <c r="CN29" s="87">
        <f t="shared" ca="1" si="11"/>
        <v>0.22851157843092465</v>
      </c>
      <c r="CO29" s="92">
        <f t="shared" ca="1" si="11"/>
        <v>0.26632847290560785</v>
      </c>
      <c r="CP29" s="93">
        <f t="shared" ca="1" si="11"/>
        <v>0.28143398410782117</v>
      </c>
      <c r="CQ29" s="112"/>
      <c r="CR29" s="94">
        <f ca="1">BY29/OFFSET('FX rate data'!$B28,0,2*BY$1)</f>
        <v>0.21541859523426449</v>
      </c>
      <c r="CS29" s="94">
        <f ca="1">BZ29/OFFSET('FX rate data'!$B28,0,2*BZ$1)</f>
        <v>0</v>
      </c>
      <c r="CT29" s="94">
        <f ca="1">CA29/OFFSET('FX rate data'!$B28,0,2*CA$1)</f>
        <v>1.4335612240729503E-2</v>
      </c>
      <c r="CU29" s="94">
        <f ca="1">CB29/OFFSET('FX rate data'!$B28,0,2*CB$1)</f>
        <v>0</v>
      </c>
      <c r="CV29" s="94">
        <f ca="1">CC29/OFFSET('FX rate data'!$B28,0,2*CC$1)</f>
        <v>2.1081721681569134</v>
      </c>
      <c r="CW29" s="94">
        <f ca="1">CD29/OFFSET('FX rate data'!$B28,0,2*CD$1)</f>
        <v>65.31900568261824</v>
      </c>
      <c r="CX29" s="94">
        <f ca="1">CE29/OFFSET('FX rate data'!$B28,0,2*CE$1)</f>
        <v>1.3593890771289079</v>
      </c>
      <c r="CY29" s="94">
        <f ca="1">CF29/OFFSET('FX rate data'!$B28,0,2*CF$1)</f>
        <v>7.4418494497843352E-2</v>
      </c>
      <c r="CZ29" s="94">
        <f ca="1">CG29/OFFSET('FX rate data'!$B28,0,2*CG$1)</f>
        <v>0.97319706857942789</v>
      </c>
      <c r="DA29" s="94">
        <f ca="1">CH29/OFFSET('FX rate data'!$B28,0,2*CH$1)</f>
        <v>2.7154155705235068</v>
      </c>
      <c r="DB29" s="94">
        <f ca="1">CI29/OFFSET('FX rate data'!$B28,0,2*CI$1)</f>
        <v>0.15376135865577911</v>
      </c>
      <c r="DC29" s="94">
        <f ca="1">CJ29/OFFSET('FX rate data'!$B28,0,2*CJ$1)</f>
        <v>1.0005192578975486</v>
      </c>
      <c r="DD29" s="94">
        <f ca="1">CK29/OFFSET('FX rate data'!$B28,0,2*CK$1)</f>
        <v>0.878711391317891</v>
      </c>
      <c r="DE29" s="94">
        <f ca="1">CL29/OFFSET('FX rate data'!$B28,0,2*CL$1)</f>
        <v>0.23467426352099008</v>
      </c>
      <c r="DF29" s="94">
        <f ca="1">CM29/OFFSET('FX rate data'!$B28,0,2*CM$1)</f>
        <v>8.0234676211454928E-2</v>
      </c>
      <c r="DG29" s="94">
        <f ca="1">CN29/OFFSET('FX rate data'!$B28,0,2*CN$1)</f>
        <v>0.19638327469140998</v>
      </c>
      <c r="DH29" s="94">
        <f ca="1">CO29/OFFSET('FX rate data'!$B28,0,2*CO$1)</f>
        <v>8.6723696810683121E-3</v>
      </c>
      <c r="DI29" s="94">
        <f ca="1">CP29/OFFSET('FX rate data'!$B28,0,2*CP$1)</f>
        <v>2.4654751126396951E-2</v>
      </c>
      <c r="DJ29" s="95">
        <f t="shared" ca="1" si="7"/>
        <v>75.356963612082382</v>
      </c>
    </row>
    <row r="30" spans="1:114" x14ac:dyDescent="0.35">
      <c r="A30" s="12">
        <v>37315</v>
      </c>
      <c r="B30" s="14">
        <v>3414.3409999999999</v>
      </c>
      <c r="C30" s="12">
        <v>37315</v>
      </c>
      <c r="D30" s="14">
        <v>10587.83</v>
      </c>
      <c r="E30" s="12">
        <v>37315</v>
      </c>
      <c r="F30" s="14">
        <v>1524.701</v>
      </c>
      <c r="G30" s="12">
        <v>37315</v>
      </c>
      <c r="H30" s="14">
        <v>7637.5</v>
      </c>
      <c r="I30" s="12">
        <v>37315</v>
      </c>
      <c r="J30" s="14">
        <v>6352.8</v>
      </c>
      <c r="K30" s="12">
        <v>37315</v>
      </c>
      <c r="L30" s="14">
        <v>1106.73</v>
      </c>
      <c r="M30" s="12">
        <v>37315</v>
      </c>
      <c r="N30" s="14">
        <v>5101</v>
      </c>
      <c r="O30" s="12">
        <v>37315</v>
      </c>
      <c r="P30" s="14">
        <v>10482.549999999999</v>
      </c>
      <c r="Q30" s="12">
        <v>37315</v>
      </c>
      <c r="R30" s="14">
        <v>4462.99</v>
      </c>
      <c r="S30" s="12">
        <v>37315</v>
      </c>
      <c r="T30" s="14">
        <v>5039.08</v>
      </c>
      <c r="U30" s="12">
        <v>37315</v>
      </c>
      <c r="V30" s="14">
        <v>819.99</v>
      </c>
      <c r="W30" s="12">
        <v>37315</v>
      </c>
      <c r="X30" s="14">
        <v>14033.3</v>
      </c>
      <c r="Y30" s="12">
        <v>37315</v>
      </c>
      <c r="Z30" s="14">
        <v>4959.6099999999997</v>
      </c>
      <c r="AA30" s="12">
        <v>37315</v>
      </c>
      <c r="AB30" s="14">
        <v>5696.11</v>
      </c>
      <c r="AC30" s="12">
        <v>37315</v>
      </c>
      <c r="AD30" s="14">
        <v>1142.05</v>
      </c>
      <c r="AE30" s="12">
        <v>37315</v>
      </c>
      <c r="AF30" s="14">
        <v>494.91</v>
      </c>
      <c r="AG30" s="12">
        <v>37315</v>
      </c>
      <c r="AH30" s="14">
        <v>262.64999999999998</v>
      </c>
      <c r="AI30" s="12">
        <v>37315</v>
      </c>
      <c r="AJ30" s="14">
        <v>10632.71</v>
      </c>
      <c r="AK30" s="48"/>
      <c r="BX30" s="48"/>
      <c r="BY30" s="96">
        <f ca="1">BY29*OFFSET($B30,0,2*BY$1)/OFFSET($B29,0,2*BY$1)</f>
        <v>0.41820644405728813</v>
      </c>
      <c r="BZ30" s="97">
        <f t="shared" ref="BZ30:CP40" ca="1" si="12">BZ29*OFFSET($B30,0,2*BZ$1)/OFFSET($B29,0,2*BZ$1)</f>
        <v>0</v>
      </c>
      <c r="CA30" s="98">
        <f t="shared" ca="1" si="12"/>
        <v>0.12127788023843829</v>
      </c>
      <c r="CB30" s="99">
        <f t="shared" ca="1" si="12"/>
        <v>0</v>
      </c>
      <c r="CC30" s="100">
        <f t="shared" ca="1" si="12"/>
        <v>3.6916990397233973</v>
      </c>
      <c r="CD30" s="101">
        <f t="shared" ca="1" si="12"/>
        <v>63.962009855800325</v>
      </c>
      <c r="CE30" s="102">
        <f t="shared" ca="1" si="12"/>
        <v>0.95163257475790253</v>
      </c>
      <c r="CF30" s="103">
        <f t="shared" ca="1" si="12"/>
        <v>0.56727546373291371</v>
      </c>
      <c r="CG30" s="104">
        <f t="shared" ca="1" si="12"/>
        <v>1.1326963623641089</v>
      </c>
      <c r="CH30" s="104">
        <f t="shared" ca="1" si="12"/>
        <v>3.1172636921509231</v>
      </c>
      <c r="CI30" s="105">
        <f t="shared" ca="1" si="12"/>
        <v>221.04557241831077</v>
      </c>
      <c r="CJ30" s="106">
        <f t="shared" ca="1" si="12"/>
        <v>2.6632029394468337</v>
      </c>
      <c r="CK30" s="104">
        <f t="shared" ca="1" si="12"/>
        <v>0.9581804312521166</v>
      </c>
      <c r="CL30" s="107">
        <f t="shared" ca="1" si="12"/>
        <v>7.9421109842288597</v>
      </c>
      <c r="CM30" s="108">
        <f t="shared" ca="1" si="12"/>
        <v>4.1149384244092859</v>
      </c>
      <c r="CN30" s="104">
        <f t="shared" ca="1" si="12"/>
        <v>0.22576991392088341</v>
      </c>
      <c r="CO30" s="109">
        <f t="shared" ca="1" si="12"/>
        <v>0.26824854626167849</v>
      </c>
      <c r="CP30" s="110">
        <f t="shared" ca="1" si="12"/>
        <v>0.2984809596739369</v>
      </c>
      <c r="CR30" s="94">
        <f ca="1">BY30/OFFSET('FX rate data'!$B29,0,2*BY$1)</f>
        <v>0.21656384654201652</v>
      </c>
      <c r="CS30" s="94">
        <f ca="1">BZ30/OFFSET('FX rate data'!$B29,0,2*BZ$1)</f>
        <v>0</v>
      </c>
      <c r="CT30" s="94">
        <f ca="1">CA30/OFFSET('FX rate data'!$B29,0,2*CA$1)</f>
        <v>1.4653281005067152E-2</v>
      </c>
      <c r="CU30" s="94">
        <f ca="1">CB30/OFFSET('FX rate data'!$B29,0,2*CB$1)</f>
        <v>0</v>
      </c>
      <c r="CV30" s="94">
        <f ca="1">CC30/OFFSET('FX rate data'!$B29,0,2*CC$1)</f>
        <v>2.175939549524577</v>
      </c>
      <c r="CW30" s="94">
        <f ca="1">CD30/OFFSET('FX rate data'!$B29,0,2*CD$1)</f>
        <v>63.962009855800325</v>
      </c>
      <c r="CX30" s="94">
        <f ca="1">CE30/OFFSET('FX rate data'!$B29,0,2*CE$1)</f>
        <v>1.3486856218224241</v>
      </c>
      <c r="CY30" s="94">
        <f ca="1">CF30/OFFSET('FX rate data'!$B29,0,2*CF$1)</f>
        <v>7.2733218418457021E-2</v>
      </c>
      <c r="CZ30" s="94">
        <f ca="1">CG30/OFFSET('FX rate data'!$B29,0,2*CG$1)</f>
        <v>0.98478209212668144</v>
      </c>
      <c r="DA30" s="94">
        <f ca="1">CH30/OFFSET('FX rate data'!$B29,0,2*CH$1)</f>
        <v>2.7101927422630183</v>
      </c>
      <c r="DB30" s="94">
        <f ca="1">CI30/OFFSET('FX rate data'!$B29,0,2*CI$1)</f>
        <v>0.16771287740387766</v>
      </c>
      <c r="DC30" s="94">
        <f ca="1">CJ30/OFFSET('FX rate data'!$B29,0,2*CJ$1)</f>
        <v>1.1268047131148016</v>
      </c>
      <c r="DD30" s="94">
        <f ca="1">CK30/OFFSET('FX rate data'!$B29,0,2*CK$1)</f>
        <v>0.83305549578518234</v>
      </c>
      <c r="DE30" s="94">
        <f ca="1">CL30/OFFSET('FX rate data'!$B29,0,2*CL$1)</f>
        <v>0.22620007929790836</v>
      </c>
      <c r="DF30" s="94">
        <f ca="1">CM30/OFFSET('FX rate data'!$B29,0,2*CM$1)</f>
        <v>8.4426311538967708E-2</v>
      </c>
      <c r="DG30" s="94">
        <f ca="1">CN30/OFFSET('FX rate data'!$B29,0,2*CN$1)</f>
        <v>0.19628752731775642</v>
      </c>
      <c r="DH30" s="94">
        <f ca="1">CO30/OFFSET('FX rate data'!$B29,0,2*CO$1)</f>
        <v>8.6637990524410079E-3</v>
      </c>
      <c r="DI30" s="94">
        <f ca="1">CP30/OFFSET('FX rate data'!$B29,0,2*CP$1)</f>
        <v>2.6263172870561978E-2</v>
      </c>
      <c r="DJ30" s="95">
        <f t="shared" ca="1" si="7"/>
        <v>74.154974183884065</v>
      </c>
    </row>
    <row r="31" spans="1:114" x14ac:dyDescent="0.35">
      <c r="A31" s="12">
        <v>37344</v>
      </c>
      <c r="B31" s="14">
        <v>3414.7739999999999</v>
      </c>
      <c r="C31" s="12">
        <v>37344</v>
      </c>
      <c r="D31" s="14">
        <v>11024.94</v>
      </c>
      <c r="E31" s="12">
        <v>37344</v>
      </c>
      <c r="F31" s="14">
        <v>1603.905</v>
      </c>
      <c r="G31" s="12">
        <v>37344</v>
      </c>
      <c r="H31" s="14">
        <v>7851.47</v>
      </c>
      <c r="I31" s="12">
        <v>37344</v>
      </c>
      <c r="J31" s="14">
        <v>6655.2</v>
      </c>
      <c r="K31" s="12">
        <v>37344</v>
      </c>
      <c r="L31" s="14">
        <v>1147.3900000000001</v>
      </c>
      <c r="M31" s="12">
        <v>37344</v>
      </c>
      <c r="N31" s="14">
        <v>5271.8</v>
      </c>
      <c r="O31" s="12">
        <v>37344</v>
      </c>
      <c r="P31" s="14">
        <v>11032.92</v>
      </c>
      <c r="Q31" s="12">
        <v>37344</v>
      </c>
      <c r="R31" s="14">
        <v>4688.0200000000004</v>
      </c>
      <c r="S31" s="12">
        <v>37344</v>
      </c>
      <c r="T31" s="14">
        <v>5397.29</v>
      </c>
      <c r="U31" s="12">
        <v>37346</v>
      </c>
      <c r="V31" s="14">
        <v>895.58</v>
      </c>
      <c r="W31" s="12">
        <v>37344</v>
      </c>
      <c r="X31" s="14">
        <v>13254.5</v>
      </c>
      <c r="Y31" s="12">
        <v>37344</v>
      </c>
      <c r="Z31" s="14">
        <v>5186.57</v>
      </c>
      <c r="AA31" s="12">
        <v>37345</v>
      </c>
      <c r="AB31" s="14">
        <v>6167.47</v>
      </c>
      <c r="AC31" s="12">
        <v>37346</v>
      </c>
      <c r="AD31" s="14">
        <v>1129.55</v>
      </c>
      <c r="AE31" s="12">
        <v>37344</v>
      </c>
      <c r="AF31" s="14">
        <v>531.21</v>
      </c>
      <c r="AG31" s="12">
        <v>37346</v>
      </c>
      <c r="AH31" s="14">
        <v>302.95999999999998</v>
      </c>
      <c r="AI31" s="12">
        <v>37344</v>
      </c>
      <c r="AJ31" s="14">
        <v>10766.34</v>
      </c>
      <c r="AK31" s="48"/>
      <c r="BX31" s="48"/>
      <c r="BY31" s="96">
        <f t="shared" ref="BY31:BY40" ca="1" si="13">BY30*OFFSET($B31,0,2*BY$1)/OFFSET($B30,0,2*BY$1)</f>
        <v>0.41825948017473419</v>
      </c>
      <c r="BZ31" s="97">
        <f t="shared" ca="1" si="12"/>
        <v>0</v>
      </c>
      <c r="CA31" s="98">
        <f t="shared" ca="1" si="12"/>
        <v>0.1275779306918749</v>
      </c>
      <c r="CB31" s="99">
        <f t="shared" ca="1" si="12"/>
        <v>0</v>
      </c>
      <c r="CC31" s="100">
        <f t="shared" ca="1" si="12"/>
        <v>3.867427819098217</v>
      </c>
      <c r="CD31" s="101">
        <f t="shared" ca="1" si="12"/>
        <v>66.311901266295067</v>
      </c>
      <c r="CE31" s="102">
        <f t="shared" ca="1" si="12"/>
        <v>0.98349668841574411</v>
      </c>
      <c r="CF31" s="103">
        <f t="shared" ca="1" si="12"/>
        <v>0.5970593805255533</v>
      </c>
      <c r="CG31" s="104">
        <f t="shared" ca="1" si="12"/>
        <v>1.1898084469582479</v>
      </c>
      <c r="CH31" s="104">
        <f t="shared" ca="1" si="12"/>
        <v>3.3388587109173216</v>
      </c>
      <c r="CI31" s="105">
        <f t="shared" ca="1" si="12"/>
        <v>241.42244874497342</v>
      </c>
      <c r="CJ31" s="106">
        <f t="shared" ca="1" si="12"/>
        <v>2.5154043140884936</v>
      </c>
      <c r="CK31" s="104">
        <f t="shared" ca="1" si="12"/>
        <v>1.0020283609637231</v>
      </c>
      <c r="CL31" s="107">
        <f t="shared" ca="1" si="12"/>
        <v>8.5993302853880937</v>
      </c>
      <c r="CM31" s="108">
        <f t="shared" ca="1" si="12"/>
        <v>4.0698994766354444</v>
      </c>
      <c r="CN31" s="104">
        <f t="shared" ca="1" si="12"/>
        <v>0.24232938508802102</v>
      </c>
      <c r="CO31" s="109">
        <f t="shared" ca="1" si="12"/>
        <v>0.309417778699555</v>
      </c>
      <c r="CP31" s="110">
        <f t="shared" ca="1" si="12"/>
        <v>0.30223221505861575</v>
      </c>
      <c r="CR31" s="94">
        <f ca="1">BY31/OFFSET('FX rate data'!$B30,0,2*BY$1)</f>
        <v>0.22282216193848714</v>
      </c>
      <c r="CS31" s="94">
        <f ca="1">BZ31/OFFSET('FX rate data'!$B30,0,2*BZ$1)</f>
        <v>0</v>
      </c>
      <c r="CT31" s="94">
        <f ca="1">CA31/OFFSET('FX rate data'!$B30,0,2*CA$1)</f>
        <v>1.5412802412819834E-2</v>
      </c>
      <c r="CU31" s="94">
        <f ca="1">CB31/OFFSET('FX rate data'!$B30,0,2*CB$1)</f>
        <v>0</v>
      </c>
      <c r="CV31" s="94">
        <f ca="1">CC31/OFFSET('FX rate data'!$B30,0,2*CC$1)</f>
        <v>2.3002604051021334</v>
      </c>
      <c r="CW31" s="94">
        <f ca="1">CD31/OFFSET('FX rate data'!$B30,0,2*CD$1)</f>
        <v>66.311901266295067</v>
      </c>
      <c r="CX31" s="94">
        <f ca="1">CE31/OFFSET('FX rate data'!$B30,0,2*CE$1)</f>
        <v>1.402790883491291</v>
      </c>
      <c r="CY31" s="94">
        <f ca="1">CF31/OFFSET('FX rate data'!$B30,0,2*CF$1)</f>
        <v>7.6548037196537508E-2</v>
      </c>
      <c r="CZ31" s="94">
        <f ca="1">CG31/OFFSET('FX rate data'!$B30,0,2*CG$1)</f>
        <v>1.0371412543220433</v>
      </c>
      <c r="DA31" s="94">
        <f ca="1">CH31/OFFSET('FX rate data'!$B30,0,2*CH$1)</f>
        <v>2.910441693616912</v>
      </c>
      <c r="DB31" s="94">
        <f ca="1">CI31/OFFSET('FX rate data'!$B30,0,2*CI$1)</f>
        <v>0.18193100885077124</v>
      </c>
      <c r="DC31" s="94">
        <f ca="1">CJ31/OFFSET('FX rate data'!$B30,0,2*CJ$1)</f>
        <v>1.0818943286402123</v>
      </c>
      <c r="DD31" s="94">
        <f ca="1">CK31/OFFSET('FX rate data'!$B30,0,2*CK$1)</f>
        <v>0.8734556842431338</v>
      </c>
      <c r="DE31" s="94">
        <f ca="1">CL31/OFFSET('FX rate data'!$B30,0,2*CL$1)</f>
        <v>0.24604664621997405</v>
      </c>
      <c r="DF31" s="94">
        <f ca="1">CM31/OFFSET('FX rate data'!$B30,0,2*CM$1)</f>
        <v>8.3373952199845225E-2</v>
      </c>
      <c r="DG31" s="94">
        <f ca="1">CN31/OFFSET('FX rate data'!$B30,0,2*CN$1)</f>
        <v>0.21123551698746601</v>
      </c>
      <c r="DH31" s="94">
        <f ca="1">CO31/OFFSET('FX rate data'!$B30,0,2*CO$1)</f>
        <v>9.9140589137954177E-3</v>
      </c>
      <c r="DI31" s="94">
        <f ca="1">CP31/OFFSET('FX rate data'!$B30,0,2*CP$1)</f>
        <v>2.6675394091669528E-2</v>
      </c>
      <c r="DJ31" s="95">
        <f t="shared" ca="1" si="7"/>
        <v>76.991845094522176</v>
      </c>
    </row>
    <row r="32" spans="1:114" x14ac:dyDescent="0.35">
      <c r="A32" s="12">
        <v>37376</v>
      </c>
      <c r="B32" s="14">
        <v>3350.018</v>
      </c>
      <c r="C32" s="12">
        <v>37376</v>
      </c>
      <c r="D32" s="14">
        <v>11492.54</v>
      </c>
      <c r="E32" s="12">
        <v>37376</v>
      </c>
      <c r="F32" s="14">
        <v>1667.749</v>
      </c>
      <c r="G32" s="12">
        <v>37376</v>
      </c>
      <c r="H32" s="14">
        <v>7663.39</v>
      </c>
      <c r="I32" s="12">
        <v>37376</v>
      </c>
      <c r="J32" s="14">
        <v>6557.6</v>
      </c>
      <c r="K32" s="12">
        <v>37376</v>
      </c>
      <c r="L32" s="14">
        <v>1076.92</v>
      </c>
      <c r="M32" s="12">
        <v>37376</v>
      </c>
      <c r="N32" s="14">
        <v>5165.6000000000004</v>
      </c>
      <c r="O32" s="12">
        <v>37376</v>
      </c>
      <c r="P32" s="14">
        <v>11497.58</v>
      </c>
      <c r="Q32" s="12">
        <v>37376</v>
      </c>
      <c r="R32" s="14">
        <v>4462.74</v>
      </c>
      <c r="S32" s="12">
        <v>37376</v>
      </c>
      <c r="T32" s="14">
        <v>5041.2</v>
      </c>
      <c r="U32" s="12">
        <v>37376</v>
      </c>
      <c r="V32" s="14">
        <v>842.34</v>
      </c>
      <c r="W32" s="12">
        <v>37376</v>
      </c>
      <c r="X32" s="14">
        <v>13085.1</v>
      </c>
      <c r="Y32" s="12">
        <v>37376</v>
      </c>
      <c r="Z32" s="14">
        <v>5146.72</v>
      </c>
      <c r="AA32" s="12">
        <v>37376</v>
      </c>
      <c r="AB32" s="14">
        <v>6065.73</v>
      </c>
      <c r="AC32" s="12">
        <v>37376</v>
      </c>
      <c r="AD32" s="14">
        <v>1084.5</v>
      </c>
      <c r="AE32" s="12">
        <v>37376</v>
      </c>
      <c r="AF32" s="14">
        <v>511.28</v>
      </c>
      <c r="AG32" s="12">
        <v>37376</v>
      </c>
      <c r="AH32" s="14">
        <v>342.17</v>
      </c>
      <c r="AI32" s="12">
        <v>37376</v>
      </c>
      <c r="AJ32" s="14">
        <v>10660.26</v>
      </c>
      <c r="AK32" s="48"/>
      <c r="BX32" s="48"/>
      <c r="BY32" s="96">
        <f t="shared" ca="1" si="13"/>
        <v>0.41032782469820922</v>
      </c>
      <c r="BZ32" s="97">
        <f t="shared" ca="1" si="12"/>
        <v>0</v>
      </c>
      <c r="CA32" s="98">
        <f t="shared" ca="1" si="12"/>
        <v>0.13265621488395116</v>
      </c>
      <c r="CB32" s="99">
        <f t="shared" ca="1" si="12"/>
        <v>0</v>
      </c>
      <c r="CC32" s="100">
        <f t="shared" ca="1" si="12"/>
        <v>3.8107111231095185</v>
      </c>
      <c r="CD32" s="101">
        <f t="shared" ca="1" si="12"/>
        <v>62.239179975159693</v>
      </c>
      <c r="CE32" s="102">
        <f t="shared" ca="1" si="12"/>
        <v>0.96368422430296452</v>
      </c>
      <c r="CF32" s="103">
        <f t="shared" ca="1" si="12"/>
        <v>0.62220500033925663</v>
      </c>
      <c r="CG32" s="104">
        <f t="shared" ca="1" si="12"/>
        <v>1.1326329129522592</v>
      </c>
      <c r="CH32" s="104">
        <f t="shared" ca="1" si="12"/>
        <v>3.1185751615118704</v>
      </c>
      <c r="CI32" s="105">
        <f t="shared" ca="1" si="12"/>
        <v>227.0704855801167</v>
      </c>
      <c r="CJ32" s="106">
        <f t="shared" ca="1" si="12"/>
        <v>2.4832560255218494</v>
      </c>
      <c r="CK32" s="104">
        <f t="shared" ca="1" si="12"/>
        <v>0.9943294712959071</v>
      </c>
      <c r="CL32" s="107">
        <f t="shared" ca="1" si="12"/>
        <v>8.4574737602269838</v>
      </c>
      <c r="CM32" s="108">
        <f t="shared" ca="1" si="12"/>
        <v>3.9075791088585188</v>
      </c>
      <c r="CN32" s="104">
        <f t="shared" ca="1" si="12"/>
        <v>0.23323764237835012</v>
      </c>
      <c r="CO32" s="109">
        <f t="shared" ca="1" si="12"/>
        <v>0.34946356396100725</v>
      </c>
      <c r="CP32" s="110">
        <f t="shared" ca="1" si="12"/>
        <v>0.29925434204202722</v>
      </c>
      <c r="CR32" s="94">
        <f ca="1">BY32/OFFSET('FX rate data'!$B31,0,2*BY$1)</f>
        <v>0.22098654927736386</v>
      </c>
      <c r="CS32" s="94">
        <f ca="1">BZ32/OFFSET('FX rate data'!$B31,0,2*BZ$1)</f>
        <v>0</v>
      </c>
      <c r="CT32" s="94">
        <f ca="1">CA32/OFFSET('FX rate data'!$B31,0,2*CA$1)</f>
        <v>1.602650802604124E-2</v>
      </c>
      <c r="CU32" s="94">
        <f ca="1">CB32/OFFSET('FX rate data'!$B31,0,2*CB$1)</f>
        <v>0</v>
      </c>
      <c r="CV32" s="94">
        <f ca="1">CC32/OFFSET('FX rate data'!$B31,0,2*CC$1)</f>
        <v>2.3559265057864103</v>
      </c>
      <c r="CW32" s="94">
        <f ca="1">CD32/OFFSET('FX rate data'!$B31,0,2*CD$1)</f>
        <v>62.239179975159693</v>
      </c>
      <c r="CX32" s="94">
        <f ca="1">CE32/OFFSET('FX rate data'!$B31,0,2*CE$1)</f>
        <v>1.4045827493120018</v>
      </c>
      <c r="CY32" s="94">
        <f ca="1">CF32/OFFSET('FX rate data'!$B31,0,2*CF$1)</f>
        <v>7.9779077116495054E-2</v>
      </c>
      <c r="CZ32" s="94">
        <f ca="1">CG32/OFFSET('FX rate data'!$B31,0,2*CG$1)</f>
        <v>1.0199305834779462</v>
      </c>
      <c r="DA32" s="94">
        <f ca="1">CH32/OFFSET('FX rate data'!$B31,0,2*CH$1)</f>
        <v>2.8082621895649438</v>
      </c>
      <c r="DB32" s="94">
        <f ca="1">CI32/OFFSET('FX rate data'!$B31,0,2*CI$1)</f>
        <v>0.17547272947731285</v>
      </c>
      <c r="DC32" s="94">
        <f ca="1">CJ32/OFFSET('FX rate data'!$B31,0,2*CJ$1)</f>
        <v>1.0517814593485173</v>
      </c>
      <c r="DD32" s="94">
        <f ca="1">CK32/OFFSET('FX rate data'!$B31,0,2*CK$1)</f>
        <v>0.89538898810977674</v>
      </c>
      <c r="DE32" s="94">
        <f ca="1">CL32/OFFSET('FX rate data'!$B31,0,2*CL$1)</f>
        <v>0.24363293657391785</v>
      </c>
      <c r="DF32" s="94">
        <f ca="1">CM32/OFFSET('FX rate data'!$B31,0,2*CM$1)</f>
        <v>7.9827969537456966E-2</v>
      </c>
      <c r="DG32" s="94">
        <f ca="1">CN32/OFFSET('FX rate data'!$B31,0,2*CN$1)</f>
        <v>0.21002939430738415</v>
      </c>
      <c r="DH32" s="94">
        <f ca="1">CO32/OFFSET('FX rate data'!$B31,0,2*CO$1)</f>
        <v>1.120075525516049E-2</v>
      </c>
      <c r="DI32" s="94">
        <f ca="1">CP32/OFFSET('FX rate data'!$B31,0,2*CP$1)</f>
        <v>2.8059478860011932E-2</v>
      </c>
      <c r="DJ32" s="95">
        <f t="shared" ca="1" si="7"/>
        <v>72.840067849190433</v>
      </c>
    </row>
    <row r="33" spans="1:114" x14ac:dyDescent="0.35">
      <c r="A33" s="12">
        <v>37407</v>
      </c>
      <c r="B33" s="14">
        <v>3373.5970000000002</v>
      </c>
      <c r="C33" s="12">
        <v>37407</v>
      </c>
      <c r="D33" s="14">
        <v>11763.7</v>
      </c>
      <c r="E33" s="12">
        <v>37407</v>
      </c>
      <c r="F33" s="14">
        <v>1515.7329999999999</v>
      </c>
      <c r="G33" s="12">
        <v>37407</v>
      </c>
      <c r="H33" s="14">
        <v>7656.13</v>
      </c>
      <c r="I33" s="12">
        <v>37407</v>
      </c>
      <c r="J33" s="14">
        <v>6574.8</v>
      </c>
      <c r="K33" s="12">
        <v>37407</v>
      </c>
      <c r="L33" s="14">
        <v>1067.1400000000001</v>
      </c>
      <c r="M33" s="12">
        <v>37407</v>
      </c>
      <c r="N33" s="14">
        <v>5085.1000000000004</v>
      </c>
      <c r="O33" s="12">
        <v>37407</v>
      </c>
      <c r="P33" s="14">
        <v>11301.94</v>
      </c>
      <c r="Q33" s="12">
        <v>37407</v>
      </c>
      <c r="R33" s="14">
        <v>4274.6400000000003</v>
      </c>
      <c r="S33" s="12">
        <v>37407</v>
      </c>
      <c r="T33" s="14">
        <v>4818.3</v>
      </c>
      <c r="U33" s="12">
        <v>37407</v>
      </c>
      <c r="V33" s="14">
        <v>796.4</v>
      </c>
      <c r="W33" s="12">
        <v>37407</v>
      </c>
      <c r="X33" s="14">
        <v>12861.4</v>
      </c>
      <c r="Y33" s="12">
        <v>37407</v>
      </c>
      <c r="Z33" s="14">
        <v>5237.9399999999996</v>
      </c>
      <c r="AA33" s="12">
        <v>37407</v>
      </c>
      <c r="AB33" s="14">
        <v>5675.65</v>
      </c>
      <c r="AC33" s="12">
        <v>37407</v>
      </c>
      <c r="AD33" s="14">
        <v>1028.8</v>
      </c>
      <c r="AE33" s="12">
        <v>37407</v>
      </c>
      <c r="AF33" s="14">
        <v>484.55</v>
      </c>
      <c r="AG33" s="12">
        <v>37407</v>
      </c>
      <c r="AH33" s="14">
        <v>333.61</v>
      </c>
      <c r="AI33" s="12">
        <v>37407</v>
      </c>
      <c r="AJ33" s="14">
        <v>10798.01</v>
      </c>
      <c r="AK33" s="48"/>
      <c r="BX33" s="48"/>
      <c r="BY33" s="96">
        <f t="shared" ca="1" si="13"/>
        <v>0.41321590463645408</v>
      </c>
      <c r="BZ33" s="97">
        <f t="shared" ca="1" si="12"/>
        <v>0</v>
      </c>
      <c r="CA33" s="98">
        <f t="shared" ca="1" si="12"/>
        <v>0.12056454691605027</v>
      </c>
      <c r="CB33" s="99">
        <f t="shared" ca="1" si="12"/>
        <v>0</v>
      </c>
      <c r="CC33" s="100">
        <f t="shared" ca="1" si="12"/>
        <v>3.82070627855015</v>
      </c>
      <c r="CD33" s="101">
        <f t="shared" ca="1" si="12"/>
        <v>61.673957692950189</v>
      </c>
      <c r="CE33" s="102">
        <f t="shared" ca="1" si="12"/>
        <v>0.94866630188226042</v>
      </c>
      <c r="CF33" s="103">
        <f t="shared" ca="1" si="12"/>
        <v>0.61161771273035359</v>
      </c>
      <c r="CG33" s="104">
        <f t="shared" ca="1" si="12"/>
        <v>1.0848935754765561</v>
      </c>
      <c r="CH33" s="104">
        <f t="shared" ca="1" si="12"/>
        <v>2.9806852933255268</v>
      </c>
      <c r="CI33" s="105">
        <f t="shared" ca="1" si="12"/>
        <v>214.68639114372453</v>
      </c>
      <c r="CJ33" s="106">
        <f t="shared" ca="1" si="12"/>
        <v>2.4408028250947043</v>
      </c>
      <c r="CK33" s="104">
        <f t="shared" ca="1" si="12"/>
        <v>1.0119528769545814</v>
      </c>
      <c r="CL33" s="107">
        <f t="shared" ca="1" si="12"/>
        <v>7.913583517108786</v>
      </c>
      <c r="CM33" s="108">
        <f t="shared" ca="1" si="12"/>
        <v>3.7068855575782793</v>
      </c>
      <c r="CN33" s="104">
        <f t="shared" ca="1" si="12"/>
        <v>0.22104384997345791</v>
      </c>
      <c r="CO33" s="109">
        <f t="shared" ca="1" si="12"/>
        <v>0.34072110229719621</v>
      </c>
      <c r="CP33" s="110">
        <f t="shared" ca="1" si="12"/>
        <v>0.30312125388247851</v>
      </c>
      <c r="CR33" s="94">
        <f ca="1">BY33/OFFSET('FX rate data'!$B32,0,2*BY$1)</f>
        <v>0.23443543891776586</v>
      </c>
      <c r="CS33" s="94">
        <f ca="1">BZ33/OFFSET('FX rate data'!$B32,0,2*BZ$1)</f>
        <v>0</v>
      </c>
      <c r="CT33" s="94">
        <f ca="1">CA33/OFFSET('FX rate data'!$B32,0,2*CA$1)</f>
        <v>1.4567093205588143E-2</v>
      </c>
      <c r="CU33" s="94">
        <f ca="1">CB33/OFFSET('FX rate data'!$B32,0,2*CB$1)</f>
        <v>0</v>
      </c>
      <c r="CV33" s="94">
        <f ca="1">CC33/OFFSET('FX rate data'!$B32,0,2*CC$1)</f>
        <v>2.4369857625654738</v>
      </c>
      <c r="CW33" s="94">
        <f ca="1">CD33/OFFSET('FX rate data'!$B32,0,2*CD$1)</f>
        <v>61.673957692950189</v>
      </c>
      <c r="CX33" s="94">
        <f ca="1">CE33/OFFSET('FX rate data'!$B32,0,2*CE$1)</f>
        <v>1.3806815629198956</v>
      </c>
      <c r="CY33" s="94">
        <f ca="1">CF33/OFFSET('FX rate data'!$B32,0,2*CF$1)</f>
        <v>7.8414537902299228E-2</v>
      </c>
      <c r="CZ33" s="94">
        <f ca="1">CG33/OFFSET('FX rate data'!$B32,0,2*CG$1)</f>
        <v>1.0135403358338528</v>
      </c>
      <c r="DA33" s="94">
        <f ca="1">CH33/OFFSET('FX rate data'!$B32,0,2*CH$1)</f>
        <v>2.7846462007899166</v>
      </c>
      <c r="DB33" s="94">
        <f ca="1">CI33/OFFSET('FX rate data'!$B32,0,2*CI$1)</f>
        <v>0.17575635787451865</v>
      </c>
      <c r="DC33" s="94">
        <f ca="1">CJ33/OFFSET('FX rate data'!$B32,0,2*CJ$1)</f>
        <v>0.97127052331663521</v>
      </c>
      <c r="DD33" s="94">
        <f ca="1">CK33/OFFSET('FX rate data'!$B32,0,2*CK$1)</f>
        <v>0.94539693287984061</v>
      </c>
      <c r="DE33" s="94">
        <f ca="1">CL33/OFFSET('FX rate data'!$B32,0,2*CL$1)</f>
        <v>0.23294429286202714</v>
      </c>
      <c r="DF33" s="94">
        <f ca="1">CM33/OFFSET('FX rate data'!$B32,0,2*CM$1)</f>
        <v>7.5581314253813425E-2</v>
      </c>
      <c r="DG33" s="94">
        <f ca="1">CN33/OFFSET('FX rate data'!$B32,0,2*CN$1)</f>
        <v>0.20650583891391808</v>
      </c>
      <c r="DH33" s="94">
        <f ca="1">CO33/OFFSET('FX rate data'!$B32,0,2*CO$1)</f>
        <v>1.0873499355263961E-2</v>
      </c>
      <c r="DI33" s="94">
        <f ca="1">CP33/OFFSET('FX rate data'!$B32,0,2*CP$1)</f>
        <v>3.0826935206191244E-2</v>
      </c>
      <c r="DJ33" s="95">
        <f t="shared" ca="1" si="7"/>
        <v>72.266384319747203</v>
      </c>
    </row>
    <row r="34" spans="1:114" x14ac:dyDescent="0.35">
      <c r="A34" s="12">
        <v>37435</v>
      </c>
      <c r="B34" s="14">
        <v>3215.9549999999999</v>
      </c>
      <c r="C34" s="12">
        <v>37435</v>
      </c>
      <c r="D34" s="14">
        <v>10621.84</v>
      </c>
      <c r="E34" s="12">
        <v>37435</v>
      </c>
      <c r="F34" s="14">
        <v>1732.7550000000001</v>
      </c>
      <c r="G34" s="12">
        <v>37435</v>
      </c>
      <c r="H34" s="14">
        <v>7145.61</v>
      </c>
      <c r="I34" s="12">
        <v>37435</v>
      </c>
      <c r="J34" s="14">
        <v>5979.7</v>
      </c>
      <c r="K34" s="12">
        <v>37435</v>
      </c>
      <c r="L34" s="14">
        <v>989.81</v>
      </c>
      <c r="M34" s="12">
        <v>37435</v>
      </c>
      <c r="N34" s="14">
        <v>4656.3999999999996</v>
      </c>
      <c r="O34" s="12">
        <v>37435</v>
      </c>
      <c r="P34" s="14">
        <v>10598.55</v>
      </c>
      <c r="Q34" s="12">
        <v>37435</v>
      </c>
      <c r="R34" s="14">
        <v>3897.99</v>
      </c>
      <c r="S34" s="12">
        <v>37435</v>
      </c>
      <c r="T34" s="14">
        <v>4382.5600000000004</v>
      </c>
      <c r="U34" s="12">
        <v>37437</v>
      </c>
      <c r="V34" s="14">
        <v>742.72</v>
      </c>
      <c r="W34" s="12">
        <v>37435</v>
      </c>
      <c r="X34" s="14">
        <v>11139.2</v>
      </c>
      <c r="Y34" s="12">
        <v>37435</v>
      </c>
      <c r="Z34" s="14">
        <v>4743.45</v>
      </c>
      <c r="AA34" s="12">
        <v>37436</v>
      </c>
      <c r="AB34" s="14">
        <v>5153.71</v>
      </c>
      <c r="AC34" s="12">
        <v>37437</v>
      </c>
      <c r="AD34" s="14">
        <v>1057.8</v>
      </c>
      <c r="AE34" s="12">
        <v>37435</v>
      </c>
      <c r="AF34" s="14">
        <v>439.66</v>
      </c>
      <c r="AG34" s="12">
        <v>37437</v>
      </c>
      <c r="AH34" s="14">
        <v>304.18</v>
      </c>
      <c r="AI34" s="12">
        <v>37435</v>
      </c>
      <c r="AJ34" s="14">
        <v>10233.44</v>
      </c>
      <c r="AK34" s="48"/>
      <c r="BX34" s="48"/>
      <c r="BY34" s="96">
        <f t="shared" ca="1" si="13"/>
        <v>0.39390708332830732</v>
      </c>
      <c r="BZ34" s="97">
        <f t="shared" ca="1" si="12"/>
        <v>0</v>
      </c>
      <c r="CA34" s="98">
        <f t="shared" ca="1" si="12"/>
        <v>0.13782692696637253</v>
      </c>
      <c r="CB34" s="99">
        <f t="shared" ca="1" si="12"/>
        <v>0</v>
      </c>
      <c r="CC34" s="100">
        <f t="shared" ca="1" si="12"/>
        <v>3.4748855225780755</v>
      </c>
      <c r="CD34" s="101">
        <f t="shared" ca="1" si="12"/>
        <v>57.204771692616731</v>
      </c>
      <c r="CE34" s="102">
        <f t="shared" ca="1" si="12"/>
        <v>0.86868886906541798</v>
      </c>
      <c r="CF34" s="103">
        <f t="shared" ca="1" si="12"/>
        <v>0.57355293951819675</v>
      </c>
      <c r="CG34" s="104">
        <f t="shared" ca="1" si="12"/>
        <v>0.98930069158382006</v>
      </c>
      <c r="CH34" s="104">
        <f t="shared" ca="1" si="12"/>
        <v>2.7111288502411059</v>
      </c>
      <c r="CI34" s="105">
        <f t="shared" ca="1" si="12"/>
        <v>200.21581671304256</v>
      </c>
      <c r="CJ34" s="106">
        <f t="shared" ca="1" si="12"/>
        <v>2.1139682172465619</v>
      </c>
      <c r="CK34" s="104">
        <f t="shared" ca="1" si="12"/>
        <v>0.91641902621836235</v>
      </c>
      <c r="CL34" s="107">
        <f t="shared" ca="1" si="12"/>
        <v>7.1858403016321866</v>
      </c>
      <c r="CM34" s="108">
        <f t="shared" ca="1" si="12"/>
        <v>3.8113759164135925</v>
      </c>
      <c r="CN34" s="104">
        <f t="shared" ca="1" si="12"/>
        <v>0.20056576014720978</v>
      </c>
      <c r="CO34" s="109">
        <f t="shared" ca="1" si="12"/>
        <v>0.31066378374977111</v>
      </c>
      <c r="CP34" s="110">
        <f t="shared" ca="1" si="12"/>
        <v>0.2872726700874616</v>
      </c>
      <c r="CR34" s="94">
        <f ca="1">BY34/OFFSET('FX rate data'!$B33,0,2*BY$1)</f>
        <v>0.22159489386155901</v>
      </c>
      <c r="CS34" s="94">
        <f ca="1">BZ34/OFFSET('FX rate data'!$B33,0,2*BZ$1)</f>
        <v>0</v>
      </c>
      <c r="CT34" s="94">
        <f ca="1">CA34/OFFSET('FX rate data'!$B33,0,2*CA$1)</f>
        <v>1.6651596207170688E-2</v>
      </c>
      <c r="CU34" s="94">
        <f ca="1">CB34/OFFSET('FX rate data'!$B33,0,2*CB$1)</f>
        <v>0</v>
      </c>
      <c r="CV34" s="94">
        <f ca="1">CC34/OFFSET('FX rate data'!$B33,0,2*CC$1)</f>
        <v>2.3463102785807397</v>
      </c>
      <c r="CW34" s="94">
        <f ca="1">CD34/OFFSET('FX rate data'!$B33,0,2*CD$1)</f>
        <v>57.204771692616731</v>
      </c>
      <c r="CX34" s="94">
        <f ca="1">CE34/OFFSET('FX rate data'!$B33,0,2*CE$1)</f>
        <v>1.3321405751654929</v>
      </c>
      <c r="CY34" s="94">
        <f ca="1">CF34/OFFSET('FX rate data'!$B33,0,2*CF$1)</f>
        <v>7.353808491912156E-2</v>
      </c>
      <c r="CZ34" s="94">
        <f ca="1">CG34/OFFSET('FX rate data'!$B33,0,2*CG$1)</f>
        <v>0.98086525043012107</v>
      </c>
      <c r="DA34" s="94">
        <f ca="1">CH34/OFFSET('FX rate data'!$B33,0,2*CH$1)</f>
        <v>2.6880119474926691</v>
      </c>
      <c r="DB34" s="94">
        <f ca="1">CI34/OFFSET('FX rate data'!$B33,0,2*CI$1)</f>
        <v>0.16667289632719465</v>
      </c>
      <c r="DC34" s="94">
        <f ca="1">CJ34/OFFSET('FX rate data'!$B33,0,2*CJ$1)</f>
        <v>0.75029927852584277</v>
      </c>
      <c r="DD34" s="94">
        <f ca="1">CK34/OFFSET('FX rate data'!$B33,0,2*CK$1)</f>
        <v>0.90860502302038704</v>
      </c>
      <c r="DE34" s="94">
        <f ca="1">CL34/OFFSET('FX rate data'!$B33,0,2*CL$1)</f>
        <v>0.21423410356067576</v>
      </c>
      <c r="DF34" s="94">
        <f ca="1">CM34/OFFSET('FX rate data'!$B33,0,2*CM$1)</f>
        <v>7.7966163780578759E-2</v>
      </c>
      <c r="DG34" s="94">
        <f ca="1">CN34/OFFSET('FX rate data'!$B33,0,2*CN$1)</f>
        <v>0.1988556019702655</v>
      </c>
      <c r="DH34" s="94">
        <f ca="1">CO34/OFFSET('FX rate data'!$B33,0,2*CO$1)</f>
        <v>9.8701758141309329E-3</v>
      </c>
      <c r="DI34" s="94">
        <f ca="1">CP34/OFFSET('FX rate data'!$B33,0,2*CP$1)</f>
        <v>2.7904096171681554E-2</v>
      </c>
      <c r="DJ34" s="95">
        <f t="shared" ca="1" si="7"/>
        <v>67.218291658444357</v>
      </c>
    </row>
    <row r="35" spans="1:114" x14ac:dyDescent="0.35">
      <c r="A35" s="12">
        <v>37468</v>
      </c>
      <c r="B35" s="14">
        <v>3086.1979999999999</v>
      </c>
      <c r="C35" s="12">
        <v>37468</v>
      </c>
      <c r="D35" s="14">
        <v>9877.94</v>
      </c>
      <c r="E35" s="12">
        <v>37468</v>
      </c>
      <c r="F35" s="14">
        <v>1651.5940000000001</v>
      </c>
      <c r="G35" s="12">
        <v>37468</v>
      </c>
      <c r="H35" s="14">
        <v>6605.42</v>
      </c>
      <c r="I35" s="12">
        <v>37468</v>
      </c>
      <c r="J35" s="14">
        <v>5196.7</v>
      </c>
      <c r="K35" s="12">
        <v>37468</v>
      </c>
      <c r="L35" s="14">
        <v>911.62</v>
      </c>
      <c r="M35" s="12">
        <v>37468</v>
      </c>
      <c r="N35" s="14">
        <v>4246.2</v>
      </c>
      <c r="O35" s="12">
        <v>37468</v>
      </c>
      <c r="P35" s="14">
        <v>10267.36</v>
      </c>
      <c r="Q35" s="12">
        <v>37468</v>
      </c>
      <c r="R35" s="14">
        <v>3415.38</v>
      </c>
      <c r="S35" s="12">
        <v>37468</v>
      </c>
      <c r="T35" s="14">
        <v>3700.14</v>
      </c>
      <c r="U35" s="12">
        <v>37468</v>
      </c>
      <c r="V35" s="14">
        <v>717.99</v>
      </c>
      <c r="W35" s="12">
        <v>37468</v>
      </c>
      <c r="X35" s="14">
        <v>9762.6</v>
      </c>
      <c r="Y35" s="12">
        <v>37468</v>
      </c>
      <c r="Z35" s="14">
        <v>4243.3900000000003</v>
      </c>
      <c r="AA35" s="12">
        <v>37468</v>
      </c>
      <c r="AB35" s="14">
        <v>4940.38</v>
      </c>
      <c r="AC35" s="12">
        <v>37468</v>
      </c>
      <c r="AD35" s="14">
        <v>958.9</v>
      </c>
      <c r="AE35" s="12">
        <v>37468</v>
      </c>
      <c r="AF35" s="14">
        <v>363.59</v>
      </c>
      <c r="AG35" s="12">
        <v>37468</v>
      </c>
      <c r="AH35" s="14">
        <v>281.8</v>
      </c>
      <c r="AI35" s="12">
        <v>37468</v>
      </c>
      <c r="AJ35" s="14">
        <v>8768.15</v>
      </c>
      <c r="AK35" s="48"/>
      <c r="BX35" s="48"/>
      <c r="BY35" s="96">
        <f t="shared" ca="1" si="13"/>
        <v>0.37801376348663313</v>
      </c>
      <c r="BZ35" s="97">
        <f t="shared" ca="1" si="12"/>
        <v>0</v>
      </c>
      <c r="CA35" s="98">
        <f t="shared" ca="1" si="12"/>
        <v>0.13137121267351648</v>
      </c>
      <c r="CB35" s="99">
        <f t="shared" ca="1" si="12"/>
        <v>0</v>
      </c>
      <c r="CC35" s="100">
        <f t="shared" ca="1" si="12"/>
        <v>3.0198735045539884</v>
      </c>
      <c r="CD35" s="101">
        <f t="shared" ca="1" si="12"/>
        <v>52.685883119410057</v>
      </c>
      <c r="CE35" s="102">
        <f t="shared" ca="1" si="12"/>
        <v>0.79216276003470021</v>
      </c>
      <c r="CF35" s="103">
        <f t="shared" ca="1" si="12"/>
        <v>0.55563020498950833</v>
      </c>
      <c r="CG35" s="104">
        <f t="shared" ca="1" si="12"/>
        <v>0.86681540897271359</v>
      </c>
      <c r="CH35" s="104">
        <f t="shared" ca="1" si="12"/>
        <v>2.2889718118933056</v>
      </c>
      <c r="CI35" s="105">
        <f t="shared" ca="1" si="12"/>
        <v>193.54932443154541</v>
      </c>
      <c r="CJ35" s="106">
        <f t="shared" ca="1" si="12"/>
        <v>1.8527206727315502</v>
      </c>
      <c r="CK35" s="104">
        <f t="shared" ca="1" si="12"/>
        <v>0.81980906969921408</v>
      </c>
      <c r="CL35" s="107">
        <f t="shared" ca="1" si="12"/>
        <v>6.888393353405144</v>
      </c>
      <c r="CM35" s="108">
        <f t="shared" ca="1" si="12"/>
        <v>3.455027761626956</v>
      </c>
      <c r="CN35" s="104">
        <f t="shared" ca="1" si="12"/>
        <v>0.16586386010081428</v>
      </c>
      <c r="CO35" s="109">
        <f t="shared" ca="1" si="12"/>
        <v>0.28780674028761094</v>
      </c>
      <c r="CP35" s="110">
        <f t="shared" ca="1" si="12"/>
        <v>0.24613911472851518</v>
      </c>
      <c r="CR35" s="94">
        <f ca="1">BY35/OFFSET('FX rate data'!$B34,0,2*BY$1)</f>
        <v>0.20518578053880102</v>
      </c>
      <c r="CS35" s="94">
        <f ca="1">BZ35/OFFSET('FX rate data'!$B34,0,2*BZ$1)</f>
        <v>0</v>
      </c>
      <c r="CT35" s="94">
        <f ca="1">CA35/OFFSET('FX rate data'!$B34,0,2*CA$1)</f>
        <v>1.5872606223994935E-2</v>
      </c>
      <c r="CU35" s="94">
        <f ca="1">CB35/OFFSET('FX rate data'!$B34,0,2*CB$1)</f>
        <v>0</v>
      </c>
      <c r="CV35" s="94">
        <f ca="1">CC35/OFFSET('FX rate data'!$B34,0,2*CC$1)</f>
        <v>2.0333110049515137</v>
      </c>
      <c r="CW35" s="94">
        <f ca="1">CD35/OFFSET('FX rate data'!$B34,0,2*CD$1)</f>
        <v>52.685883119410057</v>
      </c>
      <c r="CX35" s="94">
        <f ca="1">CE35/OFFSET('FX rate data'!$B34,0,2*CE$1)</f>
        <v>1.2387220641668495</v>
      </c>
      <c r="CY35" s="94">
        <f ca="1">CF35/OFFSET('FX rate data'!$B34,0,2*CF$1)</f>
        <v>7.1235554941666987E-2</v>
      </c>
      <c r="CZ35" s="94">
        <f ca="1">CG35/OFFSET('FX rate data'!$B34,0,2*CG$1)</f>
        <v>0.84740972624177691</v>
      </c>
      <c r="DA35" s="94">
        <f ca="1">CH35/OFFSET('FX rate data'!$B34,0,2*CH$1)</f>
        <v>2.2377278442597572</v>
      </c>
      <c r="DB35" s="94">
        <f ca="1">CI35/OFFSET('FX rate data'!$B34,0,2*CI$1)</f>
        <v>0.1629203067605601</v>
      </c>
      <c r="DC35" s="94">
        <f ca="1">CJ35/OFFSET('FX rate data'!$B34,0,2*CJ$1)</f>
        <v>0.53546840252356942</v>
      </c>
      <c r="DD35" s="94">
        <f ca="1">CK35/OFFSET('FX rate data'!$B34,0,2*CK$1)</f>
        <v>0.80145573340425669</v>
      </c>
      <c r="DE35" s="94">
        <f ca="1">CL35/OFFSET('FX rate data'!$B34,0,2*CL$1)</f>
        <v>0.20413078540243426</v>
      </c>
      <c r="DF35" s="94">
        <f ca="1">CM35/OFFSET('FX rate data'!$B34,0,2*CM$1)</f>
        <v>7.0988858878712882E-2</v>
      </c>
      <c r="DG35" s="94">
        <f ca="1">CN35/OFFSET('FX rate data'!$B34,0,2*CN$1)</f>
        <v>0.16215061110647599</v>
      </c>
      <c r="DH35" s="94">
        <f ca="1">CO35/OFFSET('FX rate data'!$B34,0,2*CO$1)</f>
        <v>9.143979040114724E-3</v>
      </c>
      <c r="DI35" s="94">
        <f ca="1">CP35/OFFSET('FX rate data'!$B34,0,2*CP$1)</f>
        <v>2.4107650805927049E-2</v>
      </c>
      <c r="DJ35" s="95">
        <f t="shared" ca="1" si="7"/>
        <v>61.305714028656475</v>
      </c>
    </row>
    <row r="36" spans="1:114" x14ac:dyDescent="0.35">
      <c r="A36" s="12">
        <v>37498</v>
      </c>
      <c r="B36" s="14">
        <v>3120.134</v>
      </c>
      <c r="C36" s="12">
        <v>37498</v>
      </c>
      <c r="D36" s="14">
        <v>9619.2999999999993</v>
      </c>
      <c r="E36" s="12">
        <v>37498</v>
      </c>
      <c r="F36" s="14">
        <v>1666.6179999999999</v>
      </c>
      <c r="G36" s="12">
        <v>37498</v>
      </c>
      <c r="H36" s="14">
        <v>6611.95</v>
      </c>
      <c r="I36" s="12">
        <v>37498</v>
      </c>
      <c r="J36" s="14">
        <v>5230.5</v>
      </c>
      <c r="K36" s="12">
        <v>37498</v>
      </c>
      <c r="L36" s="14">
        <v>916.07</v>
      </c>
      <c r="M36" s="12">
        <v>37498</v>
      </c>
      <c r="N36" s="14">
        <v>4227.3</v>
      </c>
      <c r="O36" s="12">
        <v>37498</v>
      </c>
      <c r="P36" s="14">
        <v>10043.870000000001</v>
      </c>
      <c r="Q36" s="12">
        <v>37498</v>
      </c>
      <c r="R36" s="14">
        <v>3366.21</v>
      </c>
      <c r="S36" s="12">
        <v>37498</v>
      </c>
      <c r="T36" s="14">
        <v>3712.94</v>
      </c>
      <c r="U36" s="12">
        <v>37499</v>
      </c>
      <c r="V36" s="14">
        <v>736.4</v>
      </c>
      <c r="W36" s="12">
        <v>37498</v>
      </c>
      <c r="X36" s="14">
        <v>10382.200000000001</v>
      </c>
      <c r="Y36" s="12">
        <v>37498</v>
      </c>
      <c r="Z36" s="14">
        <v>4400.9799999999996</v>
      </c>
      <c r="AA36" s="12">
        <v>37499</v>
      </c>
      <c r="AB36" s="14">
        <v>4764.9399999999996</v>
      </c>
      <c r="AC36" s="12">
        <v>37499</v>
      </c>
      <c r="AD36" s="14">
        <v>1010.6</v>
      </c>
      <c r="AE36" s="12">
        <v>37498</v>
      </c>
      <c r="AF36" s="14">
        <v>371.59</v>
      </c>
      <c r="AG36" s="12">
        <v>37499</v>
      </c>
      <c r="AH36" s="14">
        <v>292.23</v>
      </c>
      <c r="AI36" s="12">
        <v>37498</v>
      </c>
      <c r="AJ36" s="14">
        <v>9225.9599999999991</v>
      </c>
      <c r="AK36" s="48"/>
      <c r="BX36" s="48"/>
      <c r="BY36" s="96">
        <f t="shared" ca="1" si="13"/>
        <v>0.38217042325949357</v>
      </c>
      <c r="BZ36" s="97">
        <f t="shared" ca="1" si="12"/>
        <v>0</v>
      </c>
      <c r="CA36" s="98">
        <f t="shared" ca="1" si="12"/>
        <v>0.13256625279790957</v>
      </c>
      <c r="CB36" s="99">
        <f t="shared" ca="1" si="12"/>
        <v>0</v>
      </c>
      <c r="CC36" s="100">
        <f t="shared" ca="1" si="12"/>
        <v>3.0395151472222057</v>
      </c>
      <c r="CD36" s="101">
        <f t="shared" ca="1" si="12"/>
        <v>52.943065037184319</v>
      </c>
      <c r="CE36" s="102">
        <f t="shared" ca="1" si="12"/>
        <v>0.78863681303157851</v>
      </c>
      <c r="CF36" s="103">
        <f t="shared" ca="1" si="12"/>
        <v>0.54353578203043162</v>
      </c>
      <c r="CG36" s="104">
        <f t="shared" ca="1" si="12"/>
        <v>0.85433617865011746</v>
      </c>
      <c r="CH36" s="104">
        <f t="shared" ca="1" si="12"/>
        <v>2.2968901174688336</v>
      </c>
      <c r="CI36" s="105">
        <f t="shared" ca="1" si="12"/>
        <v>198.51212762209786</v>
      </c>
      <c r="CJ36" s="106">
        <f t="shared" ca="1" si="12"/>
        <v>1.9703067388230082</v>
      </c>
      <c r="CK36" s="104">
        <f t="shared" ca="1" si="12"/>
        <v>0.85025494229020815</v>
      </c>
      <c r="CL36" s="107">
        <f t="shared" ca="1" si="12"/>
        <v>6.6437765972201124</v>
      </c>
      <c r="CM36" s="108">
        <f t="shared" ca="1" si="12"/>
        <v>3.6413088496195658</v>
      </c>
      <c r="CN36" s="104">
        <f t="shared" ca="1" si="12"/>
        <v>0.16951333033048649</v>
      </c>
      <c r="CO36" s="109">
        <f t="shared" ca="1" si="12"/>
        <v>0.29845906215134332</v>
      </c>
      <c r="CP36" s="110">
        <f t="shared" ca="1" si="12"/>
        <v>0.25899073657735006</v>
      </c>
      <c r="CR36" s="94">
        <f ca="1">BY36/OFFSET('FX rate data'!$B35,0,2*BY$1)</f>
        <v>0.21051582200038207</v>
      </c>
      <c r="CS36" s="94">
        <f ca="1">BZ36/OFFSET('FX rate data'!$B35,0,2*BZ$1)</f>
        <v>0</v>
      </c>
      <c r="CT36" s="94">
        <f ca="1">CA36/OFFSET('FX rate data'!$B35,0,2*CA$1)</f>
        <v>1.6016606997621009E-2</v>
      </c>
      <c r="CU36" s="94">
        <f ca="1">CB36/OFFSET('FX rate data'!$B35,0,2*CB$1)</f>
        <v>0</v>
      </c>
      <c r="CV36" s="94">
        <f ca="1">CC36/OFFSET('FX rate data'!$B35,0,2*CC$1)</f>
        <v>2.0279658041247703</v>
      </c>
      <c r="CW36" s="94">
        <f ca="1">CD36/OFFSET('FX rate data'!$B35,0,2*CD$1)</f>
        <v>52.943065037184319</v>
      </c>
      <c r="CX36" s="94">
        <f ca="1">CE36/OFFSET('FX rate data'!$B35,0,2*CE$1)</f>
        <v>1.2223137213756641</v>
      </c>
      <c r="CY36" s="94">
        <f ca="1">CF36/OFFSET('FX rate data'!$B35,0,2*CF$1)</f>
        <v>6.9684074619286107E-2</v>
      </c>
      <c r="CZ36" s="94">
        <f ca="1">CG36/OFFSET('FX rate data'!$B35,0,2*CG$1)</f>
        <v>0.83923003796671658</v>
      </c>
      <c r="DA36" s="94">
        <f ca="1">CH36/OFFSET('FX rate data'!$B35,0,2*CH$1)</f>
        <v>2.2562771291442374</v>
      </c>
      <c r="DB36" s="94">
        <f ca="1">CI36/OFFSET('FX rate data'!$B35,0,2*CI$1)</f>
        <v>0.16515839063363522</v>
      </c>
      <c r="DC36" s="94">
        <f ca="1">CJ36/OFFSET('FX rate data'!$B35,0,2*CJ$1)</f>
        <v>0.6554579969471086</v>
      </c>
      <c r="DD36" s="94">
        <f ca="1">CK36/OFFSET('FX rate data'!$B35,0,2*CK$1)</f>
        <v>0.83522096492161901</v>
      </c>
      <c r="DE36" s="94">
        <f ca="1">CL36/OFFSET('FX rate data'!$B35,0,2*CL$1)</f>
        <v>0.19403553146086774</v>
      </c>
      <c r="DF36" s="94">
        <f ca="1">CM36/OFFSET('FX rate data'!$B35,0,2*CM$1)</f>
        <v>7.5063056063070829E-2</v>
      </c>
      <c r="DG36" s="94">
        <f ca="1">CN36/OFFSET('FX rate data'!$B35,0,2*CN$1)</f>
        <v>0.1665160415820103</v>
      </c>
      <c r="DH36" s="94">
        <f ca="1">CO36/OFFSET('FX rate data'!$B35,0,2*CO$1)</f>
        <v>9.4350539674183075E-3</v>
      </c>
      <c r="DI36" s="94">
        <f ca="1">CP36/OFFSET('FX rate data'!$B35,0,2*CP$1)</f>
        <v>2.4525637933461179E-2</v>
      </c>
      <c r="DJ36" s="95">
        <f t="shared" ca="1" si="7"/>
        <v>61.710480906922179</v>
      </c>
    </row>
    <row r="37" spans="1:114" x14ac:dyDescent="0.35">
      <c r="A37" s="12">
        <v>37529</v>
      </c>
      <c r="B37" s="14">
        <v>2970.88</v>
      </c>
      <c r="C37" s="12">
        <v>37529</v>
      </c>
      <c r="D37" s="14">
        <v>9383.2900000000009</v>
      </c>
      <c r="E37" s="12">
        <v>37529</v>
      </c>
      <c r="F37" s="14">
        <v>1581.6179999999999</v>
      </c>
      <c r="G37" s="12">
        <v>37529</v>
      </c>
      <c r="H37" s="14">
        <v>6180.42</v>
      </c>
      <c r="I37" s="12">
        <v>37529</v>
      </c>
      <c r="J37" s="14">
        <v>4783</v>
      </c>
      <c r="K37" s="12">
        <v>37529</v>
      </c>
      <c r="L37" s="14">
        <v>815.28</v>
      </c>
      <c r="M37" s="12">
        <v>37529</v>
      </c>
      <c r="N37" s="14">
        <v>3721.8</v>
      </c>
      <c r="O37" s="12">
        <v>37529</v>
      </c>
      <c r="P37" s="14">
        <v>9072.2099999999991</v>
      </c>
      <c r="Q37" s="12">
        <v>37529</v>
      </c>
      <c r="R37" s="14">
        <v>2777.45</v>
      </c>
      <c r="S37" s="12">
        <v>37529</v>
      </c>
      <c r="T37" s="14">
        <v>2769.03</v>
      </c>
      <c r="U37" s="12">
        <v>37529</v>
      </c>
      <c r="V37" s="14">
        <v>646.41999999999996</v>
      </c>
      <c r="W37" s="12">
        <v>37529</v>
      </c>
      <c r="X37" s="14">
        <v>8622.5</v>
      </c>
      <c r="Y37" s="12">
        <v>37529</v>
      </c>
      <c r="Z37" s="14">
        <v>3838.52</v>
      </c>
      <c r="AA37" s="12">
        <v>37529</v>
      </c>
      <c r="AB37" s="14">
        <v>4191.8100000000004</v>
      </c>
      <c r="AC37" s="12">
        <v>37529</v>
      </c>
      <c r="AD37" s="14">
        <v>963.15</v>
      </c>
      <c r="AE37" s="12">
        <v>37529</v>
      </c>
      <c r="AF37" s="14">
        <v>296.36</v>
      </c>
      <c r="AG37" s="12">
        <v>37529</v>
      </c>
      <c r="AH37" s="14">
        <v>289.95999999999998</v>
      </c>
      <c r="AI37" s="12">
        <v>37529</v>
      </c>
      <c r="AJ37" s="14">
        <v>8991.75</v>
      </c>
      <c r="AK37" s="48"/>
      <c r="BX37" s="48"/>
      <c r="BY37" s="96">
        <f t="shared" ca="1" si="13"/>
        <v>0.36388900830963172</v>
      </c>
      <c r="BZ37" s="97">
        <f t="shared" ca="1" si="12"/>
        <v>0</v>
      </c>
      <c r="CA37" s="98">
        <f t="shared" ca="1" si="12"/>
        <v>0.12580517648178774</v>
      </c>
      <c r="CB37" s="99">
        <f t="shared" ca="1" si="12"/>
        <v>0</v>
      </c>
      <c r="CC37" s="100">
        <f t="shared" ca="1" si="12"/>
        <v>2.7794667716592696</v>
      </c>
      <c r="CD37" s="101">
        <f t="shared" ca="1" si="12"/>
        <v>47.118039083820697</v>
      </c>
      <c r="CE37" s="102">
        <f t="shared" ca="1" si="12"/>
        <v>0.69433172255125708</v>
      </c>
      <c r="CF37" s="103">
        <f t="shared" ca="1" si="12"/>
        <v>0.49095326374139658</v>
      </c>
      <c r="CG37" s="104">
        <f t="shared" ca="1" si="12"/>
        <v>0.70491027576763443</v>
      </c>
      <c r="CH37" s="104">
        <f t="shared" ca="1" si="12"/>
        <v>1.712970756859719</v>
      </c>
      <c r="CI37" s="105">
        <f t="shared" ca="1" si="12"/>
        <v>174.25612376083174</v>
      </c>
      <c r="CJ37" s="106">
        <f t="shared" ca="1" si="12"/>
        <v>1.6363554791375035</v>
      </c>
      <c r="CK37" s="104">
        <f t="shared" ca="1" si="12"/>
        <v>0.74158950985458016</v>
      </c>
      <c r="CL37" s="107">
        <f t="shared" ca="1" si="12"/>
        <v>5.8446589417690982</v>
      </c>
      <c r="CM37" s="108">
        <f t="shared" ca="1" si="12"/>
        <v>3.4703410038700619</v>
      </c>
      <c r="CN37" s="104">
        <f t="shared" ca="1" si="12"/>
        <v>0.13519462465820656</v>
      </c>
      <c r="CO37" s="109">
        <f t="shared" ca="1" si="12"/>
        <v>0.2961406757054495</v>
      </c>
      <c r="CP37" s="110">
        <f t="shared" ca="1" si="12"/>
        <v>0.2524160039301479</v>
      </c>
      <c r="CR37" s="94">
        <f ca="1">BY37/OFFSET('FX rate data'!$B36,0,2*BY$1)</f>
        <v>0.19746527475018</v>
      </c>
      <c r="CS37" s="94">
        <f ca="1">BZ37/OFFSET('FX rate data'!$B36,0,2*BZ$1)</f>
        <v>0</v>
      </c>
      <c r="CT37" s="94">
        <f ca="1">CA37/OFFSET('FX rate data'!$B36,0,2*CA$1)</f>
        <v>1.5199001652948791E-2</v>
      </c>
      <c r="CU37" s="94">
        <f ca="1">CB37/OFFSET('FX rate data'!$B36,0,2*CB$1)</f>
        <v>0</v>
      </c>
      <c r="CV37" s="94">
        <f ca="1">CC37/OFFSET('FX rate data'!$B36,0,2*CC$1)</f>
        <v>1.8841287768839949</v>
      </c>
      <c r="CW37" s="94">
        <f ca="1">CD37/OFFSET('FX rate data'!$B36,0,2*CD$1)</f>
        <v>47.118039083820697</v>
      </c>
      <c r="CX37" s="94">
        <f ca="1">CE37/OFFSET('FX rate data'!$B36,0,2*CE$1)</f>
        <v>1.0893186735978304</v>
      </c>
      <c r="CY37" s="94">
        <f ca="1">CF37/OFFSET('FX rate data'!$B36,0,2*CF$1)</f>
        <v>6.2945147087887565E-2</v>
      </c>
      <c r="CZ37" s="94">
        <f ca="1">CG37/OFFSET('FX rate data'!$B36,0,2*CG$1)</f>
        <v>0.6954521268425754</v>
      </c>
      <c r="DA37" s="94">
        <f ca="1">CH37/OFFSET('FX rate data'!$B36,0,2*CH$1)</f>
        <v>1.6899869345498411</v>
      </c>
      <c r="DB37" s="94">
        <f ca="1">CI37/OFFSET('FX rate data'!$B36,0,2*CI$1)</f>
        <v>0.14254079653237769</v>
      </c>
      <c r="DC37" s="94">
        <f ca="1">CJ37/OFFSET('FX rate data'!$B36,0,2*CJ$1)</f>
        <v>0.43758670387418197</v>
      </c>
      <c r="DD37" s="94">
        <f ca="1">CK37/OFFSET('FX rate data'!$B36,0,2*CK$1)</f>
        <v>0.73163921651004349</v>
      </c>
      <c r="DE37" s="94">
        <f ca="1">CL37/OFFSET('FX rate data'!$B36,0,2*CL$1)</f>
        <v>0.1676801394815555</v>
      </c>
      <c r="DF37" s="94">
        <f ca="1">CM37/OFFSET('FX rate data'!$B36,0,2*CM$1)</f>
        <v>7.1738315325479321E-2</v>
      </c>
      <c r="DG37" s="94">
        <f ca="1">CN37/OFFSET('FX rate data'!$B36,0,2*CN$1)</f>
        <v>0.1333806478474808</v>
      </c>
      <c r="DH37" s="94">
        <f ca="1">CO37/OFFSET('FX rate data'!$B36,0,2*CO$1)</f>
        <v>9.3449250774834177E-3</v>
      </c>
      <c r="DI37" s="94">
        <f ca="1">CP37/OFFSET('FX rate data'!$B36,0,2*CP$1)</f>
        <v>2.3948387469653502E-2</v>
      </c>
      <c r="DJ37" s="95">
        <f t="shared" ca="1" si="7"/>
        <v>54.470394151304212</v>
      </c>
    </row>
    <row r="38" spans="1:114" x14ac:dyDescent="0.35">
      <c r="A38" s="12">
        <v>37560</v>
      </c>
      <c r="B38" s="14">
        <v>3042.931</v>
      </c>
      <c r="C38" s="12">
        <v>37560</v>
      </c>
      <c r="D38" s="14">
        <v>8640.48</v>
      </c>
      <c r="E38" s="12">
        <v>37560</v>
      </c>
      <c r="F38" s="14">
        <v>1507.4960000000001</v>
      </c>
      <c r="G38" s="12">
        <v>37560</v>
      </c>
      <c r="H38" s="14">
        <v>6248.79</v>
      </c>
      <c r="I38" s="12">
        <v>37560</v>
      </c>
      <c r="J38" s="14">
        <v>4949.1000000000004</v>
      </c>
      <c r="K38" s="12">
        <v>37560</v>
      </c>
      <c r="L38" s="14">
        <v>885.76</v>
      </c>
      <c r="M38" s="12">
        <v>37560</v>
      </c>
      <c r="N38" s="14">
        <v>4039.7</v>
      </c>
      <c r="O38" s="12">
        <v>37560</v>
      </c>
      <c r="P38" s="14">
        <v>9441.25</v>
      </c>
      <c r="Q38" s="12">
        <v>37560</v>
      </c>
      <c r="R38" s="14">
        <v>3150.04</v>
      </c>
      <c r="S38" s="12">
        <v>37560</v>
      </c>
      <c r="T38" s="14">
        <v>3152.85</v>
      </c>
      <c r="U38" s="12">
        <v>37560</v>
      </c>
      <c r="V38" s="14">
        <v>658.92</v>
      </c>
      <c r="W38" s="12">
        <v>37560</v>
      </c>
      <c r="X38" s="14">
        <v>10167.700000000001</v>
      </c>
      <c r="Y38" s="12">
        <v>37560</v>
      </c>
      <c r="Z38" s="14">
        <v>4219.2700000000004</v>
      </c>
      <c r="AA38" s="12">
        <v>37560</v>
      </c>
      <c r="AB38" s="14">
        <v>4579.1400000000003</v>
      </c>
      <c r="AC38" s="12">
        <v>37560</v>
      </c>
      <c r="AD38" s="14">
        <v>951.4</v>
      </c>
      <c r="AE38" s="12">
        <v>37560</v>
      </c>
      <c r="AF38" s="14">
        <v>342.84</v>
      </c>
      <c r="AG38" s="12">
        <v>37560</v>
      </c>
      <c r="AH38" s="14">
        <v>311.39</v>
      </c>
      <c r="AI38" s="12">
        <v>37560</v>
      </c>
      <c r="AJ38" s="14">
        <v>8850.2900000000009</v>
      </c>
      <c r="AK38" s="48"/>
      <c r="BX38" s="48"/>
      <c r="BY38" s="96">
        <f t="shared" ca="1" si="13"/>
        <v>0.37271419375559967</v>
      </c>
      <c r="BZ38" s="97">
        <f t="shared" ca="1" si="12"/>
        <v>0</v>
      </c>
      <c r="CA38" s="98">
        <f t="shared" ca="1" si="12"/>
        <v>0.11990935884998091</v>
      </c>
      <c r="CB38" s="99">
        <f t="shared" ca="1" si="12"/>
        <v>0</v>
      </c>
      <c r="CC38" s="100">
        <f t="shared" ca="1" si="12"/>
        <v>2.8759897553039711</v>
      </c>
      <c r="CD38" s="101">
        <f t="shared" ca="1" si="12"/>
        <v>51.191338311849947</v>
      </c>
      <c r="CE38" s="102">
        <f t="shared" ca="1" si="12"/>
        <v>0.75363852425985089</v>
      </c>
      <c r="CF38" s="103">
        <f t="shared" ca="1" si="12"/>
        <v>0.51092429532588657</v>
      </c>
      <c r="CG38" s="104">
        <f t="shared" ca="1" si="12"/>
        <v>0.79947274121193146</v>
      </c>
      <c r="CH38" s="104">
        <f t="shared" ca="1" si="12"/>
        <v>1.9504085729534042</v>
      </c>
      <c r="CI38" s="105">
        <f t="shared" ca="1" si="12"/>
        <v>177.62576199450396</v>
      </c>
      <c r="CJ38" s="106">
        <f t="shared" ca="1" si="12"/>
        <v>1.9295994903132958</v>
      </c>
      <c r="CK38" s="104">
        <f t="shared" ca="1" si="12"/>
        <v>0.81514916458534403</v>
      </c>
      <c r="CL38" s="107">
        <f t="shared" ca="1" si="12"/>
        <v>6.384714847908791</v>
      </c>
      <c r="CM38" s="108">
        <f t="shared" ca="1" si="12"/>
        <v>3.4280043929626509</v>
      </c>
      <c r="CN38" s="104">
        <f t="shared" ca="1" si="12"/>
        <v>0.15639804669260199</v>
      </c>
      <c r="CO38" s="109">
        <f t="shared" ca="1" si="12"/>
        <v>0.31802746933342502</v>
      </c>
      <c r="CP38" s="110">
        <f t="shared" ca="1" si="12"/>
        <v>0.24844494513559082</v>
      </c>
      <c r="CR38" s="94">
        <f ca="1">BY38/OFFSET('FX rate data'!$B37,0,2*BY$1)</f>
        <v>0.20673037537056946</v>
      </c>
      <c r="CS38" s="94">
        <f ca="1">BZ38/OFFSET('FX rate data'!$B37,0,2*BZ$1)</f>
        <v>0</v>
      </c>
      <c r="CT38" s="94">
        <f ca="1">CA38/OFFSET('FX rate data'!$B37,0,2*CA$1)</f>
        <v>1.4486705510315192E-2</v>
      </c>
      <c r="CU38" s="94">
        <f ca="1">CB38/OFFSET('FX rate data'!$B37,0,2*CB$1)</f>
        <v>0</v>
      </c>
      <c r="CV38" s="94">
        <f ca="1">CC38/OFFSET('FX rate data'!$B37,0,2*CC$1)</f>
        <v>1.9475788957161042</v>
      </c>
      <c r="CW38" s="94">
        <f ca="1">CD38/OFFSET('FX rate data'!$B37,0,2*CD$1)</f>
        <v>51.191338311849947</v>
      </c>
      <c r="CX38" s="94">
        <f ca="1">CE38/OFFSET('FX rate data'!$B37,0,2*CE$1)</f>
        <v>1.1792184701296369</v>
      </c>
      <c r="CY38" s="94">
        <f ca="1">CF38/OFFSET('FX rate data'!$B37,0,2*CF$1)</f>
        <v>6.5506474091733755E-2</v>
      </c>
      <c r="CZ38" s="94">
        <f ca="1">CG38/OFFSET('FX rate data'!$B37,0,2*CG$1)</f>
        <v>0.79171394455528965</v>
      </c>
      <c r="DA38" s="94">
        <f ca="1">CH38/OFFSET('FX rate data'!$B37,0,2*CH$1)</f>
        <v>1.9314800682842188</v>
      </c>
      <c r="DB38" s="94">
        <f ca="1">CI38/OFFSET('FX rate data'!$B37,0,2*CI$1)</f>
        <v>0.14559488688074096</v>
      </c>
      <c r="DC38" s="94">
        <f ca="1">CJ38/OFFSET('FX rate data'!$B37,0,2*CJ$1)</f>
        <v>0.53157010752432388</v>
      </c>
      <c r="DD38" s="94">
        <f ca="1">CK38/OFFSET('FX rate data'!$B37,0,2*CK$1)</f>
        <v>0.80723822993201033</v>
      </c>
      <c r="DE38" s="94">
        <f ca="1">CL38/OFFSET('FX rate data'!$B37,0,2*CL$1)</f>
        <v>0.18422583743280699</v>
      </c>
      <c r="DF38" s="94">
        <f ca="1">CM38/OFFSET('FX rate data'!$B37,0,2*CM$1)</f>
        <v>7.0885119788309567E-2</v>
      </c>
      <c r="DG38" s="94">
        <f ca="1">CN38/OFFSET('FX rate data'!$B37,0,2*CN$1)</f>
        <v>0.15488022053139433</v>
      </c>
      <c r="DH38" s="94">
        <f ca="1">CO38/OFFSET('FX rate data'!$B37,0,2*CO$1)</f>
        <v>1.0005583430342142E-2</v>
      </c>
      <c r="DI38" s="94">
        <f ca="1">CP38/OFFSET('FX rate data'!$B37,0,2*CP$1)</f>
        <v>2.4832078474321919E-2</v>
      </c>
      <c r="DJ38" s="95">
        <f t="shared" ca="1" si="7"/>
        <v>59.257285309502059</v>
      </c>
    </row>
    <row r="39" spans="1:114" x14ac:dyDescent="0.35">
      <c r="A39" s="12">
        <v>37589</v>
      </c>
      <c r="B39" s="14">
        <v>3061.4070000000002</v>
      </c>
      <c r="C39" s="12">
        <v>37589</v>
      </c>
      <c r="D39" s="14">
        <v>9215.56</v>
      </c>
      <c r="E39" s="12">
        <v>37589</v>
      </c>
      <c r="F39" s="14">
        <v>1434.182</v>
      </c>
      <c r="G39" s="12">
        <v>37589</v>
      </c>
      <c r="H39" s="14">
        <v>6570.42</v>
      </c>
      <c r="I39" s="12">
        <v>37589</v>
      </c>
      <c r="J39" s="14">
        <v>5117.5</v>
      </c>
      <c r="K39" s="12">
        <v>37589</v>
      </c>
      <c r="L39" s="14">
        <v>936.31</v>
      </c>
      <c r="M39" s="12">
        <v>37589</v>
      </c>
      <c r="N39" s="14">
        <v>4169.3999999999996</v>
      </c>
      <c r="O39" s="12">
        <v>37589</v>
      </c>
      <c r="P39" s="14">
        <v>10069.870000000001</v>
      </c>
      <c r="Q39" s="12">
        <v>37589</v>
      </c>
      <c r="R39" s="14">
        <v>3326.65</v>
      </c>
      <c r="S39" s="12">
        <v>37589</v>
      </c>
      <c r="T39" s="14">
        <v>3320.32</v>
      </c>
      <c r="U39" s="12">
        <v>37590</v>
      </c>
      <c r="V39" s="14">
        <v>724.8</v>
      </c>
      <c r="W39" s="12">
        <v>37589</v>
      </c>
      <c r="X39" s="14">
        <v>10508.8</v>
      </c>
      <c r="Y39" s="12">
        <v>37589</v>
      </c>
      <c r="Z39" s="14">
        <v>4419.5600000000004</v>
      </c>
      <c r="AA39" s="12">
        <v>37590</v>
      </c>
      <c r="AB39" s="14">
        <v>4646.6899999999996</v>
      </c>
      <c r="AC39" s="12">
        <v>37590</v>
      </c>
      <c r="AD39" s="14">
        <v>1050.1500000000001</v>
      </c>
      <c r="AE39" s="12">
        <v>37589</v>
      </c>
      <c r="AF39" s="14">
        <v>361.99</v>
      </c>
      <c r="AG39" s="12">
        <v>37590</v>
      </c>
      <c r="AH39" s="14">
        <v>321.41000000000003</v>
      </c>
      <c r="AI39" s="12">
        <v>37589</v>
      </c>
      <c r="AJ39" s="14">
        <v>8991.8799999999992</v>
      </c>
      <c r="AK39" s="48"/>
      <c r="BX39" s="48"/>
      <c r="BY39" s="96">
        <f t="shared" ca="1" si="13"/>
        <v>0.37497723141364331</v>
      </c>
      <c r="BZ39" s="97">
        <f t="shared" ca="1" si="12"/>
        <v>0</v>
      </c>
      <c r="CA39" s="98">
        <f t="shared" ca="1" si="12"/>
        <v>0.11407781121421437</v>
      </c>
      <c r="CB39" s="99">
        <f t="shared" ca="1" si="12"/>
        <v>0</v>
      </c>
      <c r="CC39" s="100">
        <f t="shared" ca="1" si="12"/>
        <v>2.9738493004320121</v>
      </c>
      <c r="CD39" s="101">
        <f t="shared" ca="1" si="12"/>
        <v>54.112809310386815</v>
      </c>
      <c r="CE39" s="102">
        <f t="shared" ca="1" si="12"/>
        <v>0.77783510237122111</v>
      </c>
      <c r="CF39" s="103">
        <f t="shared" ca="1" si="12"/>
        <v>0.54494280246506399</v>
      </c>
      <c r="CG39" s="104">
        <f t="shared" ca="1" si="12"/>
        <v>0.84429594371902317</v>
      </c>
      <c r="CH39" s="104">
        <f t="shared" ca="1" si="12"/>
        <v>2.0540084662919731</v>
      </c>
      <c r="CI39" s="105">
        <f t="shared" ca="1" si="12"/>
        <v>195.38510334125004</v>
      </c>
      <c r="CJ39" s="106">
        <f t="shared" ca="1" si="12"/>
        <v>1.9943325554259428</v>
      </c>
      <c r="CK39" s="104">
        <f t="shared" ca="1" si="12"/>
        <v>0.85384453752303191</v>
      </c>
      <c r="CL39" s="107">
        <f t="shared" ca="1" si="12"/>
        <v>6.4789001071444199</v>
      </c>
      <c r="CM39" s="108">
        <f t="shared" ca="1" si="12"/>
        <v>3.783812080376002</v>
      </c>
      <c r="CN39" s="104">
        <f t="shared" ca="1" si="12"/>
        <v>0.16513396605487984</v>
      </c>
      <c r="CO39" s="109">
        <f t="shared" ca="1" si="12"/>
        <v>0.32826105179503562</v>
      </c>
      <c r="CP39" s="110">
        <f t="shared" ca="1" si="12"/>
        <v>0.25241965328433486</v>
      </c>
      <c r="CR39" s="94">
        <f ca="1">BY39/OFFSET('FX rate data'!$B38,0,2*BY$1)</f>
        <v>0.2103423074065425</v>
      </c>
      <c r="CS39" s="94">
        <f ca="1">BZ39/OFFSET('FX rate data'!$B38,0,2*BZ$1)</f>
        <v>0</v>
      </c>
      <c r="CT39" s="94">
        <f ca="1">CA39/OFFSET('FX rate data'!$B38,0,2*CA$1)</f>
        <v>1.3782174070242879E-2</v>
      </c>
      <c r="CU39" s="94">
        <f ca="1">CB39/OFFSET('FX rate data'!$B38,0,2*CB$1)</f>
        <v>0</v>
      </c>
      <c r="CV39" s="94">
        <f ca="1">CC39/OFFSET('FX rate data'!$B38,0,2*CC$1)</f>
        <v>2.005022451747581</v>
      </c>
      <c r="CW39" s="94">
        <f ca="1">CD39/OFFSET('FX rate data'!$B38,0,2*CD$1)</f>
        <v>54.112809310386815</v>
      </c>
      <c r="CX39" s="94">
        <f ca="1">CE39/OFFSET('FX rate data'!$B38,0,2*CE$1)</f>
        <v>1.2115811563414658</v>
      </c>
      <c r="CY39" s="94">
        <f ca="1">CF39/OFFSET('FX rate data'!$B38,0,2*CF$1)</f>
        <v>6.98743159246899E-2</v>
      </c>
      <c r="CZ39" s="94">
        <f ca="1">CG39/OFFSET('FX rate data'!$B38,0,2*CG$1)</f>
        <v>0.83951073254352504</v>
      </c>
      <c r="DA39" s="94">
        <f ca="1">CH39/OFFSET('FX rate data'!$B38,0,2*CH$1)</f>
        <v>2.0423669745371114</v>
      </c>
      <c r="DB39" s="94">
        <f ca="1">CI39/OFFSET('FX rate data'!$B38,0,2*CI$1)</f>
        <v>0.16164227784177873</v>
      </c>
      <c r="DC39" s="94">
        <f ca="1">CJ39/OFFSET('FX rate data'!$B38,0,2*CJ$1)</f>
        <v>0.54594376003995149</v>
      </c>
      <c r="DD39" s="94">
        <f ca="1">CK39/OFFSET('FX rate data'!$B38,0,2*CK$1)</f>
        <v>0.84900520783835332</v>
      </c>
      <c r="DE39" s="94">
        <f ca="1">CL39/OFFSET('FX rate data'!$B38,0,2*CL$1)</f>
        <v>0.18611646051950304</v>
      </c>
      <c r="DF39" s="94">
        <f ca="1">CM39/OFFSET('FX rate data'!$B38,0,2*CM$1)</f>
        <v>7.8307369213079514E-2</v>
      </c>
      <c r="DG39" s="94">
        <f ca="1">CN39/OFFSET('FX rate data'!$B38,0,2*CN$1)</f>
        <v>0.16419803724259704</v>
      </c>
      <c r="DH39" s="94">
        <f ca="1">CO39/OFFSET('FX rate data'!$B38,0,2*CO$1)</f>
        <v>1.030161781876779E-2</v>
      </c>
      <c r="DI39" s="94">
        <f ca="1">CP39/OFFSET('FX rate data'!$B38,0,2*CP$1)</f>
        <v>2.7259141823362296E-2</v>
      </c>
      <c r="DJ39" s="95">
        <f t="shared" ca="1" si="7"/>
        <v>62.528063295295368</v>
      </c>
    </row>
    <row r="40" spans="1:114" x14ac:dyDescent="0.35">
      <c r="A40" s="12">
        <v>37621</v>
      </c>
      <c r="B40" s="14">
        <v>3007.1129999999998</v>
      </c>
      <c r="C40" s="12">
        <v>37621</v>
      </c>
      <c r="D40" s="14">
        <v>8578.9500000000007</v>
      </c>
      <c r="E40" s="12">
        <v>37621</v>
      </c>
      <c r="F40" s="14">
        <v>1357.654</v>
      </c>
      <c r="G40" s="12">
        <v>37621</v>
      </c>
      <c r="H40" s="14">
        <v>6614.54</v>
      </c>
      <c r="I40" s="12">
        <v>37621</v>
      </c>
      <c r="J40" s="14">
        <v>4630.8</v>
      </c>
      <c r="K40" s="12">
        <v>37621</v>
      </c>
      <c r="L40" s="14">
        <v>879.82</v>
      </c>
      <c r="M40" s="12">
        <v>37621</v>
      </c>
      <c r="N40" s="14">
        <v>3940.4</v>
      </c>
      <c r="O40" s="12">
        <v>37621</v>
      </c>
      <c r="P40" s="14">
        <v>9321.2900000000009</v>
      </c>
      <c r="Q40" s="12">
        <v>37621</v>
      </c>
      <c r="R40" s="14">
        <v>3063.91</v>
      </c>
      <c r="S40" s="12">
        <v>37621</v>
      </c>
      <c r="T40" s="14">
        <v>2892.63</v>
      </c>
      <c r="U40" s="12">
        <v>37621</v>
      </c>
      <c r="V40" s="14">
        <v>627.54999999999995</v>
      </c>
      <c r="W40" s="12">
        <v>37621</v>
      </c>
      <c r="X40" s="14">
        <v>11268.5</v>
      </c>
      <c r="Y40" s="12">
        <v>37621</v>
      </c>
      <c r="Z40" s="14">
        <v>3995.03</v>
      </c>
      <c r="AA40" s="12">
        <v>37621</v>
      </c>
      <c r="AB40" s="14">
        <v>4452.45</v>
      </c>
      <c r="AC40" s="12">
        <v>37621</v>
      </c>
      <c r="AD40" s="14">
        <v>1093.5</v>
      </c>
      <c r="AE40" s="12">
        <v>37621</v>
      </c>
      <c r="AF40" s="14">
        <v>322.73</v>
      </c>
      <c r="AG40" s="12">
        <v>37621</v>
      </c>
      <c r="AH40" s="14">
        <v>318.91000000000003</v>
      </c>
      <c r="AI40" s="12">
        <v>37621</v>
      </c>
      <c r="AJ40" s="14">
        <v>8682.0300000000007</v>
      </c>
      <c r="AK40" s="48"/>
      <c r="AM40" s="59" cm="1">
        <f t="array" aca="1" ref="AM40" ca="1">$DJ40*INDEX('MSCI ACWI weights'!$A$1:$AT$19,MATCH(AM$3,'MSCI ACWI weights'!$A$1:$A$19,0),MATCH($A40,'MSCI ACWI weights'!$A$1:$W$1,0)+23)%</f>
        <v>0.20999420900722557</v>
      </c>
      <c r="AN40" s="59" cm="1">
        <f t="array" aca="1" ref="AN40" ca="1">$DJ40*INDEX('MSCI ACWI weights'!$A$1:$AT$19,MATCH(AN$3,'MSCI ACWI weights'!$A$1:$A$19,0),MATCH($A40,'MSCI ACWI weights'!$A$1:$W$1,0)+23)%</f>
        <v>0</v>
      </c>
      <c r="AO40" s="59" cm="1">
        <f t="array" aca="1" ref="AO40" ca="1">$DJ40*INDEX('MSCI ACWI weights'!$A$1:$AT$19,MATCH(AO$3,'MSCI ACWI weights'!$A$1:$A$19,0),MATCH($A40,'MSCI ACWI weights'!$A$1:$W$1,0)+23)%</f>
        <v>1.1999669086127178E-2</v>
      </c>
      <c r="AP40" s="59" cm="1">
        <f t="array" aca="1" ref="AP40" ca="1">$DJ40*INDEX('MSCI ACWI weights'!$A$1:$AT$19,MATCH(AP$3,'MSCI ACWI weights'!$A$1:$A$19,0),MATCH($A40,'MSCI ACWI weights'!$A$1:$W$1,0)+23)%</f>
        <v>2.3999338172254355E-2</v>
      </c>
      <c r="AQ40" s="59" cm="1">
        <f t="array" aca="1" ref="AQ40" ca="1">$DJ40*INDEX('MSCI ACWI weights'!$A$1:$AT$19,MATCH(AQ$3,'MSCI ACWI weights'!$A$1:$A$19,0),MATCH($A40,'MSCI ACWI weights'!$A$1:$W$1,0)+23)%</f>
        <v>1.7699511902037588</v>
      </c>
      <c r="AR40" s="59" cm="1">
        <f t="array" aca="1" ref="AR40" ca="1">$DJ40*INDEX('MSCI ACWI weights'!$A$1:$AT$19,MATCH(AR$3,'MSCI ACWI weights'!$A$1:$A$19,0),MATCH($A40,'MSCI ACWI weights'!$A$1:$W$1,0)+23)%</f>
        <v>51.45458104131334</v>
      </c>
      <c r="AS40" s="59" cm="1">
        <f t="array" aca="1" ref="AS40" ca="1">$DJ40*INDEX('MSCI ACWI weights'!$A$1:$AT$19,MATCH(AS$3,'MSCI ACWI weights'!$A$1:$A$19,0),MATCH($A40,'MSCI ACWI weights'!$A$1:$W$1,0)+23)%</f>
        <v>1.1279688940959545</v>
      </c>
      <c r="AT40" s="59" cm="1">
        <f t="array" aca="1" ref="AT40" ca="1">$DJ40*INDEX('MSCI ACWI weights'!$A$1:$AT$19,MATCH(AT$3,'MSCI ACWI weights'!$A$1:$A$19,0),MATCH($A40,'MSCI ACWI weights'!$A$1:$W$1,0)+23)%</f>
        <v>6.5998179973699472E-2</v>
      </c>
      <c r="AU40" s="59" cm="1">
        <f t="array" aca="1" ref="AU40" ca="1">$DJ40*INDEX('MSCI ACWI weights'!$A$1:$AT$19,MATCH(AU$3,'MSCI ACWI weights'!$A$1:$A$19,0),MATCH($A40,'MSCI ACWI weights'!$A$1:$W$1,0)+23)%</f>
        <v>0.75597915242601221</v>
      </c>
      <c r="AV40" s="59" cm="1">
        <f t="array" aca="1" ref="AV40" ca="1">$DJ40*INDEX('MSCI ACWI weights'!$A$1:$AT$19,MATCH(AV$3,'MSCI ACWI weights'!$A$1:$A$19,0),MATCH($A40,'MSCI ACWI weights'!$A$1:$W$1,0)+23)%</f>
        <v>1.6199553266271691</v>
      </c>
      <c r="AW40" s="59" cm="1">
        <f t="array" aca="1" ref="AW40" ca="1">$DJ40*INDEX('MSCI ACWI weights'!$A$1:$AT$19,MATCH(AW$3,'MSCI ACWI weights'!$A$1:$A$19,0),MATCH($A40,'MSCI ACWI weights'!$A$1:$W$1,0)+23)%</f>
        <v>8.3997683602890255E-2</v>
      </c>
      <c r="AX40" s="59" cm="1">
        <f t="array" aca="1" ref="AX40" ca="1">$DJ40*INDEX('MSCI ACWI weights'!$A$1:$AT$19,MATCH(AX$3,'MSCI ACWI weights'!$A$1:$A$19,0),MATCH($A40,'MSCI ACWI weights'!$A$1:$W$1,0)+23)%</f>
        <v>0.63598246156474048</v>
      </c>
      <c r="AY40" s="59" cm="1">
        <f t="array" aca="1" ref="AY40" ca="1">$DJ40*INDEX('MSCI ACWI weights'!$A$1:$AT$19,MATCH(AY$3,'MSCI ACWI weights'!$A$1:$A$19,0),MATCH($A40,'MSCI ACWI weights'!$A$1:$W$1,0)+23)%</f>
        <v>0.81597749785664819</v>
      </c>
      <c r="AZ40" s="59" cm="1">
        <f t="array" aca="1" ref="AZ40" ca="1">$DJ40*INDEX('MSCI ACWI weights'!$A$1:$AT$19,MATCH(AZ$3,'MSCI ACWI weights'!$A$1:$A$19,0),MATCH($A40,'MSCI ACWI weights'!$A$1:$W$1,0)+23)%</f>
        <v>0.13799619449046252</v>
      </c>
      <c r="BA40" s="59" cm="1">
        <f t="array" aca="1" ref="BA40" ca="1">$DJ40*INDEX('MSCI ACWI weights'!$A$1:$AT$19,MATCH(BA$3,'MSCI ACWI weights'!$A$1:$A$19,0),MATCH($A40,'MSCI ACWI weights'!$A$1:$W$1,0)+23)%</f>
        <v>6.5998179973699472E-2</v>
      </c>
      <c r="BB40" s="59" cm="1">
        <f t="array" aca="1" ref="BB40" ca="1">$DJ40*INDEX('MSCI ACWI weights'!$A$1:$AT$19,MATCH(BB$3,'MSCI ACWI weights'!$A$1:$A$19,0),MATCH($A40,'MSCI ACWI weights'!$A$1:$W$1,0)+23)%</f>
        <v>0.14399602903352612</v>
      </c>
      <c r="BC40" s="59" cm="1">
        <f t="array" aca="1" ref="BC40" ca="1">$DJ40*INDEX('MSCI ACWI weights'!$A$1:$AT$19,MATCH(BC$3,'MSCI ACWI weights'!$A$1:$A$19,0),MATCH($A40,'MSCI ACWI weights'!$A$1:$W$1,0)+23)%</f>
        <v>5.9998345430635888E-3</v>
      </c>
      <c r="BD40" s="59" cm="1">
        <f t="array" aca="1" ref="BD40" ca="1">$DJ40*INDEX('MSCI ACWI weights'!$A$1:$AT$19,MATCH(BD$3,'MSCI ACWI weights'!$A$1:$A$19,0),MATCH($A40,'MSCI ACWI weights'!$A$1:$W$1,0)+23)%</f>
        <v>3.5999007258381531E-2</v>
      </c>
      <c r="BF40" s="60">
        <f ca="1">AM40*OFFSET('FX rate data'!$B39,0,2*BY$1)</f>
        <v>0.37381069145376222</v>
      </c>
      <c r="BG40" s="61">
        <f ca="1">AN40*OFFSET('FX rate data'!$B39,0,2*BZ$1)</f>
        <v>0</v>
      </c>
      <c r="BH40" s="62">
        <f ca="1">AO40*OFFSET('FX rate data'!$B39,0,2*CA$1)</f>
        <v>9.9321261025874644E-2</v>
      </c>
      <c r="BI40" s="63">
        <f ca="1">AP40*OFFSET('FX rate data'!$B39,0,2*CB$1)</f>
        <v>3.77221597391494E-2</v>
      </c>
      <c r="BJ40" s="64">
        <f ca="1">AQ40*OFFSET('FX rate data'!$B39,0,2*CC$1)</f>
        <v>2.4489044667659208</v>
      </c>
      <c r="BK40" s="65">
        <f ca="1">AR40*OFFSET('FX rate data'!$B39,0,2*CD$1)</f>
        <v>51.45458104131334</v>
      </c>
      <c r="BL40" s="66">
        <f ca="1">AS40*OFFSET('FX rate data'!$B39,0,2*CE$1)</f>
        <v>0.70058148012299726</v>
      </c>
      <c r="BM40" s="67">
        <f ca="1">AT40*OFFSET('FX rate data'!$B39,0,2*CF$1)</f>
        <v>0.51470000616089007</v>
      </c>
      <c r="BN40" s="68">
        <f ca="1">AU40*OFFSET('FX rate data'!$B39,0,2*CG$1)</f>
        <v>0.72037253434674697</v>
      </c>
      <c r="BO40" s="68">
        <f ca="1">AV40*OFFSET('FX rate data'!$B39,0,2*CH$1)</f>
        <v>1.5436554307430295</v>
      </c>
      <c r="BP40" s="69">
        <f ca="1">AW40*OFFSET('FX rate data'!$B39,0,2*CI$1)</f>
        <v>99.596053447946986</v>
      </c>
      <c r="BQ40" s="70">
        <f ca="1">AX40*OFFSET('FX rate data'!$B39,0,2*CJ$1)</f>
        <v>2.2513779139391814</v>
      </c>
      <c r="BR40" s="68">
        <f ca="1">AY40*OFFSET('FX rate data'!$B39,0,2*CK$1)</f>
        <v>0.77754495770760002</v>
      </c>
      <c r="BS40" s="71">
        <f ca="1">AZ40*OFFSET('FX rate data'!$B39,0,2*CL$1)</f>
        <v>4.779498196177169</v>
      </c>
      <c r="BT40" s="72">
        <f ca="1">BA40*OFFSET('FX rate data'!$B39,0,2*CM$1)</f>
        <v>3.1662626842382324</v>
      </c>
      <c r="BU40" s="68">
        <f ca="1">BB40*OFFSET('FX rate data'!$B39,0,2*CN$1)</f>
        <v>0.13721381606604705</v>
      </c>
      <c r="BV40" s="73">
        <f ca="1">BC40*OFFSET('FX rate data'!$B39,0,2*CO$1)</f>
        <v>0.19172471282359696</v>
      </c>
      <c r="BW40" s="74">
        <f ca="1">BD40*OFFSET('FX rate data'!$B39,0,2*CP$1)</f>
        <v>0.30851869200578141</v>
      </c>
      <c r="BX40" s="48"/>
      <c r="BY40" s="96">
        <f t="shared" ca="1" si="13"/>
        <v>0.36832701672400148</v>
      </c>
      <c r="BZ40" s="97">
        <f t="shared" ca="1" si="12"/>
        <v>0</v>
      </c>
      <c r="CA40" s="98">
        <f t="shared" ca="1" si="12"/>
        <v>0.10799061535162413</v>
      </c>
      <c r="CB40" s="99">
        <f t="shared" ca="1" si="12"/>
        <v>0</v>
      </c>
      <c r="CC40" s="100">
        <f t="shared" ca="1" si="12"/>
        <v>2.6910212682834516</v>
      </c>
      <c r="CD40" s="101">
        <f t="shared" ca="1" si="12"/>
        <v>50.848043796888355</v>
      </c>
      <c r="CE40" s="102">
        <f t="shared" ca="1" si="12"/>
        <v>0.73511331064027441</v>
      </c>
      <c r="CF40" s="103">
        <f t="shared" ca="1" si="12"/>
        <v>0.50443251950517498</v>
      </c>
      <c r="CG40" s="104">
        <f t="shared" ca="1" si="12"/>
        <v>0.77761314984147778</v>
      </c>
      <c r="CH40" s="104">
        <f t="shared" ca="1" si="12"/>
        <v>1.7894318950734116</v>
      </c>
      <c r="CI40" s="105">
        <f t="shared" ca="1" si="12"/>
        <v>169.16931788328017</v>
      </c>
      <c r="CJ40" s="106">
        <f t="shared" ca="1" si="12"/>
        <v>2.1385064327817864</v>
      </c>
      <c r="CK40" s="104">
        <f t="shared" ca="1" si="12"/>
        <v>0.77182672997778912</v>
      </c>
      <c r="CL40" s="107">
        <f t="shared" ca="1" si="12"/>
        <v>6.208070429069978</v>
      </c>
      <c r="CM40" s="108">
        <f t="shared" ca="1" si="12"/>
        <v>3.9400071512556849</v>
      </c>
      <c r="CN40" s="104">
        <f t="shared" ca="1" si="12"/>
        <v>0.14722419090276354</v>
      </c>
      <c r="CO40" s="109">
        <f t="shared" ca="1" si="12"/>
        <v>0.32570776275770763</v>
      </c>
      <c r="CP40" s="110">
        <f t="shared" ca="1" si="12"/>
        <v>0.24372155793940692</v>
      </c>
      <c r="CR40" s="94">
        <f ca="1">BY40/OFFSET('FX rate data'!$B39,0,2*BY$1)</f>
        <v>0.20691366593112828</v>
      </c>
      <c r="CS40" s="94">
        <f ca="1">BZ40/OFFSET('FX rate data'!$B39,0,2*BZ$1)</f>
        <v>0</v>
      </c>
      <c r="CT40" s="94">
        <f ca="1">CA40/OFFSET('FX rate data'!$B39,0,2*CA$1)</f>
        <v>1.3047072049247812E-2</v>
      </c>
      <c r="CU40" s="94">
        <f ca="1">CB40/OFFSET('FX rate data'!$B39,0,2*CB$1)</f>
        <v>0</v>
      </c>
      <c r="CV40" s="94">
        <f ca="1">CC40/OFFSET('FX rate data'!$B39,0,2*CC$1)</f>
        <v>1.9449416509709827</v>
      </c>
      <c r="CW40" s="94">
        <f ca="1">CD40/OFFSET('FX rate data'!$B39,0,2*CD$1)</f>
        <v>50.848043796888355</v>
      </c>
      <c r="CX40" s="94">
        <f ca="1">CE40/OFFSET('FX rate data'!$B39,0,2*CE$1)</f>
        <v>1.1835667535666952</v>
      </c>
      <c r="CY40" s="94">
        <f ca="1">CF40/OFFSET('FX rate data'!$B39,0,2*CF$1)</f>
        <v>6.4681616103347342E-2</v>
      </c>
      <c r="CZ40" s="94">
        <f ca="1">CG40/OFFSET('FX rate data'!$B39,0,2*CG$1)</f>
        <v>0.81604906059552718</v>
      </c>
      <c r="DA40" s="94">
        <f ca="1">CH40/OFFSET('FX rate data'!$B39,0,2*CH$1)</f>
        <v>1.8778800452024469</v>
      </c>
      <c r="DB40" s="94">
        <f ca="1">CI40/OFFSET('FX rate data'!$B39,0,2*CI$1)</f>
        <v>0.14267463766828048</v>
      </c>
      <c r="DC40" s="94">
        <f ca="1">CJ40/OFFSET('FX rate data'!$B39,0,2*CJ$1)</f>
        <v>0.60409786236773633</v>
      </c>
      <c r="DD40" s="94">
        <f ca="1">CK40/OFFSET('FX rate data'!$B39,0,2*CK$1)</f>
        <v>0.80997662921375713</v>
      </c>
      <c r="DE40" s="94">
        <f ca="1">CL40/OFFSET('FX rate data'!$B39,0,2*CL$1)</f>
        <v>0.17924268598440821</v>
      </c>
      <c r="DF40" s="94">
        <f ca="1">CM40/OFFSET('FX rate data'!$B39,0,2*CM$1)</f>
        <v>8.2126256409706819E-2</v>
      </c>
      <c r="DG40" s="94">
        <f ca="1">CN40/OFFSET('FX rate data'!$B39,0,2*CN$1)</f>
        <v>0.15450119729537573</v>
      </c>
      <c r="DH40" s="94">
        <f ca="1">CO40/OFFSET('FX rate data'!$B39,0,2*CO$1)</f>
        <v>1.0192701072060949E-2</v>
      </c>
      <c r="DI40" s="94">
        <f ca="1">CP40/OFFSET('FX rate data'!$B39,0,2*CP$1)</f>
        <v>2.8438257909897895E-2</v>
      </c>
      <c r="DJ40" s="95">
        <f t="shared" ca="1" si="7"/>
        <v>58.966373889228954</v>
      </c>
    </row>
    <row r="41" spans="1:114" x14ac:dyDescent="0.35">
      <c r="A41" s="12">
        <v>37652</v>
      </c>
      <c r="B41" s="14">
        <v>2956.9229999999998</v>
      </c>
      <c r="C41" s="12">
        <v>37652</v>
      </c>
      <c r="D41" s="14">
        <v>8339.94</v>
      </c>
      <c r="E41" s="12">
        <v>37652</v>
      </c>
      <c r="F41" s="14">
        <v>1499.8150000000001</v>
      </c>
      <c r="G41" s="12">
        <v>37652</v>
      </c>
      <c r="H41" s="14">
        <v>6569.49</v>
      </c>
      <c r="I41" s="12">
        <v>37652</v>
      </c>
      <c r="J41" s="14">
        <v>4422.5</v>
      </c>
      <c r="K41" s="12">
        <v>37652</v>
      </c>
      <c r="L41" s="14">
        <v>855.7</v>
      </c>
      <c r="M41" s="12">
        <v>37652</v>
      </c>
      <c r="N41" s="14">
        <v>3567.4</v>
      </c>
      <c r="O41" s="12">
        <v>37652</v>
      </c>
      <c r="P41" s="14">
        <v>9258.9500000000007</v>
      </c>
      <c r="Q41" s="12">
        <v>37652</v>
      </c>
      <c r="R41" s="14">
        <v>2937.88</v>
      </c>
      <c r="S41" s="12">
        <v>37652</v>
      </c>
      <c r="T41" s="14">
        <v>2747.83</v>
      </c>
      <c r="U41" s="12">
        <v>37652</v>
      </c>
      <c r="V41" s="14">
        <v>591.86</v>
      </c>
      <c r="W41" s="12">
        <v>37652</v>
      </c>
      <c r="X41" s="14">
        <v>10941.1</v>
      </c>
      <c r="Y41" s="12">
        <v>37652</v>
      </c>
      <c r="Z41" s="14">
        <v>3970.56</v>
      </c>
      <c r="AA41" s="12">
        <v>37652</v>
      </c>
      <c r="AB41" s="14">
        <v>5015.16</v>
      </c>
      <c r="AC41" s="12">
        <v>37652</v>
      </c>
      <c r="AD41" s="14">
        <v>1041.8499999999999</v>
      </c>
      <c r="AE41" s="12">
        <v>37652</v>
      </c>
      <c r="AF41" s="14">
        <v>294.94</v>
      </c>
      <c r="AG41" s="12">
        <v>37652</v>
      </c>
      <c r="AH41" s="14">
        <v>307.77999999999997</v>
      </c>
      <c r="AI41" s="12">
        <v>37652</v>
      </c>
      <c r="AJ41" s="14">
        <v>8183.21</v>
      </c>
      <c r="AK41" s="48"/>
      <c r="BX41" s="48"/>
      <c r="BY41" s="79">
        <f t="shared" ref="BY41:CP41" ca="1" si="14">BF40*OFFSET($B41,0,2*BY$1)/OFFSET($B40,0,2*BY$1)</f>
        <v>0.36757163139713506</v>
      </c>
      <c r="BZ41" s="80">
        <f t="shared" ca="1" si="14"/>
        <v>0</v>
      </c>
      <c r="CA41" s="81">
        <f t="shared" ca="1" si="14"/>
        <v>0.10972126705738147</v>
      </c>
      <c r="CB41" s="82">
        <f t="shared" ca="1" si="14"/>
        <v>3.7465243415981245E-2</v>
      </c>
      <c r="CC41" s="83">
        <f t="shared" ca="1" si="14"/>
        <v>2.3387492451136485</v>
      </c>
      <c r="CD41" s="84">
        <f t="shared" ca="1" si="14"/>
        <v>50.043969217626135</v>
      </c>
      <c r="CE41" s="85">
        <f t="shared" ca="1" si="14"/>
        <v>0.63426412856328807</v>
      </c>
      <c r="CF41" s="86">
        <f t="shared" ca="1" si="14"/>
        <v>0.51125773600471325</v>
      </c>
      <c r="CG41" s="87">
        <f t="shared" ca="1" si="14"/>
        <v>0.69074093599571174</v>
      </c>
      <c r="CH41" s="87">
        <f t="shared" ca="1" si="14"/>
        <v>1.4663827389810031</v>
      </c>
      <c r="CI41" s="88">
        <f t="shared" ca="1" si="14"/>
        <v>93.931830441720834</v>
      </c>
      <c r="CJ41" s="89">
        <f t="shared" ca="1" si="14"/>
        <v>2.1859653808581427</v>
      </c>
      <c r="CK41" s="87">
        <f t="shared" ca="1" si="14"/>
        <v>0.77278240896200734</v>
      </c>
      <c r="CL41" s="90">
        <f t="shared" ca="1" si="14"/>
        <v>5.3835412353962182</v>
      </c>
      <c r="CM41" s="91">
        <f t="shared" ca="1" si="14"/>
        <v>3.0167085300170116</v>
      </c>
      <c r="CN41" s="87">
        <f t="shared" ca="1" si="14"/>
        <v>0.12539845353862336</v>
      </c>
      <c r="CO41" s="92">
        <f t="shared" ca="1" si="14"/>
        <v>0.18503349569736496</v>
      </c>
      <c r="CP41" s="93">
        <f t="shared" ca="1" si="14"/>
        <v>0.29079296496425727</v>
      </c>
      <c r="CR41" s="94">
        <f ca="1">BY41/OFFSET('FX rate data'!$B40,0,2*BY$1)</f>
        <v>0.21582504338978042</v>
      </c>
      <c r="CS41" s="94">
        <f ca="1">BZ41/OFFSET('FX rate data'!$B40,0,2*BZ$1)</f>
        <v>0</v>
      </c>
      <c r="CT41" s="94">
        <f ca="1">CA41/OFFSET('FX rate data'!$B40,0,2*CA$1)</f>
        <v>1.3256323872147964E-2</v>
      </c>
      <c r="CU41" s="94">
        <f ca="1">CB41/OFFSET('FX rate data'!$B40,0,2*CB$1)</f>
        <v>2.4656297081922504E-2</v>
      </c>
      <c r="CV41" s="94">
        <f ca="1">CC41/OFFSET('FX rate data'!$B40,0,2*CC$1)</f>
        <v>1.7147512611728488</v>
      </c>
      <c r="CW41" s="94">
        <f ca="1">CD41/OFFSET('FX rate data'!$B40,0,2*CD$1)</f>
        <v>50.043969217626135</v>
      </c>
      <c r="CX41" s="94">
        <f ca="1">CE41/OFFSET('FX rate data'!$B40,0,2*CE$1)</f>
        <v>1.0447440760390185</v>
      </c>
      <c r="CY41" s="94">
        <f ca="1">CF41/OFFSET('FX rate data'!$B40,0,2*CF$1)</f>
        <v>6.554586359034785E-2</v>
      </c>
      <c r="CZ41" s="94">
        <f ca="1">CG41/OFFSET('FX rate data'!$B40,0,2*CG$1)</f>
        <v>0.74377187035179471</v>
      </c>
      <c r="DA41" s="94">
        <f ca="1">CH41/OFFSET('FX rate data'!$B40,0,2*CH$1)</f>
        <v>1.5789627855938442</v>
      </c>
      <c r="DB41" s="94">
        <f ca="1">CI41/OFFSET('FX rate data'!$B40,0,2*CI$1)</f>
        <v>8.0010077037240918E-2</v>
      </c>
      <c r="DC41" s="94">
        <f ca="1">CJ41/OFFSET('FX rate data'!$B40,0,2*CJ$1)</f>
        <v>0.62500797165350752</v>
      </c>
      <c r="DD41" s="94">
        <f ca="1">CK41/OFFSET('FX rate data'!$B40,0,2*CK$1)</f>
        <v>0.83211199414451098</v>
      </c>
      <c r="DE41" s="94">
        <f ca="1">CL41/OFFSET('FX rate data'!$B40,0,2*CL$1)</f>
        <v>0.1550068018599009</v>
      </c>
      <c r="DF41" s="94">
        <f ca="1">CM41/OFFSET('FX rate data'!$B40,0,2*CM$1)</f>
        <v>6.3117659378952015E-2</v>
      </c>
      <c r="DG41" s="94">
        <f ca="1">CN41/OFFSET('FX rate data'!$B40,0,2*CN$1)</f>
        <v>0.1350257925472417</v>
      </c>
      <c r="DH41" s="94">
        <f ca="1">CO41/OFFSET('FX rate data'!$B40,0,2*CO$1)</f>
        <v>5.809711315814153E-3</v>
      </c>
      <c r="DI41" s="94">
        <f ca="1">CP41/OFFSET('FX rate data'!$B40,0,2*CP$1)</f>
        <v>3.4149869053487561E-2</v>
      </c>
      <c r="DJ41" s="95">
        <f t="shared" ca="1" si="7"/>
        <v>57.37572261570849</v>
      </c>
    </row>
    <row r="42" spans="1:114" x14ac:dyDescent="0.35">
      <c r="A42" s="12">
        <v>37680</v>
      </c>
      <c r="B42" s="14">
        <v>2800.9070000000002</v>
      </c>
      <c r="C42" s="12">
        <v>37680</v>
      </c>
      <c r="D42" s="14">
        <v>8363.0400000000009</v>
      </c>
      <c r="E42" s="12">
        <v>37680</v>
      </c>
      <c r="F42" s="14">
        <v>1511.932</v>
      </c>
      <c r="G42" s="12">
        <v>37680</v>
      </c>
      <c r="H42" s="14">
        <v>6555.12</v>
      </c>
      <c r="I42" s="12">
        <v>37680</v>
      </c>
      <c r="J42" s="14">
        <v>4148.2</v>
      </c>
      <c r="K42" s="12">
        <v>37680</v>
      </c>
      <c r="L42" s="14">
        <v>841.15</v>
      </c>
      <c r="M42" s="12">
        <v>37680</v>
      </c>
      <c r="N42" s="14">
        <v>3655.6</v>
      </c>
      <c r="O42" s="12">
        <v>37680</v>
      </c>
      <c r="P42" s="14">
        <v>9122.66</v>
      </c>
      <c r="Q42" s="12">
        <v>37680</v>
      </c>
      <c r="R42" s="14">
        <v>2754.07</v>
      </c>
      <c r="S42" s="12">
        <v>37680</v>
      </c>
      <c r="T42" s="14">
        <v>2547.0500000000002</v>
      </c>
      <c r="U42" s="12">
        <v>37680</v>
      </c>
      <c r="V42" s="14">
        <v>575.42999999999995</v>
      </c>
      <c r="W42" s="12">
        <v>37680</v>
      </c>
      <c r="X42" s="14">
        <v>10280.6</v>
      </c>
      <c r="Y42" s="12">
        <v>37680</v>
      </c>
      <c r="Z42" s="14">
        <v>3789.98</v>
      </c>
      <c r="AA42" s="12">
        <v>37680</v>
      </c>
      <c r="AB42" s="14">
        <v>4432.46</v>
      </c>
      <c r="AC42" s="12">
        <v>37680</v>
      </c>
      <c r="AD42" s="14">
        <v>1063.4000000000001</v>
      </c>
      <c r="AE42" s="12">
        <v>37680</v>
      </c>
      <c r="AF42" s="14">
        <v>266.20999999999998</v>
      </c>
      <c r="AG42" s="12">
        <v>37680</v>
      </c>
      <c r="AH42" s="14">
        <v>341.52</v>
      </c>
      <c r="AI42" s="12">
        <v>37680</v>
      </c>
      <c r="AJ42" s="14">
        <v>7796.61</v>
      </c>
      <c r="AK42" s="48"/>
      <c r="BX42" s="48"/>
      <c r="BY42" s="96">
        <f ca="1">BY41*OFFSET($B42,0,2*BY$1)/OFFSET($B41,0,2*BY$1)</f>
        <v>0.34817746535221089</v>
      </c>
      <c r="BZ42" s="97">
        <f t="shared" ref="BZ42:CP52" ca="1" si="15">BZ41*OFFSET($B42,0,2*BZ$1)/OFFSET($B41,0,2*BZ$1)</f>
        <v>0</v>
      </c>
      <c r="CA42" s="98">
        <f t="shared" ca="1" si="15"/>
        <v>0.11060770477999012</v>
      </c>
      <c r="CB42" s="99">
        <f t="shared" ca="1" si="15"/>
        <v>3.7383292526659902E-2</v>
      </c>
      <c r="CC42" s="100">
        <f t="shared" ca="1" si="15"/>
        <v>2.1936912648005507</v>
      </c>
      <c r="CD42" s="101">
        <f t="shared" ca="1" si="15"/>
        <v>49.193040443386955</v>
      </c>
      <c r="CE42" s="102">
        <f t="shared" ca="1" si="15"/>
        <v>0.64994560418679026</v>
      </c>
      <c r="CF42" s="103">
        <f t="shared" ca="1" si="15"/>
        <v>0.50373211843035737</v>
      </c>
      <c r="CG42" s="104">
        <f t="shared" ca="1" si="15"/>
        <v>0.64752436777462319</v>
      </c>
      <c r="CH42" s="104">
        <f t="shared" ca="1" si="15"/>
        <v>1.3592362538153977</v>
      </c>
      <c r="CI42" s="105">
        <f t="shared" ca="1" si="15"/>
        <v>91.324288161185777</v>
      </c>
      <c r="CJ42" s="106">
        <f t="shared" ca="1" si="15"/>
        <v>2.0540014892881175</v>
      </c>
      <c r="CK42" s="104">
        <f t="shared" ca="1" si="15"/>
        <v>0.73763647302089086</v>
      </c>
      <c r="CL42" s="107">
        <f t="shared" ca="1" si="15"/>
        <v>4.7580398599933647</v>
      </c>
      <c r="CM42" s="108">
        <f t="shared" ca="1" si="15"/>
        <v>3.0791072139176374</v>
      </c>
      <c r="CN42" s="104">
        <f t="shared" ca="1" si="15"/>
        <v>0.11318343499192011</v>
      </c>
      <c r="CO42" s="109">
        <f t="shared" ca="1" si="15"/>
        <v>0.20531756270896123</v>
      </c>
      <c r="CP42" s="110">
        <f t="shared" ca="1" si="15"/>
        <v>0.27705501124497328</v>
      </c>
      <c r="CR42" s="94">
        <f ca="1">BY42/OFFSET('FX rate data'!$B41,0,2*BY$1)</f>
        <v>0.21188988884628218</v>
      </c>
      <c r="CS42" s="94">
        <f ca="1">BZ42/OFFSET('FX rate data'!$B41,0,2*BZ$1)</f>
        <v>0</v>
      </c>
      <c r="CT42" s="94">
        <f ca="1">CA42/OFFSET('FX rate data'!$B41,0,2*CA$1)</f>
        <v>1.3362453008757489E-2</v>
      </c>
      <c r="CU42" s="94">
        <f ca="1">CB42/OFFSET('FX rate data'!$B41,0,2*CB$1)</f>
        <v>2.5180717046113365E-2</v>
      </c>
      <c r="CV42" s="94">
        <f ca="1">CC42/OFFSET('FX rate data'!$B41,0,2*CC$1)</f>
        <v>1.6225527106512947</v>
      </c>
      <c r="CW42" s="94">
        <f ca="1">CD42/OFFSET('FX rate data'!$B41,0,2*CD$1)</f>
        <v>49.193040443386955</v>
      </c>
      <c r="CX42" s="94">
        <f ca="1">CE42/OFFSET('FX rate data'!$B41,0,2*CE$1)</f>
        <v>1.0220877562302095</v>
      </c>
      <c r="CY42" s="94">
        <f ca="1">CF42/OFFSET('FX rate data'!$B41,0,2*CF$1)</f>
        <v>6.4586008978941636E-2</v>
      </c>
      <c r="CZ42" s="94">
        <f ca="1">CG42/OFFSET('FX rate data'!$B41,0,2*CG$1)</f>
        <v>0.69979938157854016</v>
      </c>
      <c r="DA42" s="94">
        <f ca="1">CH42/OFFSET('FX rate data'!$B41,0,2*CH$1)</f>
        <v>1.4689681766080165</v>
      </c>
      <c r="DB42" s="94">
        <f ca="1">CI42/OFFSET('FX rate data'!$B41,0,2*CI$1)</f>
        <v>7.6508430579471182E-2</v>
      </c>
      <c r="DC42" s="94">
        <f ca="1">CJ42/OFFSET('FX rate data'!$B41,0,2*CJ$1)</f>
        <v>0.57559240277094514</v>
      </c>
      <c r="DD42" s="94">
        <f ca="1">CK42/OFFSET('FX rate data'!$B41,0,2*CK$1)</f>
        <v>0.79718628879378672</v>
      </c>
      <c r="DE42" s="94">
        <f ca="1">CL42/OFFSET('FX rate data'!$B41,0,2*CL$1)</f>
        <v>0.13693383198530418</v>
      </c>
      <c r="DF42" s="94">
        <f ca="1">CM42/OFFSET('FX rate data'!$B41,0,2*CM$1)</f>
        <v>6.4592137904712341E-2</v>
      </c>
      <c r="DG42" s="94">
        <f ca="1">CN42/OFFSET('FX rate data'!$B41,0,2*CN$1)</f>
        <v>0.12232079865116191</v>
      </c>
      <c r="DH42" s="94">
        <f ca="1">CO42/OFFSET('FX rate data'!$B41,0,2*CO$1)</f>
        <v>6.5005798005021848E-3</v>
      </c>
      <c r="DI42" s="94">
        <f ca="1">CP42/OFFSET('FX rate data'!$B41,0,2*CP$1)</f>
        <v>3.4288986540219467E-2</v>
      </c>
      <c r="DJ42" s="95">
        <f t="shared" ca="1" si="7"/>
        <v>56.135390993361213</v>
      </c>
    </row>
    <row r="43" spans="1:114" x14ac:dyDescent="0.35">
      <c r="A43" s="12">
        <v>37711</v>
      </c>
      <c r="B43" s="14">
        <v>2885.1590000000001</v>
      </c>
      <c r="C43" s="12">
        <v>37711</v>
      </c>
      <c r="D43" s="14">
        <v>7972.71</v>
      </c>
      <c r="E43" s="12">
        <v>37711</v>
      </c>
      <c r="F43" s="14">
        <v>1510.578</v>
      </c>
      <c r="G43" s="12">
        <v>37711</v>
      </c>
      <c r="H43" s="14">
        <v>6343.29</v>
      </c>
      <c r="I43" s="12">
        <v>37711</v>
      </c>
      <c r="J43" s="14">
        <v>4085.6</v>
      </c>
      <c r="K43" s="12">
        <v>37711</v>
      </c>
      <c r="L43" s="14">
        <v>848.18</v>
      </c>
      <c r="M43" s="12">
        <v>37711</v>
      </c>
      <c r="N43" s="14">
        <v>3613.3</v>
      </c>
      <c r="O43" s="12">
        <v>37711</v>
      </c>
      <c r="P43" s="14">
        <v>8634.4500000000007</v>
      </c>
      <c r="Q43" s="12">
        <v>37711</v>
      </c>
      <c r="R43" s="14">
        <v>2618.46</v>
      </c>
      <c r="S43" s="12">
        <v>37711</v>
      </c>
      <c r="T43" s="14">
        <v>2423.87</v>
      </c>
      <c r="U43" s="12">
        <v>37711</v>
      </c>
      <c r="V43" s="14">
        <v>535.70000000000005</v>
      </c>
      <c r="W43" s="12">
        <v>37711</v>
      </c>
      <c r="X43" s="14">
        <v>11273.6</v>
      </c>
      <c r="Y43" s="12">
        <v>37711</v>
      </c>
      <c r="Z43" s="14">
        <v>3928.72</v>
      </c>
      <c r="AA43" s="12">
        <v>37711</v>
      </c>
      <c r="AB43" s="14">
        <v>4321.22</v>
      </c>
      <c r="AC43" s="12">
        <v>37711</v>
      </c>
      <c r="AD43" s="14">
        <v>978.2</v>
      </c>
      <c r="AE43" s="12">
        <v>37711</v>
      </c>
      <c r="AF43" s="14">
        <v>248.54</v>
      </c>
      <c r="AG43" s="12">
        <v>37711</v>
      </c>
      <c r="AH43" s="14">
        <v>325.56</v>
      </c>
      <c r="AI43" s="12">
        <v>37711</v>
      </c>
      <c r="AJ43" s="14">
        <v>7095.78</v>
      </c>
      <c r="AK43" s="48"/>
      <c r="BX43" s="48"/>
      <c r="BY43" s="96">
        <f t="shared" ref="BY43:BY52" ca="1" si="16">BY42*OFFSET($B43,0,2*BY$1)/OFFSET($B42,0,2*BY$1)</f>
        <v>0.35865073269413067</v>
      </c>
      <c r="BZ43" s="97">
        <f t="shared" ca="1" si="15"/>
        <v>0</v>
      </c>
      <c r="CA43" s="98">
        <f t="shared" ca="1" si="15"/>
        <v>0.11050865083293952</v>
      </c>
      <c r="CB43" s="99">
        <f t="shared" ca="1" si="15"/>
        <v>3.6175244030839479E-2</v>
      </c>
      <c r="CC43" s="100">
        <f t="shared" ca="1" si="15"/>
        <v>2.1605865270404343</v>
      </c>
      <c r="CD43" s="101">
        <f t="shared" ca="1" si="15"/>
        <v>49.60417647657605</v>
      </c>
      <c r="CE43" s="102">
        <f t="shared" ca="1" si="15"/>
        <v>0.6424248964898045</v>
      </c>
      <c r="CF43" s="103">
        <f t="shared" ca="1" si="15"/>
        <v>0.47677429499520968</v>
      </c>
      <c r="CG43" s="104">
        <f t="shared" ca="1" si="15"/>
        <v>0.61564036355035989</v>
      </c>
      <c r="CH43" s="104">
        <f t="shared" ca="1" si="15"/>
        <v>1.2935011006990547</v>
      </c>
      <c r="CI43" s="105">
        <f t="shared" ca="1" si="15"/>
        <v>85.018892250920587</v>
      </c>
      <c r="CJ43" s="106">
        <f t="shared" ca="1" si="15"/>
        <v>2.2523968629883977</v>
      </c>
      <c r="CK43" s="104">
        <f t="shared" ca="1" si="15"/>
        <v>0.76463917073088361</v>
      </c>
      <c r="CL43" s="107">
        <f t="shared" ca="1" si="15"/>
        <v>4.6386288886533729</v>
      </c>
      <c r="CM43" s="108">
        <f t="shared" ca="1" si="15"/>
        <v>2.832408008890571</v>
      </c>
      <c r="CN43" s="104">
        <f t="shared" ca="1" si="15"/>
        <v>0.10567075216142077</v>
      </c>
      <c r="CO43" s="109">
        <f t="shared" ca="1" si="15"/>
        <v>0.19572260984870407</v>
      </c>
      <c r="CP43" s="110">
        <f t="shared" ca="1" si="15"/>
        <v>0.25215079472897278</v>
      </c>
      <c r="CR43" s="94">
        <f ca="1">BY43/OFFSET('FX rate data'!$B42,0,2*BY$1)</f>
        <v>0.21685152227712115</v>
      </c>
      <c r="CS43" s="94">
        <f ca="1">BZ43/OFFSET('FX rate data'!$B42,0,2*BZ$1)</f>
        <v>0</v>
      </c>
      <c r="CT43" s="94">
        <f ca="1">CA43/OFFSET('FX rate data'!$B42,0,2*CA$1)</f>
        <v>1.3350647646959132E-2</v>
      </c>
      <c r="CU43" s="94">
        <f ca="1">CB43/OFFSET('FX rate data'!$B42,0,2*CB$1)</f>
        <v>2.465429293998465E-2</v>
      </c>
      <c r="CV43" s="94">
        <f ca="1">CC43/OFFSET('FX rate data'!$B42,0,2*CC$1)</f>
        <v>1.5987764740568555</v>
      </c>
      <c r="CW43" s="94">
        <f ca="1">CD43/OFFSET('FX rate data'!$B42,0,2*CD$1)</f>
        <v>49.60417647657605</v>
      </c>
      <c r="CX43" s="94">
        <f ca="1">CE43/OFFSET('FX rate data'!$B42,0,2*CE$1)</f>
        <v>1.0168168668721185</v>
      </c>
      <c r="CY43" s="94">
        <f ca="1">CF43/OFFSET('FX rate data'!$B42,0,2*CF$1)</f>
        <v>6.1131179479332456E-2</v>
      </c>
      <c r="CZ43" s="94">
        <f ca="1">CG43/OFFSET('FX rate data'!$B42,0,2*CG$1)</f>
        <v>0.67202310179059044</v>
      </c>
      <c r="DA43" s="94">
        <f ca="1">CH43/OFFSET('FX rate data'!$B42,0,2*CH$1)</f>
        <v>1.4119649609202649</v>
      </c>
      <c r="DB43" s="94">
        <f ca="1">CI43/OFFSET('FX rate data'!$B42,0,2*CI$1)</f>
        <v>6.7773838934130956E-2</v>
      </c>
      <c r="DC43" s="94">
        <f ca="1">CJ43/OFFSET('FX rate data'!$B42,0,2*CJ$1)</f>
        <v>0.67185588754314618</v>
      </c>
      <c r="DD43" s="94">
        <f ca="1">CK43/OFFSET('FX rate data'!$B42,0,2*CK$1)</f>
        <v>0.83466779907311817</v>
      </c>
      <c r="DE43" s="94">
        <f ca="1">CL43/OFFSET('FX rate data'!$B42,0,2*CL$1)</f>
        <v>0.1334895648408119</v>
      </c>
      <c r="DF43" s="94">
        <f ca="1">CM43/OFFSET('FX rate data'!$B42,0,2*CM$1)</f>
        <v>5.9667326919961475E-2</v>
      </c>
      <c r="DG43" s="94">
        <f ca="1">CN43/OFFSET('FX rate data'!$B42,0,2*CN$1)</f>
        <v>0.11534849051568689</v>
      </c>
      <c r="DH43" s="94">
        <f ca="1">CO43/OFFSET('FX rate data'!$B42,0,2*CO$1)</f>
        <v>6.2359249050924796E-3</v>
      </c>
      <c r="DI43" s="94">
        <f ca="1">CP43/OFFSET('FX rate data'!$B42,0,2*CP$1)</f>
        <v>3.2059451847906928E-2</v>
      </c>
      <c r="DJ43" s="95">
        <f t="shared" ca="1" si="7"/>
        <v>56.54084380713914</v>
      </c>
    </row>
    <row r="44" spans="1:114" x14ac:dyDescent="0.35">
      <c r="A44" s="12">
        <v>37741</v>
      </c>
      <c r="B44" s="14">
        <v>3007.5129999999999</v>
      </c>
      <c r="C44" s="12">
        <v>37741</v>
      </c>
      <c r="D44" s="14">
        <v>7831.42</v>
      </c>
      <c r="E44" s="12">
        <v>37741</v>
      </c>
      <c r="F44" s="14">
        <v>1521.444</v>
      </c>
      <c r="G44" s="12">
        <v>37741</v>
      </c>
      <c r="H44" s="14">
        <v>6586.07</v>
      </c>
      <c r="I44" s="12">
        <v>37741</v>
      </c>
      <c r="J44" s="14">
        <v>4542.7</v>
      </c>
      <c r="K44" s="12">
        <v>37741</v>
      </c>
      <c r="L44" s="14">
        <v>916.92</v>
      </c>
      <c r="M44" s="12">
        <v>37741</v>
      </c>
      <c r="N44" s="14">
        <v>3926</v>
      </c>
      <c r="O44" s="12">
        <v>37741</v>
      </c>
      <c r="P44" s="14">
        <v>8717.2199999999993</v>
      </c>
      <c r="Q44" s="12">
        <v>37741</v>
      </c>
      <c r="R44" s="14">
        <v>2953.67</v>
      </c>
      <c r="S44" s="12">
        <v>37741</v>
      </c>
      <c r="T44" s="14">
        <v>2942.04</v>
      </c>
      <c r="U44" s="12">
        <v>37741</v>
      </c>
      <c r="V44" s="14">
        <v>599.35</v>
      </c>
      <c r="W44" s="12">
        <v>37741</v>
      </c>
      <c r="X44" s="14">
        <v>12556.7</v>
      </c>
      <c r="Y44" s="12">
        <v>37741</v>
      </c>
      <c r="Z44" s="14">
        <v>4204.6400000000003</v>
      </c>
      <c r="AA44" s="12">
        <v>37741</v>
      </c>
      <c r="AB44" s="14">
        <v>4148.07</v>
      </c>
      <c r="AC44" s="12">
        <v>37741</v>
      </c>
      <c r="AD44" s="14">
        <v>934.05</v>
      </c>
      <c r="AE44" s="12">
        <v>37741</v>
      </c>
      <c r="AF44" s="14">
        <v>282.63</v>
      </c>
      <c r="AG44" s="12">
        <v>37741</v>
      </c>
      <c r="AH44" s="14">
        <v>369.77</v>
      </c>
      <c r="AI44" s="12">
        <v>37741</v>
      </c>
      <c r="AJ44" s="14">
        <v>6924.49</v>
      </c>
      <c r="AK44" s="48"/>
      <c r="BX44" s="48"/>
      <c r="BY44" s="96">
        <f t="shared" ca="1" si="16"/>
        <v>0.37386041498479738</v>
      </c>
      <c r="BZ44" s="97">
        <f t="shared" ca="1" si="15"/>
        <v>0</v>
      </c>
      <c r="CA44" s="98">
        <f t="shared" ca="1" si="15"/>
        <v>0.1113035697315007</v>
      </c>
      <c r="CB44" s="99">
        <f t="shared" ca="1" si="15"/>
        <v>3.7559797747571205E-2</v>
      </c>
      <c r="CC44" s="100">
        <f t="shared" ca="1" si="15"/>
        <v>2.4023145722504848</v>
      </c>
      <c r="CD44" s="101">
        <f t="shared" ca="1" si="15"/>
        <v>53.624303207930055</v>
      </c>
      <c r="CE44" s="102">
        <f t="shared" ca="1" si="15"/>
        <v>0.69802123920487436</v>
      </c>
      <c r="CF44" s="103">
        <f t="shared" ca="1" si="15"/>
        <v>0.48134466234886308</v>
      </c>
      <c r="CG44" s="104">
        <f t="shared" ca="1" si="15"/>
        <v>0.6944534087241323</v>
      </c>
      <c r="CH44" s="104">
        <f t="shared" ca="1" si="15"/>
        <v>1.5700231358532624</v>
      </c>
      <c r="CI44" s="105">
        <f t="shared" ca="1" si="15"/>
        <v>95.120539612822952</v>
      </c>
      <c r="CJ44" s="106">
        <f t="shared" ca="1" si="15"/>
        <v>2.5087524561352552</v>
      </c>
      <c r="CK44" s="104">
        <f t="shared" ca="1" si="15"/>
        <v>0.81834094636978527</v>
      </c>
      <c r="CL44" s="107">
        <f t="shared" ca="1" si="15"/>
        <v>4.4527604089022059</v>
      </c>
      <c r="CM44" s="108">
        <f t="shared" ca="1" si="15"/>
        <v>2.7045703339851133</v>
      </c>
      <c r="CN44" s="104">
        <f t="shared" ca="1" si="15"/>
        <v>0.12016466034997327</v>
      </c>
      <c r="CO44" s="109">
        <f t="shared" ca="1" si="15"/>
        <v>0.2223011102216344</v>
      </c>
      <c r="CP44" s="110">
        <f t="shared" ca="1" si="15"/>
        <v>0.24606395020601324</v>
      </c>
      <c r="CR44" s="94">
        <f ca="1">BY44/OFFSET('FX rate data'!$B43,0,2*BY$1)</f>
        <v>0.23430710390122675</v>
      </c>
      <c r="CS44" s="94">
        <f ca="1">BZ44/OFFSET('FX rate data'!$B43,0,2*BZ$1)</f>
        <v>0</v>
      </c>
      <c r="CT44" s="94">
        <f ca="1">CA44/OFFSET('FX rate data'!$B43,0,2*CA$1)</f>
        <v>1.3447332334360362E-2</v>
      </c>
      <c r="CU44" s="94">
        <f ca="1">CB44/OFFSET('FX rate data'!$B43,0,2*CB$1)</f>
        <v>2.6263756204161392E-2</v>
      </c>
      <c r="CV44" s="94">
        <f ca="1">CC44/OFFSET('FX rate data'!$B43,0,2*CC$1)</f>
        <v>1.773318500221809</v>
      </c>
      <c r="CW44" s="94">
        <f ca="1">CD44/OFFSET('FX rate data'!$B43,0,2*CD$1)</f>
        <v>53.624303207930055</v>
      </c>
      <c r="CX44" s="94">
        <f ca="1">CE44/OFFSET('FX rate data'!$B43,0,2*CE$1)</f>
        <v>1.1155845280563759</v>
      </c>
      <c r="CY44" s="94">
        <f ca="1">CF44/OFFSET('FX rate data'!$B43,0,2*CF$1)</f>
        <v>6.1715601501251771E-2</v>
      </c>
      <c r="CZ44" s="94">
        <f ca="1">CG44/OFFSET('FX rate data'!$B43,0,2*CG$1)</f>
        <v>0.77661978161947254</v>
      </c>
      <c r="DA44" s="94">
        <f ca="1">CH44/OFFSET('FX rate data'!$B43,0,2*CH$1)</f>
        <v>1.7557852111980121</v>
      </c>
      <c r="DB44" s="94">
        <f ca="1">CI44/OFFSET('FX rate data'!$B43,0,2*CI$1)</f>
        <v>7.8272404536369439E-2</v>
      </c>
      <c r="DC44" s="94">
        <f ca="1">CJ44/OFFSET('FX rate data'!$B43,0,2*CJ$1)</f>
        <v>0.86196614194648868</v>
      </c>
      <c r="DD44" s="94">
        <f ca="1">CK44/OFFSET('FX rate data'!$B43,0,2*CK$1)</f>
        <v>0.91516545109571157</v>
      </c>
      <c r="DE44" s="94">
        <f ca="1">CL44/OFFSET('FX rate data'!$B43,0,2*CL$1)</f>
        <v>0.12777664166959957</v>
      </c>
      <c r="DF44" s="94">
        <f ca="1">CM44/OFFSET('FX rate data'!$B43,0,2*CM$1)</f>
        <v>5.7148871293927379E-2</v>
      </c>
      <c r="DG44" s="94">
        <f ca="1">CN44/OFFSET('FX rate data'!$B43,0,2*CN$1)</f>
        <v>0.13438230859983591</v>
      </c>
      <c r="DH44" s="94">
        <f ca="1">CO44/OFFSET('FX rate data'!$B43,0,2*CO$1)</f>
        <v>7.1456480302679011E-3</v>
      </c>
      <c r="DI44" s="94">
        <f ca="1">CP44/OFFSET('FX rate data'!$B43,0,2*CP$1)</f>
        <v>3.3949220503037149E-2</v>
      </c>
      <c r="DJ44" s="95">
        <f t="shared" ca="1" si="7"/>
        <v>61.597151710641953</v>
      </c>
    </row>
    <row r="45" spans="1:114" x14ac:dyDescent="0.35">
      <c r="A45" s="12">
        <v>37771</v>
      </c>
      <c r="B45" s="14">
        <v>3010.9859999999999</v>
      </c>
      <c r="C45" s="12">
        <v>37771</v>
      </c>
      <c r="D45" s="14">
        <v>8424.51</v>
      </c>
      <c r="E45" s="12">
        <v>37771</v>
      </c>
      <c r="F45" s="14">
        <v>1576.261</v>
      </c>
      <c r="G45" s="12">
        <v>37771</v>
      </c>
      <c r="H45" s="14">
        <v>6859.8</v>
      </c>
      <c r="I45" s="12">
        <v>37771</v>
      </c>
      <c r="J45" s="14">
        <v>4630.8</v>
      </c>
      <c r="K45" s="12">
        <v>37771</v>
      </c>
      <c r="L45" s="14">
        <v>963.59</v>
      </c>
      <c r="M45" s="12">
        <v>37771</v>
      </c>
      <c r="N45" s="14">
        <v>4048.1</v>
      </c>
      <c r="O45" s="12">
        <v>37771</v>
      </c>
      <c r="P45" s="14">
        <v>9487.3799999999992</v>
      </c>
      <c r="Q45" s="12">
        <v>37771</v>
      </c>
      <c r="R45" s="14">
        <v>2991.75</v>
      </c>
      <c r="S45" s="12">
        <v>37771</v>
      </c>
      <c r="T45" s="14">
        <v>2982.68</v>
      </c>
      <c r="U45" s="12">
        <v>37772</v>
      </c>
      <c r="V45" s="14">
        <v>633.41999999999996</v>
      </c>
      <c r="W45" s="12">
        <v>37771</v>
      </c>
      <c r="X45" s="14">
        <v>13421.6</v>
      </c>
      <c r="Y45" s="12">
        <v>37771</v>
      </c>
      <c r="Z45" s="14">
        <v>4214.8900000000003</v>
      </c>
      <c r="AA45" s="12">
        <v>37772</v>
      </c>
      <c r="AB45" s="14">
        <v>4555.8999999999996</v>
      </c>
      <c r="AC45" s="12">
        <v>37772</v>
      </c>
      <c r="AD45" s="14">
        <v>1006.8</v>
      </c>
      <c r="AE45" s="12">
        <v>37771</v>
      </c>
      <c r="AF45" s="14">
        <v>280.57</v>
      </c>
      <c r="AG45" s="12">
        <v>37772</v>
      </c>
      <c r="AH45" s="14">
        <v>421.08</v>
      </c>
      <c r="AI45" s="12">
        <v>37771</v>
      </c>
      <c r="AJ45" s="14">
        <v>7940.13</v>
      </c>
      <c r="AK45" s="48"/>
      <c r="BX45" s="48"/>
      <c r="BY45" s="96">
        <f t="shared" ca="1" si="16"/>
        <v>0.37429213954300949</v>
      </c>
      <c r="BZ45" s="97">
        <f t="shared" ca="1" si="15"/>
        <v>0</v>
      </c>
      <c r="CA45" s="98">
        <f t="shared" ca="1" si="15"/>
        <v>0.11531379145636976</v>
      </c>
      <c r="CB45" s="99">
        <f t="shared" ca="1" si="15"/>
        <v>3.9120856685214242E-2</v>
      </c>
      <c r="CC45" s="100">
        <f t="shared" ca="1" si="15"/>
        <v>2.4489044667659203</v>
      </c>
      <c r="CD45" s="101">
        <f t="shared" ca="1" si="15"/>
        <v>56.35370842399481</v>
      </c>
      <c r="CE45" s="102">
        <f t="shared" ca="1" si="15"/>
        <v>0.71972994865645734</v>
      </c>
      <c r="CF45" s="103">
        <f t="shared" ca="1" si="15"/>
        <v>0.52387111059206459</v>
      </c>
      <c r="CG45" s="104">
        <f t="shared" ca="1" si="15"/>
        <v>0.70340660451249559</v>
      </c>
      <c r="CH45" s="104">
        <f t="shared" ca="1" si="15"/>
        <v>1.5917107200605052</v>
      </c>
      <c r="CI45" s="105">
        <f t="shared" ca="1" si="15"/>
        <v>100.52765863277601</v>
      </c>
      <c r="CJ45" s="106">
        <f t="shared" ca="1" si="15"/>
        <v>2.6815542272464055</v>
      </c>
      <c r="CK45" s="104">
        <f t="shared" ca="1" si="15"/>
        <v>0.82033588403395874</v>
      </c>
      <c r="CL45" s="107">
        <f t="shared" ca="1" si="15"/>
        <v>4.8905469644720458</v>
      </c>
      <c r="CM45" s="108">
        <f t="shared" ca="1" si="15"/>
        <v>2.9152201833480138</v>
      </c>
      <c r="CN45" s="104">
        <f t="shared" ca="1" si="15"/>
        <v>0.11928881843538194</v>
      </c>
      <c r="CO45" s="109">
        <f t="shared" ca="1" si="15"/>
        <v>0.25314804200482954</v>
      </c>
      <c r="CP45" s="110">
        <f t="shared" ca="1" si="15"/>
        <v>0.28215504000284092</v>
      </c>
      <c r="CR45" s="94">
        <f ca="1">BY45/OFFSET('FX rate data'!$B44,0,2*BY$1)</f>
        <v>0.24453948748399942</v>
      </c>
      <c r="CS45" s="94">
        <f ca="1">BZ45/OFFSET('FX rate data'!$B44,0,2*BZ$1)</f>
        <v>0</v>
      </c>
      <c r="CT45" s="94">
        <f ca="1">CA45/OFFSET('FX rate data'!$B44,0,2*CA$1)</f>
        <v>1.3932170821618229E-2</v>
      </c>
      <c r="CU45" s="94">
        <f ca="1">CB45/OFFSET('FX rate data'!$B44,0,2*CB$1)</f>
        <v>2.8626413497156621E-2</v>
      </c>
      <c r="CV45" s="94">
        <f ca="1">CC45/OFFSET('FX rate data'!$B44,0,2*CC$1)</f>
        <v>1.8868206077247247</v>
      </c>
      <c r="CW45" s="94">
        <f ca="1">CD45/OFFSET('FX rate data'!$B44,0,2*CD$1)</f>
        <v>56.35370842399481</v>
      </c>
      <c r="CX45" s="94">
        <f ca="1">CE45/OFFSET('FX rate data'!$B44,0,2*CE$1)</f>
        <v>1.1775686332729995</v>
      </c>
      <c r="CY45" s="94">
        <f ca="1">CF45/OFFSET('FX rate data'!$B44,0,2*CF$1)</f>
        <v>6.7173297249841585E-2</v>
      </c>
      <c r="CZ45" s="94">
        <f ca="1">CG45/OFFSET('FX rate data'!$B44,0,2*CG$1)</f>
        <v>0.82929333236559255</v>
      </c>
      <c r="DA45" s="94">
        <f ca="1">CH45/OFFSET('FX rate data'!$B44,0,2*CH$1)</f>
        <v>1.8765747701727249</v>
      </c>
      <c r="DB45" s="94">
        <f ca="1">CI45/OFFSET('FX rate data'!$B44,0,2*CI$1)</f>
        <v>8.3356267523031519E-2</v>
      </c>
      <c r="DC45" s="94">
        <f ca="1">CJ45/OFFSET('FX rate data'!$B44,0,2*CJ$1)</f>
        <v>0.9036408516415857</v>
      </c>
      <c r="DD45" s="94">
        <f ca="1">CK45/OFFSET('FX rate data'!$B44,0,2*CK$1)</f>
        <v>0.96714912053048663</v>
      </c>
      <c r="DE45" s="94">
        <f ca="1">CL45/OFFSET('FX rate data'!$B44,0,2*CL$1)</f>
        <v>0.14090140783289767</v>
      </c>
      <c r="DF45" s="94">
        <f ca="1">CM45/OFFSET('FX rate data'!$B44,0,2*CM$1)</f>
        <v>6.1920564642056371E-2</v>
      </c>
      <c r="DG45" s="94">
        <f ca="1">CN45/OFFSET('FX rate data'!$B44,0,2*CN$1)</f>
        <v>0.1406376072098349</v>
      </c>
      <c r="DH45" s="94">
        <f ca="1">CO45/OFFSET('FX rate data'!$B44,0,2*CO$1)</f>
        <v>8.239155150686071E-3</v>
      </c>
      <c r="DI45" s="94">
        <f ca="1">CP45/OFFSET('FX rate data'!$B44,0,2*CP$1)</f>
        <v>3.4907217617572796E-2</v>
      </c>
      <c r="DJ45" s="95">
        <f t="shared" ca="1" si="7"/>
        <v>64.818989328731618</v>
      </c>
    </row>
    <row r="46" spans="1:114" x14ac:dyDescent="0.35">
      <c r="A46" s="12">
        <v>37802</v>
      </c>
      <c r="B46" s="14">
        <v>3026.8739999999998</v>
      </c>
      <c r="C46" s="12">
        <v>37802</v>
      </c>
      <c r="D46" s="14">
        <v>9083.11</v>
      </c>
      <c r="E46" s="12">
        <v>37802</v>
      </c>
      <c r="F46" s="14">
        <v>1486.0239999999999</v>
      </c>
      <c r="G46" s="12">
        <v>37802</v>
      </c>
      <c r="H46" s="14">
        <v>6983.14</v>
      </c>
      <c r="I46" s="12">
        <v>37802</v>
      </c>
      <c r="J46" s="14">
        <v>4813.7</v>
      </c>
      <c r="K46" s="12">
        <v>37802</v>
      </c>
      <c r="L46" s="14">
        <v>974.5</v>
      </c>
      <c r="M46" s="12">
        <v>37802</v>
      </c>
      <c r="N46" s="14">
        <v>4031.2</v>
      </c>
      <c r="O46" s="12">
        <v>37802</v>
      </c>
      <c r="P46" s="14">
        <v>9577.1200000000008</v>
      </c>
      <c r="Q46" s="12">
        <v>37802</v>
      </c>
      <c r="R46" s="14">
        <v>3084.1</v>
      </c>
      <c r="S46" s="12">
        <v>37802</v>
      </c>
      <c r="T46" s="14">
        <v>3220.58</v>
      </c>
      <c r="U46" s="12">
        <v>37802</v>
      </c>
      <c r="V46" s="14">
        <v>669.93</v>
      </c>
      <c r="W46" s="12">
        <v>37802</v>
      </c>
      <c r="X46" s="14">
        <v>12972.6</v>
      </c>
      <c r="Y46" s="12">
        <v>37802</v>
      </c>
      <c r="Z46" s="14">
        <v>4279.83</v>
      </c>
      <c r="AA46" s="12">
        <v>37802</v>
      </c>
      <c r="AB46" s="14">
        <v>4872.1499999999996</v>
      </c>
      <c r="AC46" s="12">
        <v>37802</v>
      </c>
      <c r="AD46" s="14">
        <v>1134.1500000000001</v>
      </c>
      <c r="AE46" s="12">
        <v>37802</v>
      </c>
      <c r="AF46" s="14">
        <v>291.55</v>
      </c>
      <c r="AG46" s="12">
        <v>37802</v>
      </c>
      <c r="AH46" s="14">
        <v>455.44</v>
      </c>
      <c r="AI46" s="12">
        <v>37802</v>
      </c>
      <c r="AJ46" s="14">
        <v>7680.74</v>
      </c>
      <c r="AK46" s="48"/>
      <c r="BX46" s="48"/>
      <c r="BY46" s="96">
        <f t="shared" ca="1" si="16"/>
        <v>0.37626715819572298</v>
      </c>
      <c r="BZ46" s="97">
        <f t="shared" ca="1" si="15"/>
        <v>0</v>
      </c>
      <c r="CA46" s="98">
        <f t="shared" ca="1" si="15"/>
        <v>0.10871236529683879</v>
      </c>
      <c r="CB46" s="99">
        <f t="shared" ca="1" si="15"/>
        <v>3.9824254227934779E-2</v>
      </c>
      <c r="CC46" s="100">
        <f t="shared" ca="1" si="15"/>
        <v>2.5456274146305411</v>
      </c>
      <c r="CD46" s="101">
        <f t="shared" ca="1" si="15"/>
        <v>56.991758796981017</v>
      </c>
      <c r="CE46" s="102">
        <f t="shared" ca="1" si="15"/>
        <v>0.71672522146782702</v>
      </c>
      <c r="CF46" s="103">
        <f t="shared" ca="1" si="15"/>
        <v>0.52882634517363858</v>
      </c>
      <c r="CG46" s="104">
        <f t="shared" ca="1" si="15"/>
        <v>0.72511951499189031</v>
      </c>
      <c r="CH46" s="104">
        <f t="shared" ca="1" si="15"/>
        <v>1.7186663372579229</v>
      </c>
      <c r="CI46" s="105">
        <f t="shared" ca="1" si="15"/>
        <v>106.32202069378236</v>
      </c>
      <c r="CJ46" s="106">
        <f t="shared" ca="1" si="15"/>
        <v>2.5918467521291593</v>
      </c>
      <c r="CK46" s="104">
        <f t="shared" ca="1" si="15"/>
        <v>0.83297503056190259</v>
      </c>
      <c r="CL46" s="107">
        <f t="shared" ca="1" si="15"/>
        <v>5.2300266452188318</v>
      </c>
      <c r="CM46" s="108">
        <f t="shared" ca="1" si="15"/>
        <v>3.2839660021296684</v>
      </c>
      <c r="CN46" s="104">
        <f t="shared" ca="1" si="15"/>
        <v>0.12395714087334928</v>
      </c>
      <c r="CO46" s="109">
        <f t="shared" ca="1" si="15"/>
        <v>0.27380484528042076</v>
      </c>
      <c r="CP46" s="110">
        <f t="shared" ca="1" si="15"/>
        <v>0.27293753401410559</v>
      </c>
      <c r="CR46" s="94">
        <f ca="1">BY46/OFFSET('FX rate data'!$B45,0,2*BY$1)</f>
        <v>0.25342975563798947</v>
      </c>
      <c r="CS46" s="94">
        <f ca="1">BZ46/OFFSET('FX rate data'!$B45,0,2*BZ$1)</f>
        <v>0</v>
      </c>
      <c r="CT46" s="94">
        <f ca="1">CA46/OFFSET('FX rate data'!$B45,0,2*CA$1)</f>
        <v>1.3133478139152981E-2</v>
      </c>
      <c r="CU46" s="94">
        <f ca="1">CB46/OFFSET('FX rate data'!$B45,0,2*CB$1)</f>
        <v>2.9571734037227876E-2</v>
      </c>
      <c r="CV46" s="94">
        <f ca="1">CC46/OFFSET('FX rate data'!$B45,0,2*CC$1)</f>
        <v>1.8843936743138212</v>
      </c>
      <c r="CW46" s="94">
        <f ca="1">CD46/OFFSET('FX rate data'!$B45,0,2*CD$1)</f>
        <v>56.991758796981017</v>
      </c>
      <c r="CX46" s="94">
        <f ca="1">CE46/OFFSET('FX rate data'!$B45,0,2*CE$1)</f>
        <v>1.1860420676283752</v>
      </c>
      <c r="CY46" s="94">
        <f ca="1">CF46/OFFSET('FX rate data'!$B45,0,2*CF$1)</f>
        <v>6.7810420482347922E-2</v>
      </c>
      <c r="CZ46" s="94">
        <f ca="1">CG46/OFFSET('FX rate data'!$B45,0,2*CG$1)</f>
        <v>0.83471798663737806</v>
      </c>
      <c r="DA46" s="94">
        <f ca="1">CH46/OFFSET('FX rate data'!$B45,0,2*CH$1)</f>
        <v>1.9784348305029618</v>
      </c>
      <c r="DB46" s="94">
        <f ca="1">CI46/OFFSET('FX rate data'!$B45,0,2*CI$1)</f>
        <v>8.9117824645892768E-2</v>
      </c>
      <c r="DC46" s="94">
        <f ca="1">CJ46/OFFSET('FX rate data'!$B45,0,2*CJ$1)</f>
        <v>0.91133852043922625</v>
      </c>
      <c r="DD46" s="94">
        <f ca="1">CK46/OFFSET('FX rate data'!$B45,0,2*CK$1)</f>
        <v>0.95887536613549273</v>
      </c>
      <c r="DE46" s="94">
        <f ca="1">CL46/OFFSET('FX rate data'!$B45,0,2*CL$1)</f>
        <v>0.15097357673398856</v>
      </c>
      <c r="DF46" s="94">
        <f ca="1">CM46/OFFSET('FX rate data'!$B45,0,2*CM$1)</f>
        <v>7.0641914538954964E-2</v>
      </c>
      <c r="DG46" s="94">
        <f ca="1">CN46/OFFSET('FX rate data'!$B45,0,2*CN$1)</f>
        <v>0.14269269123212763</v>
      </c>
      <c r="DH46" s="94">
        <f ca="1">CO46/OFFSET('FX rate data'!$B45,0,2*CO$1)</f>
        <v>9.0169714076969183E-3</v>
      </c>
      <c r="DI46" s="94">
        <f ca="1">CP46/OFFSET('FX rate data'!$B45,0,2*CP$1)</f>
        <v>3.6535866086702937E-2</v>
      </c>
      <c r="DJ46" s="95">
        <f t="shared" ca="1" si="7"/>
        <v>65.608485475580366</v>
      </c>
    </row>
    <row r="47" spans="1:114" x14ac:dyDescent="0.35">
      <c r="A47" s="12">
        <v>37833</v>
      </c>
      <c r="B47" s="14">
        <v>3122.2669999999998</v>
      </c>
      <c r="C47" s="12">
        <v>37833</v>
      </c>
      <c r="D47" s="14">
        <v>9563.2099999999991</v>
      </c>
      <c r="E47" s="12">
        <v>37833</v>
      </c>
      <c r="F47" s="14">
        <v>1476.742</v>
      </c>
      <c r="G47" s="12">
        <v>37833</v>
      </c>
      <c r="H47" s="14">
        <v>7257.92</v>
      </c>
      <c r="I47" s="12">
        <v>37833</v>
      </c>
      <c r="J47" s="14">
        <v>5079.1000000000004</v>
      </c>
      <c r="K47" s="12">
        <v>37833</v>
      </c>
      <c r="L47" s="14">
        <v>990.31</v>
      </c>
      <c r="M47" s="12">
        <v>37833</v>
      </c>
      <c r="N47" s="14">
        <v>4157</v>
      </c>
      <c r="O47" s="12">
        <v>37833</v>
      </c>
      <c r="P47" s="14">
        <v>10134.83</v>
      </c>
      <c r="Q47" s="12">
        <v>37833</v>
      </c>
      <c r="R47" s="14">
        <v>3210.27</v>
      </c>
      <c r="S47" s="12">
        <v>37833</v>
      </c>
      <c r="T47" s="14">
        <v>3487.86</v>
      </c>
      <c r="U47" s="12">
        <v>37833</v>
      </c>
      <c r="V47" s="14">
        <v>713.52</v>
      </c>
      <c r="W47" s="12">
        <v>37833</v>
      </c>
      <c r="X47" s="14">
        <v>13571.7</v>
      </c>
      <c r="Y47" s="12">
        <v>37833</v>
      </c>
      <c r="Z47" s="14">
        <v>4412.87</v>
      </c>
      <c r="AA47" s="12">
        <v>37833</v>
      </c>
      <c r="AB47" s="14">
        <v>5318.34</v>
      </c>
      <c r="AC47" s="12">
        <v>37833</v>
      </c>
      <c r="AD47" s="14">
        <v>1185.8499999999999</v>
      </c>
      <c r="AE47" s="12">
        <v>37833</v>
      </c>
      <c r="AF47" s="14">
        <v>317.49</v>
      </c>
      <c r="AG47" s="12">
        <v>37833</v>
      </c>
      <c r="AH47" s="14">
        <v>430.3</v>
      </c>
      <c r="AI47" s="12">
        <v>37833</v>
      </c>
      <c r="AJ47" s="14">
        <v>8088.21</v>
      </c>
      <c r="AK47" s="48"/>
      <c r="BX47" s="48"/>
      <c r="BY47" s="96">
        <f t="shared" ca="1" si="16"/>
        <v>0.38812535018579741</v>
      </c>
      <c r="BZ47" s="97">
        <f t="shared" ca="1" si="15"/>
        <v>0</v>
      </c>
      <c r="CA47" s="98">
        <f t="shared" ca="1" si="15"/>
        <v>0.10803332634815073</v>
      </c>
      <c r="CB47" s="99">
        <f t="shared" ca="1" si="15"/>
        <v>4.1391301226384174E-2</v>
      </c>
      <c r="CC47" s="100">
        <f t="shared" ca="1" si="15"/>
        <v>2.6859788108211946</v>
      </c>
      <c r="CD47" s="101">
        <f t="shared" ca="1" si="15"/>
        <v>57.916376248576981</v>
      </c>
      <c r="CE47" s="102">
        <f t="shared" ca="1" si="15"/>
        <v>0.73909177059976117</v>
      </c>
      <c r="CF47" s="103">
        <f t="shared" ca="1" si="15"/>
        <v>0.55962179735203765</v>
      </c>
      <c r="CG47" s="104">
        <f t="shared" ca="1" si="15"/>
        <v>0.75478402950391221</v>
      </c>
      <c r="CH47" s="104">
        <f t="shared" ca="1" si="15"/>
        <v>1.8613006263059511</v>
      </c>
      <c r="CI47" s="105">
        <f t="shared" ca="1" si="15"/>
        <v>113.24002239850073</v>
      </c>
      <c r="CJ47" s="106">
        <f t="shared" ca="1" si="15"/>
        <v>2.7115432963223496</v>
      </c>
      <c r="CK47" s="104">
        <f t="shared" ca="1" si="15"/>
        <v>0.8588683483025501</v>
      </c>
      <c r="CL47" s="107">
        <f t="shared" ca="1" si="15"/>
        <v>5.7089908784280299</v>
      </c>
      <c r="CM47" s="108">
        <f t="shared" ca="1" si="15"/>
        <v>3.43366493287966</v>
      </c>
      <c r="CN47" s="104">
        <f t="shared" ca="1" si="15"/>
        <v>0.13498594634155262</v>
      </c>
      <c r="CO47" s="109">
        <f t="shared" ca="1" si="15"/>
        <v>0.25869099096294801</v>
      </c>
      <c r="CP47" s="110">
        <f t="shared" ca="1" si="15"/>
        <v>0.28741710980819934</v>
      </c>
      <c r="CR47" s="94">
        <f ca="1">BY47/OFFSET('FX rate data'!$B46,0,2*BY$1)</f>
        <v>0.25181687548549758</v>
      </c>
      <c r="CS47" s="94">
        <f ca="1">BZ47/OFFSET('FX rate data'!$B46,0,2*BZ$1)</f>
        <v>0</v>
      </c>
      <c r="CT47" s="94">
        <f ca="1">CA47/OFFSET('FX rate data'!$B46,0,2*CA$1)</f>
        <v>1.3051759190575517E-2</v>
      </c>
      <c r="CU47" s="94">
        <f ca="1">CB47/OFFSET('FX rate data'!$B46,0,2*CB$1)</f>
        <v>2.9474685769696054E-2</v>
      </c>
      <c r="CV47" s="94">
        <f ca="1">CC47/OFFSET('FX rate data'!$B46,0,2*CC$1)</f>
        <v>1.959281355913046</v>
      </c>
      <c r="CW47" s="94">
        <f ca="1">CD47/OFFSET('FX rate data'!$B46,0,2*CD$1)</f>
        <v>57.916376248576981</v>
      </c>
      <c r="CX47" s="94">
        <f ca="1">CE47/OFFSET('FX rate data'!$B46,0,2*CE$1)</f>
        <v>1.1903555654690952</v>
      </c>
      <c r="CY47" s="94">
        <f ca="1">CF47/OFFSET('FX rate data'!$B46,0,2*CF$1)</f>
        <v>7.1752823631869231E-2</v>
      </c>
      <c r="CZ47" s="94">
        <f ca="1">CG47/OFFSET('FX rate data'!$B46,0,2*CG$1)</f>
        <v>0.84769095856234533</v>
      </c>
      <c r="DA47" s="94">
        <f ca="1">CH47/OFFSET('FX rate data'!$B46,0,2*CH$1)</f>
        <v>2.0904095084298642</v>
      </c>
      <c r="DB47" s="94">
        <f ca="1">CI47/OFFSET('FX rate data'!$B46,0,2*CI$1)</f>
        <v>9.5966120676695535E-2</v>
      </c>
      <c r="DC47" s="94">
        <f ca="1">CJ47/OFFSET('FX rate data'!$B46,0,2*CJ$1)</f>
        <v>0.91420879849034031</v>
      </c>
      <c r="DD47" s="94">
        <f ca="1">CK47/OFFSET('FX rate data'!$B46,0,2*CK$1)</f>
        <v>0.96458709378094132</v>
      </c>
      <c r="DE47" s="94">
        <f ca="1">CL47/OFFSET('FX rate data'!$B46,0,2*CL$1)</f>
        <v>0.16588670284550427</v>
      </c>
      <c r="DF47" s="94">
        <f ca="1">CM47/OFFSET('FX rate data'!$B46,0,2*CM$1)</f>
        <v>7.4415173440242288E-2</v>
      </c>
      <c r="DG47" s="94">
        <f ca="1">CN47/OFFSET('FX rate data'!$B46,0,2*CN$1)</f>
        <v>0.15160146714010853</v>
      </c>
      <c r="DH47" s="94">
        <f ca="1">CO47/OFFSET('FX rate data'!$B46,0,2*CO$1)</f>
        <v>8.5491964719026023E-3</v>
      </c>
      <c r="DI47" s="94">
        <f ca="1">CP47/OFFSET('FX rate data'!$B46,0,2*CP$1)</f>
        <v>3.8990315377901284E-2</v>
      </c>
      <c r="DJ47" s="95">
        <f t="shared" ca="1" si="7"/>
        <v>66.784414649252597</v>
      </c>
    </row>
    <row r="48" spans="1:114" x14ac:dyDescent="0.35">
      <c r="A48" s="12">
        <v>37862</v>
      </c>
      <c r="B48" s="14">
        <v>3199.712</v>
      </c>
      <c r="C48" s="12">
        <v>37862</v>
      </c>
      <c r="D48" s="14">
        <v>10343.549999999999</v>
      </c>
      <c r="E48" s="12">
        <v>37862</v>
      </c>
      <c r="F48" s="14">
        <v>1421.9829999999999</v>
      </c>
      <c r="G48" s="12">
        <v>37862</v>
      </c>
      <c r="H48" s="14">
        <v>7510.32</v>
      </c>
      <c r="I48" s="12">
        <v>37862</v>
      </c>
      <c r="J48" s="14">
        <v>5124.2</v>
      </c>
      <c r="K48" s="12">
        <v>37862</v>
      </c>
      <c r="L48" s="14">
        <v>1008.01</v>
      </c>
      <c r="M48" s="12">
        <v>37862</v>
      </c>
      <c r="N48" s="14">
        <v>4161.1000000000004</v>
      </c>
      <c r="O48" s="12">
        <v>37862</v>
      </c>
      <c r="P48" s="14">
        <v>10908.99</v>
      </c>
      <c r="Q48" s="12">
        <v>37862</v>
      </c>
      <c r="R48" s="14">
        <v>3311.42</v>
      </c>
      <c r="S48" s="12">
        <v>37862</v>
      </c>
      <c r="T48" s="14">
        <v>3484.58</v>
      </c>
      <c r="U48" s="12">
        <v>37864</v>
      </c>
      <c r="V48" s="14">
        <v>759.47</v>
      </c>
      <c r="W48" s="12">
        <v>37862</v>
      </c>
      <c r="X48" s="14">
        <v>15174.5</v>
      </c>
      <c r="Y48" s="12">
        <v>37862</v>
      </c>
      <c r="Z48" s="14">
        <v>4595.82</v>
      </c>
      <c r="AA48" s="12">
        <v>37863</v>
      </c>
      <c r="AB48" s="14">
        <v>5650.83</v>
      </c>
      <c r="AC48" s="12">
        <v>37864</v>
      </c>
      <c r="AD48" s="14">
        <v>1356.55</v>
      </c>
      <c r="AE48" s="12">
        <v>37862</v>
      </c>
      <c r="AF48" s="14">
        <v>329.41</v>
      </c>
      <c r="AG48" s="12">
        <v>37864</v>
      </c>
      <c r="AH48" s="14">
        <v>484</v>
      </c>
      <c r="AI48" s="12">
        <v>37862</v>
      </c>
      <c r="AJ48" s="14">
        <v>8470.33</v>
      </c>
      <c r="AK48" s="48"/>
      <c r="BX48" s="48"/>
      <c r="BY48" s="96">
        <f t="shared" ca="1" si="16"/>
        <v>0.39775244733832765</v>
      </c>
      <c r="BZ48" s="97">
        <f t="shared" ca="1" si="15"/>
        <v>0</v>
      </c>
      <c r="CA48" s="98">
        <f t="shared" ca="1" si="15"/>
        <v>0.1040273477022543</v>
      </c>
      <c r="CB48" s="99">
        <f t="shared" ca="1" si="15"/>
        <v>4.2830716985932271E-2</v>
      </c>
      <c r="CC48" s="100">
        <f t="shared" ca="1" si="15"/>
        <v>2.7098290292394251</v>
      </c>
      <c r="CD48" s="101">
        <f t="shared" ca="1" si="15"/>
        <v>58.951526716208143</v>
      </c>
      <c r="CE48" s="102">
        <f t="shared" ca="1" si="15"/>
        <v>0.7398207280833935</v>
      </c>
      <c r="CF48" s="103">
        <f t="shared" ca="1" si="15"/>
        <v>0.60236911631427514</v>
      </c>
      <c r="CG48" s="104">
        <f t="shared" ca="1" si="15"/>
        <v>0.77856595581675225</v>
      </c>
      <c r="CH48" s="104">
        <f t="shared" ca="1" si="15"/>
        <v>1.8595502504152088</v>
      </c>
      <c r="CI48" s="105">
        <f t="shared" ca="1" si="15"/>
        <v>120.53257065112309</v>
      </c>
      <c r="CJ48" s="106">
        <f t="shared" ca="1" si="15"/>
        <v>3.0317730092798616</v>
      </c>
      <c r="CK48" s="104">
        <f t="shared" ca="1" si="15"/>
        <v>0.89447555275723634</v>
      </c>
      <c r="CL48" s="107">
        <f t="shared" ca="1" si="15"/>
        <v>6.0659034445987778</v>
      </c>
      <c r="CM48" s="108">
        <f t="shared" ca="1" si="15"/>
        <v>3.9279320021064241</v>
      </c>
      <c r="CN48" s="104">
        <f t="shared" ca="1" si="15"/>
        <v>0.1400539247987995</v>
      </c>
      <c r="CO48" s="109">
        <f t="shared" ca="1" si="15"/>
        <v>0.29097476092509139</v>
      </c>
      <c r="CP48" s="110">
        <f t="shared" ca="1" si="15"/>
        <v>0.30099586530538713</v>
      </c>
      <c r="CR48" s="94">
        <f ca="1">BY48/OFFSET('FX rate data'!$B47,0,2*BY$1)</f>
        <v>0.25757832362279992</v>
      </c>
      <c r="CS48" s="94">
        <f ca="1">BZ48/OFFSET('FX rate data'!$B47,0,2*BZ$1)</f>
        <v>0</v>
      </c>
      <c r="CT48" s="94">
        <f ca="1">CA48/OFFSET('FX rate data'!$B47,0,2*CA$1)</f>
        <v>1.2568091203713171E-2</v>
      </c>
      <c r="CU48" s="94">
        <f ca="1">CB48/OFFSET('FX rate data'!$B47,0,2*CB$1)</f>
        <v>3.0891249178458181E-2</v>
      </c>
      <c r="CV48" s="94">
        <f ca="1">CC48/OFFSET('FX rate data'!$B47,0,2*CC$1)</f>
        <v>1.9357304302017468</v>
      </c>
      <c r="CW48" s="94">
        <f ca="1">CD48/OFFSET('FX rate data'!$B47,0,2*CD$1)</f>
        <v>58.951526716208143</v>
      </c>
      <c r="CX48" s="94">
        <f ca="1">CE48/OFFSET('FX rate data'!$B47,0,2*CE$1)</f>
        <v>1.1687531249342709</v>
      </c>
      <c r="CY48" s="94">
        <f ca="1">CF48/OFFSET('FX rate data'!$B47,0,2*CF$1)</f>
        <v>7.7232750764709479E-2</v>
      </c>
      <c r="CZ48" s="94">
        <f ca="1">CG48/OFFSET('FX rate data'!$B47,0,2*CG$1)</f>
        <v>0.85547297639462938</v>
      </c>
      <c r="DA48" s="94">
        <f ca="1">CH48/OFFSET('FX rate data'!$B47,0,2*CH$1)</f>
        <v>2.043237282073628</v>
      </c>
      <c r="DB48" s="94">
        <f ca="1">CI48/OFFSET('FX rate data'!$B47,0,2*CI$1)</f>
        <v>0.10228927793195834</v>
      </c>
      <c r="DC48" s="94">
        <f ca="1">CJ48/OFFSET('FX rate data'!$B47,0,2*CJ$1)</f>
        <v>1.0187409305375879</v>
      </c>
      <c r="DD48" s="94">
        <f ca="1">CK48/OFFSET('FX rate data'!$B47,0,2*CK$1)</f>
        <v>0.98283216433055298</v>
      </c>
      <c r="DE48" s="94">
        <f ca="1">CL48/OFFSET('FX rate data'!$B47,0,2*CL$1)</f>
        <v>0.17806327260608165</v>
      </c>
      <c r="DF48" s="94">
        <f ca="1">CM48/OFFSET('FX rate data'!$B47,0,2*CM$1)</f>
        <v>8.5687870901099999E-2</v>
      </c>
      <c r="DG48" s="94">
        <f ca="1">CN48/OFFSET('FX rate data'!$B47,0,2*CN$1)</f>
        <v>0.15388850104252225</v>
      </c>
      <c r="DH48" s="94">
        <f ca="1">CO48/OFFSET('FX rate data'!$B47,0,2*CO$1)</f>
        <v>9.5364040680745738E-3</v>
      </c>
      <c r="DI48" s="94">
        <f ca="1">CP48/OFFSET('FX rate data'!$B47,0,2*CP$1)</f>
        <v>4.0801933754288616E-2</v>
      </c>
      <c r="DJ48" s="95">
        <f t="shared" ca="1" si="7"/>
        <v>67.904831299754264</v>
      </c>
    </row>
    <row r="49" spans="1:114" x14ac:dyDescent="0.35">
      <c r="A49" s="12">
        <v>37894</v>
      </c>
      <c r="B49" s="14">
        <v>3169.5360000000001</v>
      </c>
      <c r="C49" s="12">
        <v>37894</v>
      </c>
      <c r="D49" s="14">
        <v>10219.049999999999</v>
      </c>
      <c r="E49" s="12">
        <v>37894</v>
      </c>
      <c r="F49" s="14">
        <v>1367.1610000000001</v>
      </c>
      <c r="G49" s="12">
        <v>37894</v>
      </c>
      <c r="H49" s="14">
        <v>7421.13</v>
      </c>
      <c r="I49" s="12">
        <v>37894</v>
      </c>
      <c r="J49" s="14">
        <v>5043.5</v>
      </c>
      <c r="K49" s="12">
        <v>37894</v>
      </c>
      <c r="L49" s="14">
        <v>995.97</v>
      </c>
      <c r="M49" s="12">
        <v>37894</v>
      </c>
      <c r="N49" s="14">
        <v>4091.3</v>
      </c>
      <c r="O49" s="12">
        <v>37894</v>
      </c>
      <c r="P49" s="14">
        <v>11229.87</v>
      </c>
      <c r="Q49" s="12">
        <v>37894</v>
      </c>
      <c r="R49" s="14">
        <v>3134.99</v>
      </c>
      <c r="S49" s="12">
        <v>37894</v>
      </c>
      <c r="T49" s="14">
        <v>3256.78</v>
      </c>
      <c r="U49" s="12">
        <v>37894</v>
      </c>
      <c r="V49" s="14">
        <v>697.52</v>
      </c>
      <c r="W49" s="12">
        <v>37894</v>
      </c>
      <c r="X49" s="14">
        <v>16010.7</v>
      </c>
      <c r="Y49" s="12">
        <v>37894</v>
      </c>
      <c r="Z49" s="14">
        <v>4487.38</v>
      </c>
      <c r="AA49" s="12">
        <v>37894</v>
      </c>
      <c r="AB49" s="14">
        <v>5611.41</v>
      </c>
      <c r="AC49" s="12">
        <v>37894</v>
      </c>
      <c r="AD49" s="14">
        <v>1417.1</v>
      </c>
      <c r="AE49" s="12">
        <v>37894</v>
      </c>
      <c r="AF49" s="14">
        <v>306.77999999999997</v>
      </c>
      <c r="AG49" s="12">
        <v>37894</v>
      </c>
      <c r="AH49" s="14">
        <v>515.15</v>
      </c>
      <c r="AI49" s="12">
        <v>37894</v>
      </c>
      <c r="AJ49" s="14">
        <v>8167</v>
      </c>
      <c r="AK49" s="48"/>
      <c r="BX49" s="48"/>
      <c r="BY49" s="96">
        <f t="shared" ca="1" si="16"/>
        <v>0.39400130415704093</v>
      </c>
      <c r="BZ49" s="97">
        <f t="shared" ca="1" si="15"/>
        <v>0</v>
      </c>
      <c r="CA49" s="98">
        <f t="shared" ca="1" si="15"/>
        <v>0.1000167601947152</v>
      </c>
      <c r="CB49" s="99">
        <f t="shared" ca="1" si="15"/>
        <v>4.2322073992294811E-2</v>
      </c>
      <c r="CC49" s="100">
        <f t="shared" ca="1" si="15"/>
        <v>2.6671524743314161</v>
      </c>
      <c r="CD49" s="101">
        <f t="shared" ca="1" si="15"/>
        <v>58.247390465909888</v>
      </c>
      <c r="CE49" s="102">
        <f t="shared" ca="1" si="15"/>
        <v>0.72741067141082594</v>
      </c>
      <c r="CF49" s="103">
        <f t="shared" ca="1" si="15"/>
        <v>0.62008736539534726</v>
      </c>
      <c r="CG49" s="104">
        <f t="shared" ca="1" si="15"/>
        <v>0.73708453951053021</v>
      </c>
      <c r="CH49" s="104">
        <f t="shared" ca="1" si="15"/>
        <v>1.7379845101984297</v>
      </c>
      <c r="CI49" s="105">
        <f t="shared" ca="1" si="15"/>
        <v>110.7007237686431</v>
      </c>
      <c r="CJ49" s="106">
        <f t="shared" ca="1" si="15"/>
        <v>3.1988406945650323</v>
      </c>
      <c r="CK49" s="104">
        <f t="shared" ca="1" si="15"/>
        <v>0.87337008541060523</v>
      </c>
      <c r="CL49" s="107">
        <f t="shared" ca="1" si="15"/>
        <v>6.0235879062113051</v>
      </c>
      <c r="CM49" s="108">
        <f t="shared" ca="1" si="15"/>
        <v>4.103256378449017</v>
      </c>
      <c r="CN49" s="104">
        <f t="shared" ca="1" si="15"/>
        <v>0.13043241871763364</v>
      </c>
      <c r="CO49" s="109">
        <f t="shared" ca="1" si="15"/>
        <v>0.30970175225322483</v>
      </c>
      <c r="CP49" s="110">
        <f t="shared" ca="1" si="15"/>
        <v>0.29021693746868144</v>
      </c>
      <c r="CR49" s="94">
        <f ca="1">BY49/OFFSET('FX rate data'!$B48,0,2*BY$1)</f>
        <v>0.26810105073288032</v>
      </c>
      <c r="CS49" s="94">
        <f ca="1">BZ49/OFFSET('FX rate data'!$B48,0,2*BZ$1)</f>
        <v>0</v>
      </c>
      <c r="CT49" s="94">
        <f ca="1">CA49/OFFSET('FX rate data'!$B48,0,2*CA$1)</f>
        <v>1.2083697015188499E-2</v>
      </c>
      <c r="CU49" s="94">
        <f ca="1">CB49/OFFSET('FX rate data'!$B48,0,2*CB$1)</f>
        <v>3.1300994003620151E-2</v>
      </c>
      <c r="CV49" s="94">
        <f ca="1">CC49/OFFSET('FX rate data'!$B48,0,2*CC$1)</f>
        <v>2.0217953868491634</v>
      </c>
      <c r="CW49" s="94">
        <f ca="1">CD49/OFFSET('FX rate data'!$B48,0,2*CD$1)</f>
        <v>58.247390465909888</v>
      </c>
      <c r="CX49" s="94">
        <f ca="1">CE49/OFFSET('FX rate data'!$B48,0,2*CE$1)</f>
        <v>1.2087249441854868</v>
      </c>
      <c r="CY49" s="94">
        <f ca="1">CF49/OFFSET('FX rate data'!$B48,0,2*CF$1)</f>
        <v>8.0096019710577296E-2</v>
      </c>
      <c r="CZ49" s="94">
        <f ca="1">CG49/OFFSET('FX rate data'!$B48,0,2*CG$1)</f>
        <v>0.85917302658879846</v>
      </c>
      <c r="DA49" s="94">
        <f ca="1">CH49/OFFSET('FX rate data'!$B48,0,2*CH$1)</f>
        <v>2.0258590863718728</v>
      </c>
      <c r="DB49" s="94">
        <f ca="1">CI49/OFFSET('FX rate data'!$B48,0,2*CI$1)</f>
        <v>9.625312909194253E-2</v>
      </c>
      <c r="DC49" s="94">
        <f ca="1">CJ49/OFFSET('FX rate data'!$B48,0,2*CJ$1)</f>
        <v>1.1030485153672525</v>
      </c>
      <c r="DD49" s="94">
        <f ca="1">CK49/OFFSET('FX rate data'!$B48,0,2*CK$1)</f>
        <v>1.0180325042669369</v>
      </c>
      <c r="DE49" s="94">
        <f ca="1">CL49/OFFSET('FX rate data'!$B48,0,2*CL$1)</f>
        <v>0.17855603694119773</v>
      </c>
      <c r="DF49" s="94">
        <f ca="1">CM49/OFFSET('FX rate data'!$B48,0,2*CM$1)</f>
        <v>8.9669064214357899E-2</v>
      </c>
      <c r="DG49" s="94">
        <f ca="1">CN49/OFFSET('FX rate data'!$B48,0,2*CN$1)</f>
        <v>0.15203685594781868</v>
      </c>
      <c r="DH49" s="94">
        <f ca="1">CO49/OFFSET('FX rate data'!$B48,0,2*CO$1)</f>
        <v>1.0125273882800694E-2</v>
      </c>
      <c r="DI49" s="94">
        <f ca="1">CP49/OFFSET('FX rate data'!$B48,0,2*CP$1)</f>
        <v>4.1872907915087715E-2</v>
      </c>
      <c r="DJ49" s="95">
        <f t="shared" ca="1" si="7"/>
        <v>67.444118958994878</v>
      </c>
    </row>
    <row r="50" spans="1:114" x14ac:dyDescent="0.35">
      <c r="A50" s="12">
        <v>37925</v>
      </c>
      <c r="B50" s="14">
        <v>3272.01</v>
      </c>
      <c r="C50" s="12">
        <v>37925</v>
      </c>
      <c r="D50" s="14">
        <v>10559.59</v>
      </c>
      <c r="E50" s="12">
        <v>37925</v>
      </c>
      <c r="F50" s="14">
        <v>1348.3030000000001</v>
      </c>
      <c r="G50" s="12">
        <v>37925</v>
      </c>
      <c r="H50" s="14">
        <v>7772.7</v>
      </c>
      <c r="I50" s="12">
        <v>37925</v>
      </c>
      <c r="J50" s="14">
        <v>5211.3999999999996</v>
      </c>
      <c r="K50" s="12">
        <v>37925</v>
      </c>
      <c r="L50" s="14">
        <v>1050.71</v>
      </c>
      <c r="M50" s="12">
        <v>37925</v>
      </c>
      <c r="N50" s="14">
        <v>4287.6000000000004</v>
      </c>
      <c r="O50" s="12">
        <v>37925</v>
      </c>
      <c r="P50" s="14">
        <v>12190.1</v>
      </c>
      <c r="Q50" s="12">
        <v>37925</v>
      </c>
      <c r="R50" s="14">
        <v>3373.2</v>
      </c>
      <c r="S50" s="12">
        <v>37925</v>
      </c>
      <c r="T50" s="14">
        <v>3655.99</v>
      </c>
      <c r="U50" s="12">
        <v>37925</v>
      </c>
      <c r="V50" s="14">
        <v>782.36</v>
      </c>
      <c r="W50" s="12">
        <v>37925</v>
      </c>
      <c r="X50" s="14">
        <v>17982.5</v>
      </c>
      <c r="Y50" s="12">
        <v>37925</v>
      </c>
      <c r="Z50" s="14">
        <v>4764.99</v>
      </c>
      <c r="AA50" s="12">
        <v>37925</v>
      </c>
      <c r="AB50" s="14">
        <v>6045.12</v>
      </c>
      <c r="AC50" s="12">
        <v>37925</v>
      </c>
      <c r="AD50" s="14">
        <v>1555.9</v>
      </c>
      <c r="AE50" s="12">
        <v>37925</v>
      </c>
      <c r="AF50" s="14">
        <v>330.22</v>
      </c>
      <c r="AG50" s="12">
        <v>37925</v>
      </c>
      <c r="AH50" s="14">
        <v>468.85</v>
      </c>
      <c r="AI50" s="12">
        <v>37925</v>
      </c>
      <c r="AJ50" s="14">
        <v>8966.6200000000008</v>
      </c>
      <c r="AK50" s="48"/>
      <c r="BX50" s="48"/>
      <c r="BY50" s="96">
        <f t="shared" ca="1" si="16"/>
        <v>0.406739726955264</v>
      </c>
      <c r="BZ50" s="97">
        <f t="shared" ca="1" si="15"/>
        <v>0</v>
      </c>
      <c r="CA50" s="98">
        <f t="shared" ca="1" si="15"/>
        <v>9.8637174276339862E-2</v>
      </c>
      <c r="CB50" s="99">
        <f t="shared" ca="1" si="15"/>
        <v>4.4327047837716071E-2</v>
      </c>
      <c r="CC50" s="100">
        <f t="shared" ca="1" si="15"/>
        <v>2.7559429770458492</v>
      </c>
      <c r="CD50" s="101">
        <f t="shared" ca="1" si="15"/>
        <v>61.44875411552173</v>
      </c>
      <c r="CE50" s="102">
        <f t="shared" ca="1" si="15"/>
        <v>0.76231173337106961</v>
      </c>
      <c r="CF50" s="103">
        <f t="shared" ca="1" si="15"/>
        <v>0.67310903803034428</v>
      </c>
      <c r="CG50" s="104">
        <f t="shared" ca="1" si="15"/>
        <v>0.79309138742928076</v>
      </c>
      <c r="CH50" s="104">
        <f t="shared" ca="1" si="15"/>
        <v>1.9510234002420661</v>
      </c>
      <c r="CI50" s="105">
        <f t="shared" ca="1" si="15"/>
        <v>124.16535475346315</v>
      </c>
      <c r="CJ50" s="106">
        <f t="shared" ca="1" si="15"/>
        <v>3.5927943681422856</v>
      </c>
      <c r="CK50" s="104">
        <f t="shared" ca="1" si="15"/>
        <v>0.92740078247901436</v>
      </c>
      <c r="CL50" s="107">
        <f t="shared" ca="1" si="15"/>
        <v>6.4891554392917437</v>
      </c>
      <c r="CM50" s="108">
        <f t="shared" ca="1" si="15"/>
        <v>4.5051560223194036</v>
      </c>
      <c r="CN50" s="104">
        <f t="shared" ca="1" si="15"/>
        <v>0.1403983092409446</v>
      </c>
      <c r="CO50" s="109">
        <f t="shared" ca="1" si="15"/>
        <v>0.28186676995811799</v>
      </c>
      <c r="CP50" s="110">
        <f t="shared" ca="1" si="15"/>
        <v>0.31863168799380781</v>
      </c>
      <c r="CR50" s="94">
        <f ca="1">BY50/OFFSET('FX rate data'!$B49,0,2*BY$1)</f>
        <v>0.28824302101570687</v>
      </c>
      <c r="CS50" s="94">
        <f ca="1">BZ50/OFFSET('FX rate data'!$B49,0,2*BZ$1)</f>
        <v>0</v>
      </c>
      <c r="CT50" s="94">
        <f ca="1">CA50/OFFSET('FX rate data'!$B49,0,2*CA$1)</f>
        <v>1.1917595906089441E-2</v>
      </c>
      <c r="CU50" s="94">
        <f ca="1">CB50/OFFSET('FX rate data'!$B49,0,2*CB$1)</f>
        <v>3.3586185662764105E-2</v>
      </c>
      <c r="CV50" s="94">
        <f ca="1">CC50/OFFSET('FX rate data'!$B49,0,2*CC$1)</f>
        <v>2.0574415655437472</v>
      </c>
      <c r="CW50" s="94">
        <f ca="1">CD50/OFFSET('FX rate data'!$B49,0,2*CD$1)</f>
        <v>61.44875411552173</v>
      </c>
      <c r="CX50" s="94">
        <f ca="1">CE50/OFFSET('FX rate data'!$B49,0,2*CE$1)</f>
        <v>1.2927110961015256</v>
      </c>
      <c r="CY50" s="94">
        <f ca="1">CF50/OFFSET('FX rate data'!$B49,0,2*CF$1)</f>
        <v>8.6693933441995871E-2</v>
      </c>
      <c r="CZ50" s="94">
        <f ca="1">CG50/OFFSET('FX rate data'!$B49,0,2*CG$1)</f>
        <v>0.91952624629481827</v>
      </c>
      <c r="DA50" s="94">
        <f ca="1">CH50/OFFSET('FX rate data'!$B49,0,2*CH$1)</f>
        <v>2.2620561162226851</v>
      </c>
      <c r="DB50" s="94">
        <f ca="1">CI50/OFFSET('FX rate data'!$B49,0,2*CI$1)</f>
        <v>0.10490216938862916</v>
      </c>
      <c r="DC50" s="94">
        <f ca="1">CJ50/OFFSET('FX rate data'!$B49,0,2*CJ$1)</f>
        <v>1.2529361353591231</v>
      </c>
      <c r="DD50" s="94">
        <f ca="1">CK50/OFFSET('FX rate data'!$B49,0,2*CK$1)</f>
        <v>1.0752472840336398</v>
      </c>
      <c r="DE50" s="94">
        <f ca="1">CL50/OFFSET('FX rate data'!$B49,0,2*CL$1)</f>
        <v>0.19098108891905771</v>
      </c>
      <c r="DF50" s="94">
        <f ca="1">CM50/OFFSET('FX rate data'!$B49,0,2*CM$1)</f>
        <v>9.9407679221522591E-2</v>
      </c>
      <c r="DG50" s="94">
        <f ca="1">CN50/OFFSET('FX rate data'!$B49,0,2*CN$1)</f>
        <v>0.16278064839529807</v>
      </c>
      <c r="DH50" s="94">
        <f ca="1">CO50/OFFSET('FX rate data'!$B49,0,2*CO$1)</f>
        <v>9.4128158276212386E-3</v>
      </c>
      <c r="DI50" s="94">
        <f ca="1">CP50/OFFSET('FX rate data'!$B49,0,2*CP$1)</f>
        <v>4.6205291182396725E-2</v>
      </c>
      <c r="DJ50" s="95">
        <f t="shared" ca="1" si="7"/>
        <v>71.342802988038343</v>
      </c>
    </row>
    <row r="51" spans="1:114" x14ac:dyDescent="0.35">
      <c r="A51" s="12">
        <v>37953</v>
      </c>
      <c r="B51" s="14">
        <v>3186.3939999999998</v>
      </c>
      <c r="C51" s="12">
        <v>37953</v>
      </c>
      <c r="D51" s="14">
        <v>10100.57</v>
      </c>
      <c r="E51" s="12">
        <v>37953</v>
      </c>
      <c r="F51" s="14">
        <v>1397.2249999999999</v>
      </c>
      <c r="G51" s="12">
        <v>37953</v>
      </c>
      <c r="H51" s="14">
        <v>7859.39</v>
      </c>
      <c r="I51" s="12">
        <v>37953</v>
      </c>
      <c r="J51" s="14">
        <v>5317.5</v>
      </c>
      <c r="K51" s="12">
        <v>37953</v>
      </c>
      <c r="L51" s="14">
        <v>1058.2</v>
      </c>
      <c r="M51" s="12">
        <v>37953</v>
      </c>
      <c r="N51" s="14">
        <v>4342.6000000000004</v>
      </c>
      <c r="O51" s="12">
        <v>37953</v>
      </c>
      <c r="P51" s="14">
        <v>12317.47</v>
      </c>
      <c r="Q51" s="12">
        <v>37953</v>
      </c>
      <c r="R51" s="14">
        <v>3424.79</v>
      </c>
      <c r="S51" s="12">
        <v>37953</v>
      </c>
      <c r="T51" s="14">
        <v>3745.95</v>
      </c>
      <c r="U51" s="12">
        <v>37955</v>
      </c>
      <c r="V51" s="14">
        <v>796.18</v>
      </c>
      <c r="W51" s="12">
        <v>37953</v>
      </c>
      <c r="X51" s="14">
        <v>20184</v>
      </c>
      <c r="Y51" s="12">
        <v>37953</v>
      </c>
      <c r="Z51" s="14">
        <v>4716.01</v>
      </c>
      <c r="AA51" s="12">
        <v>37954</v>
      </c>
      <c r="AB51" s="14">
        <v>5771.77</v>
      </c>
      <c r="AC51" s="12">
        <v>37955</v>
      </c>
      <c r="AD51" s="14">
        <v>1615.25</v>
      </c>
      <c r="AE51" s="12">
        <v>37953</v>
      </c>
      <c r="AF51" s="14">
        <v>332.19</v>
      </c>
      <c r="AG51" s="12">
        <v>37955</v>
      </c>
      <c r="AH51" s="14">
        <v>484.73</v>
      </c>
      <c r="AI51" s="12">
        <v>37953</v>
      </c>
      <c r="AJ51" s="14">
        <v>8884.73</v>
      </c>
      <c r="AK51" s="48"/>
      <c r="BX51" s="48"/>
      <c r="BY51" s="96">
        <f t="shared" ca="1" si="16"/>
        <v>0.39609690237251455</v>
      </c>
      <c r="BZ51" s="97">
        <f t="shared" ca="1" si="15"/>
        <v>0</v>
      </c>
      <c r="CA51" s="98">
        <f t="shared" ca="1" si="15"/>
        <v>0.10221613823321535</v>
      </c>
      <c r="CB51" s="99">
        <f t="shared" ca="1" si="15"/>
        <v>4.4821433543719341E-2</v>
      </c>
      <c r="CC51" s="100">
        <f t="shared" ca="1" si="15"/>
        <v>2.8120518057415098</v>
      </c>
      <c r="CD51" s="101">
        <f t="shared" ca="1" si="15"/>
        <v>61.886792364253786</v>
      </c>
      <c r="CE51" s="102">
        <f t="shared" ca="1" si="15"/>
        <v>0.7720904313222331</v>
      </c>
      <c r="CF51" s="103">
        <f t="shared" ca="1" si="15"/>
        <v>0.68014211390124968</v>
      </c>
      <c r="CG51" s="104">
        <f t="shared" ca="1" si="15"/>
        <v>0.80522099275285386</v>
      </c>
      <c r="CH51" s="104">
        <f t="shared" ca="1" si="15"/>
        <v>1.9990306609527837</v>
      </c>
      <c r="CI51" s="105">
        <f t="shared" ca="1" si="15"/>
        <v>126.35867394500265</v>
      </c>
      <c r="CJ51" s="106">
        <f t="shared" ca="1" si="15"/>
        <v>4.0326407077204998</v>
      </c>
      <c r="CK51" s="104">
        <f t="shared" ca="1" si="15"/>
        <v>0.9178678998652372</v>
      </c>
      <c r="CL51" s="107">
        <f t="shared" ca="1" si="15"/>
        <v>6.1957269152375654</v>
      </c>
      <c r="CM51" s="108">
        <f t="shared" ca="1" si="15"/>
        <v>4.6770057619714738</v>
      </c>
      <c r="CN51" s="104">
        <f t="shared" ca="1" si="15"/>
        <v>0.14123588621751978</v>
      </c>
      <c r="CO51" s="109">
        <f t="shared" ca="1" si="15"/>
        <v>0.29141362781656932</v>
      </c>
      <c r="CP51" s="110">
        <f t="shared" ca="1" si="15"/>
        <v>0.31572170084928591</v>
      </c>
      <c r="CR51" s="94">
        <f ca="1">BY51/OFFSET('FX rate data'!$B50,0,2*BY$1)</f>
        <v>0.28686044493953833</v>
      </c>
      <c r="CS51" s="94">
        <f ca="1">BZ51/OFFSET('FX rate data'!$B50,0,2*BZ$1)</f>
        <v>0</v>
      </c>
      <c r="CT51" s="94">
        <f ca="1">CA51/OFFSET('FX rate data'!$B50,0,2*CA$1)</f>
        <v>1.2349418658114699E-2</v>
      </c>
      <c r="CU51" s="94">
        <f ca="1">CB51/OFFSET('FX rate data'!$B50,0,2*CB$1)</f>
        <v>3.4456821604950297E-2</v>
      </c>
      <c r="CV51" s="94">
        <f ca="1">CC51/OFFSET('FX rate data'!$B50,0,2*CC$1)</f>
        <v>2.1781965962366461</v>
      </c>
      <c r="CW51" s="94">
        <f ca="1">CD51/OFFSET('FX rate data'!$B50,0,2*CD$1)</f>
        <v>61.886792364253786</v>
      </c>
      <c r="CX51" s="94">
        <f ca="1">CE51/OFFSET('FX rate data'!$B50,0,2*CE$1)</f>
        <v>1.3293568032407594</v>
      </c>
      <c r="CY51" s="94">
        <f ca="1">CF51/OFFSET('FX rate data'!$B50,0,2*CF$1)</f>
        <v>8.7590742292498358E-2</v>
      </c>
      <c r="CZ51" s="94">
        <f ca="1">CG51/OFFSET('FX rate data'!$B50,0,2*CG$1)</f>
        <v>0.9657243856474621</v>
      </c>
      <c r="DA51" s="94">
        <f ca="1">CH51/OFFSET('FX rate data'!$B50,0,2*CH$1)</f>
        <v>2.3974941963933603</v>
      </c>
      <c r="DB51" s="94">
        <f ca="1">CI51/OFFSET('FX rate data'!$B50,0,2*CI$1)</f>
        <v>0.10511931612245967</v>
      </c>
      <c r="DC51" s="94">
        <f ca="1">CJ51/OFFSET('FX rate data'!$B50,0,2*CJ$1)</f>
        <v>1.3688529218331635</v>
      </c>
      <c r="DD51" s="94">
        <f ca="1">CK51/OFFSET('FX rate data'!$B50,0,2*CK$1)</f>
        <v>1.1008250178283008</v>
      </c>
      <c r="DE51" s="94">
        <f ca="1">CL51/OFFSET('FX rate data'!$B50,0,2*CL$1)</f>
        <v>0.18111923863533577</v>
      </c>
      <c r="DF51" s="94">
        <f ca="1">CM51/OFFSET('FX rate data'!$B50,0,2*CM$1)</f>
        <v>0.1021849631193243</v>
      </c>
      <c r="DG51" s="94">
        <f ca="1">CN51/OFFSET('FX rate data'!$B50,0,2*CN$1)</f>
        <v>0.16938820606562699</v>
      </c>
      <c r="DH51" s="94">
        <f ca="1">CO51/OFFSET('FX rate data'!$B50,0,2*CO$1)</f>
        <v>9.7985450082066303E-3</v>
      </c>
      <c r="DI51" s="94">
        <f ca="1">CP51/OFFSET('FX rate data'!$B50,0,2*CP$1)</f>
        <v>4.9388621351138182E-2</v>
      </c>
      <c r="DJ51" s="95">
        <f t="shared" ca="1" si="7"/>
        <v>72.265498603230682</v>
      </c>
    </row>
    <row r="52" spans="1:114" x14ac:dyDescent="0.35">
      <c r="A52" s="12">
        <v>37986</v>
      </c>
      <c r="B52" s="14">
        <v>3299.768</v>
      </c>
      <c r="C52" s="12">
        <v>37986</v>
      </c>
      <c r="D52" s="14">
        <v>10676.64</v>
      </c>
      <c r="E52" s="12">
        <v>37986</v>
      </c>
      <c r="F52" s="14">
        <v>1497.0440000000001</v>
      </c>
      <c r="G52" s="12">
        <v>37986</v>
      </c>
      <c r="H52" s="14">
        <v>8220.89</v>
      </c>
      <c r="I52" s="12">
        <v>37986</v>
      </c>
      <c r="J52" s="14">
        <v>5487.8</v>
      </c>
      <c r="K52" s="12">
        <v>37986</v>
      </c>
      <c r="L52" s="14">
        <v>1111.92</v>
      </c>
      <c r="M52" s="12">
        <v>37986</v>
      </c>
      <c r="N52" s="14">
        <v>4476.8999999999996</v>
      </c>
      <c r="O52" s="12">
        <v>37986</v>
      </c>
      <c r="P52" s="14">
        <v>12575.94</v>
      </c>
      <c r="Q52" s="12">
        <v>37986</v>
      </c>
      <c r="R52" s="14">
        <v>3557.9</v>
      </c>
      <c r="S52" s="12">
        <v>37986</v>
      </c>
      <c r="T52" s="14">
        <v>3965.16</v>
      </c>
      <c r="U52" s="12">
        <v>37986</v>
      </c>
      <c r="V52" s="14">
        <v>810.71</v>
      </c>
      <c r="W52" s="12">
        <v>37986</v>
      </c>
      <c r="X52" s="14">
        <v>22236.400000000001</v>
      </c>
      <c r="Y52" s="12">
        <v>37986</v>
      </c>
      <c r="Z52" s="14">
        <v>4920.7299999999996</v>
      </c>
      <c r="AA52" s="12">
        <v>37986</v>
      </c>
      <c r="AB52" s="14">
        <v>5890.69</v>
      </c>
      <c r="AC52" s="12">
        <v>37986</v>
      </c>
      <c r="AD52" s="14">
        <v>1879.75</v>
      </c>
      <c r="AE52" s="12">
        <v>37986</v>
      </c>
      <c r="AF52" s="14">
        <v>337.65</v>
      </c>
      <c r="AG52" s="12">
        <v>37986</v>
      </c>
      <c r="AH52" s="14">
        <v>514.71</v>
      </c>
      <c r="AI52" s="12">
        <v>37986</v>
      </c>
      <c r="AJ52" s="14">
        <v>9495.76</v>
      </c>
      <c r="AK52" s="48"/>
      <c r="AM52" s="59" cm="1">
        <f t="array" aca="1" ref="AM52" ca="1">$DJ52*INDEX('MSCI ACWI weights'!$A$1:$AT$19,MATCH(AM$3,'MSCI ACWI weights'!$A$1:$A$19,0),MATCH($A52,'MSCI ACWI weights'!$A$1:$W$1,0)+23)%</f>
        <v>0.35100721497888171</v>
      </c>
      <c r="AN52" s="59" cm="1">
        <f t="array" aca="1" ref="AN52" ca="1">$DJ52*INDEX('MSCI ACWI weights'!$A$1:$AT$19,MATCH(AN$3,'MSCI ACWI weights'!$A$1:$A$19,0),MATCH($A52,'MSCI ACWI weights'!$A$1:$W$1,0)+23)%</f>
        <v>0</v>
      </c>
      <c r="AO52" s="59" cm="1">
        <f t="array" aca="1" ref="AO52" ca="1">$DJ52*INDEX('MSCI ACWI weights'!$A$1:$AT$19,MATCH(AO$3,'MSCI ACWI weights'!$A$1:$A$19,0),MATCH($A52,'MSCI ACWI weights'!$A$1:$W$1,0)+23)%</f>
        <v>3.1200641331456148E-2</v>
      </c>
      <c r="AP52" s="59" cm="1">
        <f t="array" aca="1" ref="AP52" ca="1">$DJ52*INDEX('MSCI ACWI weights'!$A$1:$AT$19,MATCH(AP$3,'MSCI ACWI weights'!$A$1:$A$19,0),MATCH($A52,'MSCI ACWI weights'!$A$1:$W$1,0)+23)%</f>
        <v>3.9000801664320191E-2</v>
      </c>
      <c r="AQ52" s="59" cm="1">
        <f t="array" aca="1" ref="AQ52" ca="1">$DJ52*INDEX('MSCI ACWI weights'!$A$1:$AT$19,MATCH(AQ$3,'MSCI ACWI weights'!$A$1:$A$19,0),MATCH($A52,'MSCI ACWI weights'!$A$1:$W$1,0)+23)%</f>
        <v>2.5272519478479483</v>
      </c>
      <c r="AR52" s="59" cm="1">
        <f t="array" aca="1" ref="AR52" ca="1">$DJ52*INDEX('MSCI ACWI weights'!$A$1:$AT$19,MATCH(AR$3,'MSCI ACWI weights'!$A$1:$A$19,0),MATCH($A52,'MSCI ACWI weights'!$A$1:$W$1,0)+23)%</f>
        <v>63.828712003826411</v>
      </c>
      <c r="AS52" s="59" cm="1">
        <f t="array" aca="1" ref="AS52" ca="1">$DJ52*INDEX('MSCI ACWI weights'!$A$1:$AT$19,MATCH(AS$3,'MSCI ACWI weights'!$A$1:$A$19,0),MATCH($A52,'MSCI ACWI weights'!$A$1:$W$1,0)+23)%</f>
        <v>1.6848346318986323</v>
      </c>
      <c r="AT52" s="59" cm="1">
        <f t="array" aca="1" ref="AT52" ca="1">$DJ52*INDEX('MSCI ACWI weights'!$A$1:$AT$19,MATCH(AT$3,'MSCI ACWI weights'!$A$1:$A$19,0),MATCH($A52,'MSCI ACWI weights'!$A$1:$W$1,0)+23)%</f>
        <v>0.10140208432723248</v>
      </c>
      <c r="AU52" s="59" cm="1">
        <f t="array" aca="1" ref="AU52" ca="1">$DJ52*INDEX('MSCI ACWI weights'!$A$1:$AT$19,MATCH(AU$3,'MSCI ACWI weights'!$A$1:$A$19,0),MATCH($A52,'MSCI ACWI weights'!$A$1:$W$1,0)+23)%</f>
        <v>1.1076227672666932</v>
      </c>
      <c r="AV52" s="59" cm="1">
        <f t="array" aca="1" ref="AV52" ca="1">$DJ52*INDEX('MSCI ACWI weights'!$A$1:$AT$19,MATCH(AV$3,'MSCI ACWI weights'!$A$1:$A$19,0),MATCH($A52,'MSCI ACWI weights'!$A$1:$W$1,0)+23)%</f>
        <v>3.5958739134503217</v>
      </c>
      <c r="AW52" s="59" cm="1">
        <f t="array" aca="1" ref="AW52" ca="1">$DJ52*INDEX('MSCI ACWI weights'!$A$1:$AT$19,MATCH(AW$3,'MSCI ACWI weights'!$A$1:$A$19,0),MATCH($A52,'MSCI ACWI weights'!$A$1:$W$1,0)+23)%</f>
        <v>0.11700240499296057</v>
      </c>
      <c r="AX52" s="59" cm="1">
        <f t="array" aca="1" ref="AX52" ca="1">$DJ52*INDEX('MSCI ACWI weights'!$A$1:$AT$19,MATCH(AX$3,'MSCI ACWI weights'!$A$1:$A$19,0),MATCH($A52,'MSCI ACWI weights'!$A$1:$W$1,0)+23)%</f>
        <v>1.4040288599155268</v>
      </c>
      <c r="AY52" s="59" cm="1">
        <f t="array" aca="1" ref="AY52" ca="1">$DJ52*INDEX('MSCI ACWI weights'!$A$1:$AT$19,MATCH(AY$3,'MSCI ACWI weights'!$A$1:$A$19,0),MATCH($A52,'MSCI ACWI weights'!$A$1:$W$1,0)+23)%</f>
        <v>0.95161956060941244</v>
      </c>
      <c r="AZ52" s="59" cm="1">
        <f t="array" aca="1" ref="AZ52" ca="1">$DJ52*INDEX('MSCI ACWI weights'!$A$1:$AT$19,MATCH(AZ$3,'MSCI ACWI weights'!$A$1:$A$19,0),MATCH($A52,'MSCI ACWI weights'!$A$1:$W$1,0)+23)%</f>
        <v>0.22620464965305709</v>
      </c>
      <c r="BA52" s="59" cm="1">
        <f t="array" aca="1" ref="BA52" ca="1">$DJ52*INDEX('MSCI ACWI weights'!$A$1:$AT$19,MATCH(BA$3,'MSCI ACWI weights'!$A$1:$A$19,0),MATCH($A52,'MSCI ACWI weights'!$A$1:$W$1,0)+23)%</f>
        <v>0.12480256532582459</v>
      </c>
      <c r="BB52" s="59" cm="1">
        <f t="array" aca="1" ref="BB52" ca="1">$DJ52*INDEX('MSCI ACWI weights'!$A$1:$AT$19,MATCH(BB$3,'MSCI ACWI weights'!$A$1:$A$19,0),MATCH($A52,'MSCI ACWI weights'!$A$1:$W$1,0)+23)%</f>
        <v>0.20280416865446496</v>
      </c>
      <c r="BC52" s="59" cm="1">
        <f t="array" aca="1" ref="BC52" ca="1">$DJ52*INDEX('MSCI ACWI weights'!$A$1:$AT$19,MATCH(BC$3,'MSCI ACWI weights'!$A$1:$A$19,0),MATCH($A52,'MSCI ACWI weights'!$A$1:$W$1,0)+23)%</f>
        <v>1.5600320665728074E-2</v>
      </c>
      <c r="BD52" s="59" cm="1">
        <f t="array" aca="1" ref="BD52" ca="1">$DJ52*INDEX('MSCI ACWI weights'!$A$1:$AT$19,MATCH(BD$3,'MSCI ACWI weights'!$A$1:$A$19,0),MATCH($A52,'MSCI ACWI weights'!$A$1:$W$1,0)+23)%</f>
        <v>4.6800961997184219E-2</v>
      </c>
      <c r="BF52" s="60">
        <f ca="1">AM52*OFFSET('FX rate data'!$B51,0,2*BY$1)</f>
        <v>0.46676939447891691</v>
      </c>
      <c r="BG52" s="61">
        <f ca="1">AN52*OFFSET('FX rate data'!$B51,0,2*BZ$1)</f>
        <v>0</v>
      </c>
      <c r="BH52" s="62">
        <f ca="1">AO52*OFFSET('FX rate data'!$B51,0,2*CA$1)</f>
        <v>0.25823834810806312</v>
      </c>
      <c r="BI52" s="63">
        <f ca="1">AP52*OFFSET('FX rate data'!$B51,0,2*CB$1)</f>
        <v>5.0584039758623286E-2</v>
      </c>
      <c r="BJ52" s="64">
        <f ca="1">AQ52*OFFSET('FX rate data'!$B51,0,2*CC$1)</f>
        <v>3.1315178885783927</v>
      </c>
      <c r="BK52" s="65">
        <f ca="1">AR52*OFFSET('FX rate data'!$B51,0,2*CD$1)</f>
        <v>63.828712003826411</v>
      </c>
      <c r="BL52" s="66">
        <f ca="1">AS52*OFFSET('FX rate data'!$B51,0,2*CE$1)</f>
        <v>0.94350739386323412</v>
      </c>
      <c r="BM52" s="67">
        <f ca="1">AT52*OFFSET('FX rate data'!$B51,0,2*CF$1)</f>
        <v>0.78726550229976755</v>
      </c>
      <c r="BN52" s="68">
        <f ca="1">AU52*OFFSET('FX rate data'!$B51,0,2*CG$1)</f>
        <v>0.87945247720975439</v>
      </c>
      <c r="BO52" s="68">
        <f ca="1">AV52*OFFSET('FX rate data'!$B51,0,2*CH$1)</f>
        <v>2.8551238872795555</v>
      </c>
      <c r="BP52" s="69">
        <f ca="1">AW52*OFFSET('FX rate data'!$B51,0,2*CI$1)</f>
        <v>139.47856699210828</v>
      </c>
      <c r="BQ52" s="70">
        <f ca="1">AX52*OFFSET('FX rate data'!$B51,0,2*CJ$1)</f>
        <v>4.0597494484457464</v>
      </c>
      <c r="BR52" s="68">
        <f ca="1">AY52*OFFSET('FX rate data'!$B51,0,2*CK$1)</f>
        <v>0.75558593112387351</v>
      </c>
      <c r="BS52" s="71">
        <f ca="1">AZ52*OFFSET('FX rate data'!$B51,0,2*CL$1)</f>
        <v>7.6819099022178188</v>
      </c>
      <c r="BT52" s="72">
        <f ca="1">BA52*OFFSET('FX rate data'!$B51,0,2*CM$1)</f>
        <v>5.6941170429907473</v>
      </c>
      <c r="BU52" s="68">
        <f ca="1">BB52*OFFSET('FX rate data'!$B51,0,2*CN$1)</f>
        <v>0.16102650991164519</v>
      </c>
      <c r="BV52" s="73">
        <f ca="1">BC52*OFFSET('FX rate data'!$B51,0,2*CO$1)</f>
        <v>0.45619237706755322</v>
      </c>
      <c r="BW52" s="74">
        <f ca="1">BD52*OFFSET('FX rate data'!$B51,0,2*CP$1)</f>
        <v>0.31283167027777847</v>
      </c>
      <c r="BX52" s="48"/>
      <c r="BY52" s="96">
        <f t="shared" ca="1" si="16"/>
        <v>0.41019029139144364</v>
      </c>
      <c r="BZ52" s="97">
        <f t="shared" ca="1" si="15"/>
        <v>0</v>
      </c>
      <c r="CA52" s="98">
        <f t="shared" ca="1" si="15"/>
        <v>0.10951855030163764</v>
      </c>
      <c r="CB52" s="99">
        <f t="shared" ca="1" si="15"/>
        <v>4.6883037335623615E-2</v>
      </c>
      <c r="CC52" s="100">
        <f t="shared" ca="1" si="15"/>
        <v>2.9021114996799731</v>
      </c>
      <c r="CD52" s="101">
        <f t="shared" ca="1" si="15"/>
        <v>65.028503275052998</v>
      </c>
      <c r="CE52" s="102">
        <f t="shared" ca="1" si="15"/>
        <v>0.79596823377389225</v>
      </c>
      <c r="CF52" s="103">
        <f t="shared" ca="1" si="15"/>
        <v>0.69441422758856186</v>
      </c>
      <c r="CG52" s="104">
        <f t="shared" ca="1" si="15"/>
        <v>0.8365172083880702</v>
      </c>
      <c r="CH52" s="104">
        <f t="shared" ca="1" si="15"/>
        <v>2.1160123374800892</v>
      </c>
      <c r="CI52" s="105">
        <f t="shared" ca="1" si="15"/>
        <v>128.66467451324212</v>
      </c>
      <c r="CJ52" s="106">
        <f t="shared" ca="1" si="15"/>
        <v>4.4426977721539895</v>
      </c>
      <c r="CK52" s="104">
        <f t="shared" ca="1" si="15"/>
        <v>0.95771215729056303</v>
      </c>
      <c r="CL52" s="107">
        <f t="shared" ca="1" si="15"/>
        <v>6.3233820097337148</v>
      </c>
      <c r="CM52" s="108">
        <f t="shared" ca="1" si="15"/>
        <v>5.442873599174046</v>
      </c>
      <c r="CN52" s="104">
        <f t="shared" ca="1" si="15"/>
        <v>0.14355729245716473</v>
      </c>
      <c r="CO52" s="109">
        <f t="shared" ca="1" si="15"/>
        <v>0.30943722974329296</v>
      </c>
      <c r="CP52" s="110">
        <f t="shared" ca="1" si="15"/>
        <v>0.33743484585987593</v>
      </c>
      <c r="CR52" s="94">
        <f ca="1">BY52/OFFSET('FX rate data'!$B51,0,2*BY$1)</f>
        <v>0.30846013790904164</v>
      </c>
      <c r="CS52" s="94">
        <f ca="1">BZ52/OFFSET('FX rate data'!$B51,0,2*BZ$1)</f>
        <v>0</v>
      </c>
      <c r="CT52" s="94">
        <f ca="1">CA52/OFFSET('FX rate data'!$B51,0,2*CA$1)</f>
        <v>1.3232151739417599E-2</v>
      </c>
      <c r="CU52" s="94">
        <f ca="1">CB52/OFFSET('FX rate data'!$B51,0,2*CB$1)</f>
        <v>3.6147291700557915E-2</v>
      </c>
      <c r="CV52" s="94">
        <f ca="1">CC52/OFFSET('FX rate data'!$B51,0,2*CC$1)</f>
        <v>2.3421124200467864</v>
      </c>
      <c r="CW52" s="94">
        <f ca="1">CD52/OFFSET('FX rate data'!$B51,0,2*CD$1)</f>
        <v>65.028503275052998</v>
      </c>
      <c r="CX52" s="94">
        <f ca="1">CE52/OFFSET('FX rate data'!$B51,0,2*CE$1)</f>
        <v>1.4213718460248075</v>
      </c>
      <c r="CY52" s="94">
        <f ca="1">CF52/OFFSET('FX rate data'!$B51,0,2*CF$1)</f>
        <v>8.9442570337793584E-2</v>
      </c>
      <c r="CZ52" s="94">
        <f ca="1">CG52/OFFSET('FX rate data'!$B51,0,2*CG$1)</f>
        <v>1.0535481213955544</v>
      </c>
      <c r="DA52" s="94">
        <f ca="1">CH52/OFFSET('FX rate data'!$B51,0,2*CH$1)</f>
        <v>2.6650029439295833</v>
      </c>
      <c r="DB52" s="94">
        <f ca="1">CI52/OFFSET('FX rate data'!$B51,0,2*CI$1)</f>
        <v>0.10793110855904885</v>
      </c>
      <c r="DC52" s="94">
        <f ca="1">CJ52/OFFSET('FX rate data'!$B51,0,2*CJ$1)</f>
        <v>1.5364681902659483</v>
      </c>
      <c r="DD52" s="94">
        <f ca="1">CK52/OFFSET('FX rate data'!$B51,0,2*CK$1)</f>
        <v>1.2061865960838325</v>
      </c>
      <c r="DE52" s="94">
        <f ca="1">CL52/OFFSET('FX rate data'!$B51,0,2*CL$1)</f>
        <v>0.18620088367884907</v>
      </c>
      <c r="DF52" s="94">
        <f ca="1">CM52/OFFSET('FX rate data'!$B51,0,2*CM$1)</f>
        <v>0.11929585970792429</v>
      </c>
      <c r="DG52" s="94">
        <f ca="1">CN52/OFFSET('FX rate data'!$B51,0,2*CN$1)</f>
        <v>0.1808026353364795</v>
      </c>
      <c r="DH52" s="94">
        <f ca="1">CO52/OFFSET('FX rate data'!$B51,0,2*CO$1)</f>
        <v>1.0581763862299495E-2</v>
      </c>
      <c r="DI52" s="94">
        <f ca="1">CP52/OFFSET('FX rate data'!$B51,0,2*CP$1)</f>
        <v>5.0481702775141142E-2</v>
      </c>
      <c r="DJ52" s="95">
        <f t="shared" ca="1" si="7"/>
        <v>76.355769498406062</v>
      </c>
    </row>
    <row r="53" spans="1:114" x14ac:dyDescent="0.35">
      <c r="A53" s="12">
        <v>38016</v>
      </c>
      <c r="B53" s="14">
        <v>3271.9969999999998</v>
      </c>
      <c r="C53" s="12">
        <v>38016</v>
      </c>
      <c r="D53" s="14">
        <v>10783.61</v>
      </c>
      <c r="E53" s="12">
        <v>38016</v>
      </c>
      <c r="F53" s="14">
        <v>1590.729</v>
      </c>
      <c r="G53" s="12">
        <v>38016</v>
      </c>
      <c r="H53" s="14">
        <v>8521.39</v>
      </c>
      <c r="I53" s="12">
        <v>38016</v>
      </c>
      <c r="J53" s="14">
        <v>5736.4</v>
      </c>
      <c r="K53" s="12">
        <v>38016</v>
      </c>
      <c r="L53" s="14">
        <v>1131.1300000000001</v>
      </c>
      <c r="M53" s="12">
        <v>38016</v>
      </c>
      <c r="N53" s="14">
        <v>4390.7</v>
      </c>
      <c r="O53" s="12">
        <v>38016</v>
      </c>
      <c r="P53" s="14">
        <v>13289.37</v>
      </c>
      <c r="Q53" s="12">
        <v>38016</v>
      </c>
      <c r="R53" s="14">
        <v>3638.44</v>
      </c>
      <c r="S53" s="12">
        <v>38016</v>
      </c>
      <c r="T53" s="14">
        <v>4058.6</v>
      </c>
      <c r="U53" s="12">
        <v>38017</v>
      </c>
      <c r="V53" s="14">
        <v>848.5</v>
      </c>
      <c r="W53" s="12">
        <v>38016</v>
      </c>
      <c r="X53" s="14">
        <v>21851.4</v>
      </c>
      <c r="Y53" s="12">
        <v>38016</v>
      </c>
      <c r="Z53" s="14">
        <v>5103.4799999999996</v>
      </c>
      <c r="AA53" s="12">
        <v>38017</v>
      </c>
      <c r="AB53" s="14">
        <v>6375.38</v>
      </c>
      <c r="AC53" s="12">
        <v>38017</v>
      </c>
      <c r="AD53" s="14">
        <v>1809.75</v>
      </c>
      <c r="AE53" s="12">
        <v>38016</v>
      </c>
      <c r="AF53" s="14">
        <v>353.31</v>
      </c>
      <c r="AG53" s="12">
        <v>38017</v>
      </c>
      <c r="AH53" s="14">
        <v>551.72</v>
      </c>
      <c r="AI53" s="12">
        <v>38016</v>
      </c>
      <c r="AJ53" s="14">
        <v>9953.7199999999993</v>
      </c>
      <c r="AK53" s="48"/>
      <c r="BX53" s="48"/>
      <c r="BY53" s="79">
        <f t="shared" ref="BY53:CP53" ca="1" si="17">BF52*OFFSET($B53,0,2*BY$1)/OFFSET($B52,0,2*BY$1)</f>
        <v>0.46284104168136442</v>
      </c>
      <c r="BZ53" s="80">
        <f t="shared" ca="1" si="17"/>
        <v>0</v>
      </c>
      <c r="CA53" s="81">
        <f t="shared" ca="1" si="17"/>
        <v>0.27439890160048142</v>
      </c>
      <c r="CB53" s="82">
        <f t="shared" ca="1" si="17"/>
        <v>5.2433049287696938E-2</v>
      </c>
      <c r="CC53" s="83">
        <f t="shared" ca="1" si="17"/>
        <v>3.2733771668138578</v>
      </c>
      <c r="CD53" s="84">
        <f t="shared" ca="1" si="17"/>
        <v>64.931443816900654</v>
      </c>
      <c r="CE53" s="85">
        <f t="shared" ca="1" si="17"/>
        <v>0.92534073002195771</v>
      </c>
      <c r="CF53" s="86">
        <f t="shared" ca="1" si="17"/>
        <v>0.83192688167226159</v>
      </c>
      <c r="CG53" s="87">
        <f t="shared" ca="1" si="17"/>
        <v>0.89936059787488654</v>
      </c>
      <c r="CH53" s="87">
        <f t="shared" ca="1" si="17"/>
        <v>2.9224056050481706</v>
      </c>
      <c r="CI53" s="88">
        <f t="shared" ca="1" si="17"/>
        <v>145.98014591259991</v>
      </c>
      <c r="CJ53" s="89">
        <f t="shared" ca="1" si="17"/>
        <v>3.9894591344717396</v>
      </c>
      <c r="CK53" s="87">
        <f t="shared" ca="1" si="17"/>
        <v>0.78364748477808488</v>
      </c>
      <c r="CL53" s="90">
        <f t="shared" ca="1" si="17"/>
        <v>8.3139827002272142</v>
      </c>
      <c r="CM53" s="91">
        <f t="shared" ca="1" si="17"/>
        <v>5.4820738494759969</v>
      </c>
      <c r="CN53" s="87">
        <f t="shared" ca="1" si="17"/>
        <v>0.16849482072229635</v>
      </c>
      <c r="CO53" s="92">
        <f t="shared" ca="1" si="17"/>
        <v>0.48899469269241025</v>
      </c>
      <c r="CP53" s="93">
        <f t="shared" ca="1" si="17"/>
        <v>0.3279188662179045</v>
      </c>
      <c r="CR53" s="94">
        <f ca="1">BY53/OFFSET('FX rate data'!$B52,0,2*BY$1)</f>
        <v>0.35363771522109139</v>
      </c>
      <c r="CS53" s="94">
        <f ca="1">BZ53/OFFSET('FX rate data'!$B52,0,2*BZ$1)</f>
        <v>0</v>
      </c>
      <c r="CT53" s="94">
        <f ca="1">CA53/OFFSET('FX rate data'!$B52,0,2*CA$1)</f>
        <v>3.3152776628706922E-2</v>
      </c>
      <c r="CU53" s="94">
        <f ca="1">CB53/OFFSET('FX rate data'!$B52,0,2*CB$1)</f>
        <v>3.9566140422349037E-2</v>
      </c>
      <c r="CV53" s="94">
        <f ca="1">CC53/OFFSET('FX rate data'!$B52,0,2*CC$1)</f>
        <v>2.6051549278263892</v>
      </c>
      <c r="CW53" s="94">
        <f ca="1">CD53/OFFSET('FX rate data'!$B52,0,2*CD$1)</f>
        <v>64.931443816900654</v>
      </c>
      <c r="CX53" s="94">
        <f ca="1">CE53/OFFSET('FX rate data'!$B52,0,2*CE$1)</f>
        <v>1.6876540762756842</v>
      </c>
      <c r="CY53" s="94">
        <f ca="1">CF53/OFFSET('FX rate data'!$B52,0,2*CF$1)</f>
        <v>0.10697134943259848</v>
      </c>
      <c r="CZ53" s="94">
        <f ca="1">CG53/OFFSET('FX rate data'!$B52,0,2*CG$1)</f>
        <v>1.122096815813957</v>
      </c>
      <c r="DA53" s="94">
        <f ca="1">CH53/OFFSET('FX rate data'!$B52,0,2*CH$1)</f>
        <v>3.6461704367413232</v>
      </c>
      <c r="DB53" s="94">
        <f ca="1">CI53/OFFSET('FX rate data'!$B52,0,2*CI$1)</f>
        <v>0.12439722702394539</v>
      </c>
      <c r="DC53" s="94">
        <f ca="1">CJ53/OFFSET('FX rate data'!$B52,0,2*CJ$1)</f>
        <v>1.3595021756591377</v>
      </c>
      <c r="DD53" s="94">
        <f ca="1">CK53/OFFSET('FX rate data'!$B52,0,2*CK$1)</f>
        <v>0.97772611949854638</v>
      </c>
      <c r="DE53" s="94">
        <f ca="1">CL53/OFFSET('FX rate data'!$B52,0,2*CL$1)</f>
        <v>0.24899618748808666</v>
      </c>
      <c r="DF53" s="94">
        <f ca="1">CM53/OFFSET('FX rate data'!$B52,0,2*CM$1)</f>
        <v>0.12111065612451113</v>
      </c>
      <c r="DG53" s="94">
        <f ca="1">CN53/OFFSET('FX rate data'!$B52,0,2*CN$1)</f>
        <v>0.21022435523680144</v>
      </c>
      <c r="DH53" s="94">
        <f ca="1">CO53/OFFSET('FX rate data'!$B52,0,2*CO$1)</f>
        <v>1.7139666761037863E-2</v>
      </c>
      <c r="DI53" s="94">
        <f ca="1">CP53/OFFSET('FX rate data'!$B52,0,2*CP$1)</f>
        <v>4.6373208068941282E-2</v>
      </c>
      <c r="DJ53" s="95">
        <f t="shared" ca="1" si="7"/>
        <v>77.631317651123766</v>
      </c>
    </row>
    <row r="54" spans="1:114" x14ac:dyDescent="0.35">
      <c r="A54" s="12">
        <v>38044</v>
      </c>
      <c r="B54" s="14">
        <v>3360.598</v>
      </c>
      <c r="C54" s="12">
        <v>38044</v>
      </c>
      <c r="D54" s="14">
        <v>11041.92</v>
      </c>
      <c r="E54" s="12">
        <v>38044</v>
      </c>
      <c r="F54" s="14">
        <v>1675.067</v>
      </c>
      <c r="G54" s="12">
        <v>38044</v>
      </c>
      <c r="H54" s="14">
        <v>8788.49</v>
      </c>
      <c r="I54" s="12">
        <v>38044</v>
      </c>
      <c r="J54" s="14">
        <v>5798.4</v>
      </c>
      <c r="K54" s="12">
        <v>38044</v>
      </c>
      <c r="L54" s="14">
        <v>1144.94</v>
      </c>
      <c r="M54" s="12">
        <v>38044</v>
      </c>
      <c r="N54" s="14">
        <v>4492.2</v>
      </c>
      <c r="O54" s="12">
        <v>38044</v>
      </c>
      <c r="P54" s="14">
        <v>13907.03</v>
      </c>
      <c r="Q54" s="12">
        <v>38044</v>
      </c>
      <c r="R54" s="14">
        <v>3725.44</v>
      </c>
      <c r="S54" s="12">
        <v>38044</v>
      </c>
      <c r="T54" s="14">
        <v>4018.16</v>
      </c>
      <c r="U54" s="12">
        <v>38046</v>
      </c>
      <c r="V54" s="14">
        <v>883.42</v>
      </c>
      <c r="W54" s="12">
        <v>38044</v>
      </c>
      <c r="X54" s="14">
        <v>21755</v>
      </c>
      <c r="Y54" s="12">
        <v>38044</v>
      </c>
      <c r="Z54" s="14">
        <v>5092.0200000000004</v>
      </c>
      <c r="AA54" s="12">
        <v>38045</v>
      </c>
      <c r="AB54" s="14">
        <v>6750.54</v>
      </c>
      <c r="AC54" s="12">
        <v>38046</v>
      </c>
      <c r="AD54" s="14">
        <v>1800.3</v>
      </c>
      <c r="AE54" s="12">
        <v>38044</v>
      </c>
      <c r="AF54" s="14">
        <v>356.59</v>
      </c>
      <c r="AG54" s="12">
        <v>38046</v>
      </c>
      <c r="AH54" s="14">
        <v>591.09</v>
      </c>
      <c r="AI54" s="12">
        <v>38044</v>
      </c>
      <c r="AJ54" s="14">
        <v>10005.41</v>
      </c>
      <c r="AK54" s="48"/>
      <c r="BX54" s="48"/>
      <c r="BY54" s="96">
        <f ca="1">BY53*OFFSET($B54,0,2*BY$1)/OFFSET($B53,0,2*BY$1)</f>
        <v>0.47537411525509032</v>
      </c>
      <c r="BZ54" s="97">
        <f t="shared" ref="BZ54:CP64" ca="1" si="18">BZ53*OFFSET($B54,0,2*BZ$1)/OFFSET($B53,0,2*BZ$1)</f>
        <v>0</v>
      </c>
      <c r="CA54" s="98">
        <f t="shared" ca="1" si="18"/>
        <v>0.28894710846864147</v>
      </c>
      <c r="CB54" s="99">
        <f t="shared" ca="1" si="18"/>
        <v>5.4076544945652255E-2</v>
      </c>
      <c r="CC54" s="100">
        <f t="shared" ca="1" si="18"/>
        <v>3.3087563914743519</v>
      </c>
      <c r="CD54" s="101">
        <f t="shared" ca="1" si="18"/>
        <v>65.724193756440215</v>
      </c>
      <c r="CE54" s="102">
        <f t="shared" ca="1" si="18"/>
        <v>0.9467318713199806</v>
      </c>
      <c r="CF54" s="103">
        <f t="shared" ca="1" si="18"/>
        <v>0.87059297026289373</v>
      </c>
      <c r="CG54" s="104">
        <f t="shared" ca="1" si="18"/>
        <v>0.9208655208680141</v>
      </c>
      <c r="CH54" s="104">
        <f t="shared" ca="1" si="18"/>
        <v>2.893286676681702</v>
      </c>
      <c r="CI54" s="105">
        <f t="shared" ca="1" si="18"/>
        <v>151.9879558068462</v>
      </c>
      <c r="CJ54" s="106">
        <f t="shared" ca="1" si="18"/>
        <v>3.9718591701416242</v>
      </c>
      <c r="CK54" s="104">
        <f t="shared" ca="1" si="18"/>
        <v>0.78188778352020671</v>
      </c>
      <c r="CL54" s="107">
        <f t="shared" ca="1" si="18"/>
        <v>8.8032200084060594</v>
      </c>
      <c r="CM54" s="108">
        <f t="shared" ca="1" si="18"/>
        <v>5.4534480183515059</v>
      </c>
      <c r="CN54" s="104">
        <f t="shared" ca="1" si="18"/>
        <v>0.17005906462133438</v>
      </c>
      <c r="CO54" s="109">
        <f t="shared" ca="1" si="18"/>
        <v>0.52388869880293765</v>
      </c>
      <c r="CP54" s="110">
        <f t="shared" ca="1" si="18"/>
        <v>0.32962175982901709</v>
      </c>
      <c r="CR54" s="94">
        <f ca="1">BY54/OFFSET('FX rate data'!$B53,0,2*BY$1)</f>
        <v>0.36779428646428652</v>
      </c>
      <c r="CS54" s="94">
        <f ca="1">BZ54/OFFSET('FX rate data'!$B53,0,2*BZ$1)</f>
        <v>0</v>
      </c>
      <c r="CT54" s="94">
        <f ca="1">CA54/OFFSET('FX rate data'!$B53,0,2*CA$1)</f>
        <v>3.4910063969438014E-2</v>
      </c>
      <c r="CU54" s="94">
        <f ca="1">CB54/OFFSET('FX rate data'!$B53,0,2*CB$1)</f>
        <v>4.0528025890468597E-2</v>
      </c>
      <c r="CV54" s="94">
        <f ca="1">CC54/OFFSET('FX rate data'!$B53,0,2*CC$1)</f>
        <v>2.6212123833275385</v>
      </c>
      <c r="CW54" s="94">
        <f ca="1">CD54/OFFSET('FX rate data'!$B53,0,2*CD$1)</f>
        <v>65.724193756440215</v>
      </c>
      <c r="CX54" s="94">
        <f ca="1">CE54/OFFSET('FX rate data'!$B53,0,2*CE$1)</f>
        <v>1.7689310002241789</v>
      </c>
      <c r="CY54" s="94">
        <f ca="1">CF54/OFFSET('FX rate data'!$B53,0,2*CF$1)</f>
        <v>0.11184678052659289</v>
      </c>
      <c r="CZ54" s="94">
        <f ca="1">CG54/OFFSET('FX rate data'!$B53,0,2*CG$1)</f>
        <v>1.1503629242573568</v>
      </c>
      <c r="DA54" s="94">
        <f ca="1">CH54/OFFSET('FX rate data'!$B53,0,2*CH$1)</f>
        <v>3.6143493774911954</v>
      </c>
      <c r="DB54" s="94">
        <f ca="1">CI54/OFFSET('FX rate data'!$B53,0,2*CI$1)</f>
        <v>0.12918323868226583</v>
      </c>
      <c r="DC54" s="94">
        <f ca="1">CJ54/OFFSET('FX rate data'!$B53,0,2*CJ$1)</f>
        <v>1.3668258268149711</v>
      </c>
      <c r="DD54" s="94">
        <f ca="1">CK54/OFFSET('FX rate data'!$B53,0,2*CK$1)</f>
        <v>0.97674926111206339</v>
      </c>
      <c r="DE54" s="94">
        <f ca="1">CL54/OFFSET('FX rate data'!$B53,0,2*CL$1)</f>
        <v>0.263845946602909</v>
      </c>
      <c r="DF54" s="94">
        <f ca="1">CM54/OFFSET('FX rate data'!$B53,0,2*CM$1)</f>
        <v>0.12055815227924187</v>
      </c>
      <c r="DG54" s="94">
        <f ca="1">CN54/OFFSET('FX rate data'!$B53,0,2*CN$1)</f>
        <v>0.21244105511721972</v>
      </c>
      <c r="DH54" s="94">
        <f ca="1">CO54/OFFSET('FX rate data'!$B53,0,2*CO$1)</f>
        <v>1.8375289763523532E-2</v>
      </c>
      <c r="DI54" s="94">
        <f ca="1">CP54/OFFSET('FX rate data'!$B53,0,2*CP$1)</f>
        <v>4.9695718222925025E-2</v>
      </c>
      <c r="DJ54" s="95">
        <f t="shared" ca="1" si="7"/>
        <v>78.571803087186396</v>
      </c>
    </row>
    <row r="55" spans="1:114" x14ac:dyDescent="0.35">
      <c r="A55" s="12">
        <v>38077</v>
      </c>
      <c r="B55" s="14">
        <v>3415.2579999999998</v>
      </c>
      <c r="C55" s="12">
        <v>38077</v>
      </c>
      <c r="D55" s="14">
        <v>11715.39</v>
      </c>
      <c r="E55" s="12">
        <v>38077</v>
      </c>
      <c r="F55" s="14">
        <v>1741.623</v>
      </c>
      <c r="G55" s="12">
        <v>38077</v>
      </c>
      <c r="H55" s="14">
        <v>8585.93</v>
      </c>
      <c r="I55" s="12">
        <v>38077</v>
      </c>
      <c r="J55" s="14">
        <v>5618.6</v>
      </c>
      <c r="K55" s="12">
        <v>38077</v>
      </c>
      <c r="L55" s="14">
        <v>1126.21</v>
      </c>
      <c r="M55" s="12">
        <v>38077</v>
      </c>
      <c r="N55" s="14">
        <v>4385.7</v>
      </c>
      <c r="O55" s="12">
        <v>38077</v>
      </c>
      <c r="P55" s="14">
        <v>12681.67</v>
      </c>
      <c r="Q55" s="12">
        <v>38077</v>
      </c>
      <c r="R55" s="14">
        <v>3625.23</v>
      </c>
      <c r="S55" s="12">
        <v>38077</v>
      </c>
      <c r="T55" s="14">
        <v>3856.7</v>
      </c>
      <c r="U55" s="12">
        <v>38077</v>
      </c>
      <c r="V55" s="14">
        <v>880.5</v>
      </c>
      <c r="W55" s="12">
        <v>38077</v>
      </c>
      <c r="X55" s="14">
        <v>22142.3</v>
      </c>
      <c r="Y55" s="12">
        <v>38077</v>
      </c>
      <c r="Z55" s="14">
        <v>5177.18</v>
      </c>
      <c r="AA55" s="12">
        <v>38077</v>
      </c>
      <c r="AB55" s="14">
        <v>6522.19</v>
      </c>
      <c r="AC55" s="12">
        <v>38077</v>
      </c>
      <c r="AD55" s="14">
        <v>1771.9</v>
      </c>
      <c r="AE55" s="12">
        <v>38077</v>
      </c>
      <c r="AF55" s="14">
        <v>338.87</v>
      </c>
      <c r="AG55" s="12">
        <v>38077</v>
      </c>
      <c r="AH55" s="14">
        <v>644.64</v>
      </c>
      <c r="AI55" s="12">
        <v>38077</v>
      </c>
      <c r="AJ55" s="14">
        <v>9773.27</v>
      </c>
      <c r="AK55" s="48"/>
      <c r="BX55" s="48"/>
      <c r="BY55" s="96">
        <f t="shared" ref="BY55:BY64" ca="1" si="19">BY54*OFFSET($B55,0,2*BY$1)/OFFSET($B54,0,2*BY$1)</f>
        <v>0.48310605734987322</v>
      </c>
      <c r="BZ55" s="97">
        <f t="shared" ca="1" si="18"/>
        <v>0</v>
      </c>
      <c r="CA55" s="98">
        <f t="shared" ca="1" si="18"/>
        <v>0.30042794102712356</v>
      </c>
      <c r="CB55" s="99">
        <f t="shared" ca="1" si="18"/>
        <v>5.2830171001528599E-2</v>
      </c>
      <c r="CC55" s="100">
        <f t="shared" ca="1" si="18"/>
        <v>3.2061566399589192</v>
      </c>
      <c r="CD55" s="101">
        <f t="shared" ca="1" si="18"/>
        <v>64.649015887680164</v>
      </c>
      <c r="CE55" s="102">
        <f t="shared" ca="1" si="18"/>
        <v>0.92428697921909964</v>
      </c>
      <c r="CF55" s="103">
        <f t="shared" ca="1" si="18"/>
        <v>0.79388429831486895</v>
      </c>
      <c r="CG55" s="104">
        <f t="shared" ca="1" si="18"/>
        <v>0.89609531014225186</v>
      </c>
      <c r="CH55" s="104">
        <f t="shared" ca="1" si="18"/>
        <v>2.7770269790048978</v>
      </c>
      <c r="CI55" s="105">
        <f t="shared" ca="1" si="18"/>
        <v>151.48558453275689</v>
      </c>
      <c r="CJ55" s="106">
        <f t="shared" ca="1" si="18"/>
        <v>4.042569400277034</v>
      </c>
      <c r="CK55" s="104">
        <f t="shared" ca="1" si="18"/>
        <v>0.79496423719567944</v>
      </c>
      <c r="CL55" s="107">
        <f t="shared" ca="1" si="18"/>
        <v>8.5054341588415028</v>
      </c>
      <c r="CM55" s="108">
        <f t="shared" ca="1" si="18"/>
        <v>5.3674190655540936</v>
      </c>
      <c r="CN55" s="104">
        <f t="shared" ca="1" si="18"/>
        <v>0.1616083323375069</v>
      </c>
      <c r="CO55" s="109">
        <f t="shared" ca="1" si="18"/>
        <v>0.57135057401804412</v>
      </c>
      <c r="CP55" s="110">
        <f t="shared" ca="1" si="18"/>
        <v>0.32197405770319637</v>
      </c>
      <c r="CR55" s="94">
        <f ca="1">BY55/OFFSET('FX rate data'!$B54,0,2*BY$1)</f>
        <v>0.37042329194132279</v>
      </c>
      <c r="CS55" s="94">
        <f ca="1">BZ55/OFFSET('FX rate data'!$B54,0,2*BZ$1)</f>
        <v>0</v>
      </c>
      <c r="CT55" s="94">
        <f ca="1">CA55/OFFSET('FX rate data'!$B54,0,2*CA$1)</f>
        <v>3.6296718741950416E-2</v>
      </c>
      <c r="CU55" s="94">
        <f ca="1">CB55/OFFSET('FX rate data'!$B54,0,2*CB$1)</f>
        <v>4.0349935844748032E-2</v>
      </c>
      <c r="CV55" s="94">
        <f ca="1">CC55/OFFSET('FX rate data'!$B54,0,2*CC$1)</f>
        <v>2.5327092503032778</v>
      </c>
      <c r="CW55" s="94">
        <f ca="1">CD55/OFFSET('FX rate data'!$B54,0,2*CD$1)</f>
        <v>64.649015887680164</v>
      </c>
      <c r="CX55" s="94">
        <f ca="1">CE55/OFFSET('FX rate data'!$B54,0,2*CE$1)</f>
        <v>1.7062709603453936</v>
      </c>
      <c r="CY55" s="94">
        <f ca="1">CF55/OFFSET('FX rate data'!$B54,0,2*CF$1)</f>
        <v>0.10188453520468031</v>
      </c>
      <c r="CZ55" s="94">
        <f ca="1">CG55/OFFSET('FX rate data'!$B54,0,2*CG$1)</f>
        <v>1.1035656528845466</v>
      </c>
      <c r="DA55" s="94">
        <f ca="1">CH55/OFFSET('FX rate data'!$B54,0,2*CH$1)</f>
        <v>3.4199839642917458</v>
      </c>
      <c r="DB55" s="94">
        <f ca="1">CI55/OFFSET('FX rate data'!$B54,0,2*CI$1)</f>
        <v>0.13203889593887883</v>
      </c>
      <c r="DC55" s="94">
        <f ca="1">CJ55/OFFSET('FX rate data'!$B54,0,2*CJ$1)</f>
        <v>1.3962523400949931</v>
      </c>
      <c r="DD55" s="94">
        <f ca="1">CK55/OFFSET('FX rate data'!$B54,0,2*CK$1)</f>
        <v>0.97901999654640315</v>
      </c>
      <c r="DE55" s="94">
        <f ca="1">CL55/OFFSET('FX rate data'!$B54,0,2*CL$1)</f>
        <v>0.25758431734831927</v>
      </c>
      <c r="DF55" s="94">
        <f ca="1">CM55/OFFSET('FX rate data'!$B54,0,2*CM$1)</f>
        <v>0.12310594187050673</v>
      </c>
      <c r="DG55" s="94">
        <f ca="1">CN55/OFFSET('FX rate data'!$B54,0,2*CN$1)</f>
        <v>0.19902503982451589</v>
      </c>
      <c r="DH55" s="94">
        <f ca="1">CO55/OFFSET('FX rate data'!$B54,0,2*CO$1)</f>
        <v>2.0034032540343076E-2</v>
      </c>
      <c r="DI55" s="94">
        <f ca="1">CP55/OFFSET('FX rate data'!$B54,0,2*CP$1)</f>
        <v>5.116790746177137E-2</v>
      </c>
      <c r="DJ55" s="95">
        <f t="shared" ca="1" si="7"/>
        <v>77.11872866886354</v>
      </c>
    </row>
    <row r="56" spans="1:114" x14ac:dyDescent="0.35">
      <c r="A56" s="12">
        <v>38107</v>
      </c>
      <c r="B56" s="14">
        <v>3400.7930000000001</v>
      </c>
      <c r="C56" s="12">
        <v>38107</v>
      </c>
      <c r="D56" s="14">
        <v>11761.79</v>
      </c>
      <c r="E56" s="12">
        <v>38107</v>
      </c>
      <c r="F56" s="14">
        <v>1595.587</v>
      </c>
      <c r="G56" s="12">
        <v>38107</v>
      </c>
      <c r="H56" s="14">
        <v>8243.9699999999993</v>
      </c>
      <c r="I56" s="12">
        <v>38107</v>
      </c>
      <c r="J56" s="14">
        <v>5774.4</v>
      </c>
      <c r="K56" s="12">
        <v>38107</v>
      </c>
      <c r="L56" s="14">
        <v>1107.31</v>
      </c>
      <c r="M56" s="12">
        <v>38107</v>
      </c>
      <c r="N56" s="14">
        <v>4489.7</v>
      </c>
      <c r="O56" s="12">
        <v>38107</v>
      </c>
      <c r="P56" s="14">
        <v>11942.96</v>
      </c>
      <c r="Q56" s="12">
        <v>38107</v>
      </c>
      <c r="R56" s="14">
        <v>3674.28</v>
      </c>
      <c r="S56" s="12">
        <v>38107</v>
      </c>
      <c r="T56" s="14">
        <v>3985.21</v>
      </c>
      <c r="U56" s="12">
        <v>38107</v>
      </c>
      <c r="V56" s="14">
        <v>862.84</v>
      </c>
      <c r="W56" s="12">
        <v>38107</v>
      </c>
      <c r="X56" s="14">
        <v>19607.2</v>
      </c>
      <c r="Y56" s="12">
        <v>38107</v>
      </c>
      <c r="Z56" s="14">
        <v>5321.85</v>
      </c>
      <c r="AA56" s="12">
        <v>38107</v>
      </c>
      <c r="AB56" s="14">
        <v>6117.81</v>
      </c>
      <c r="AC56" s="12">
        <v>38107</v>
      </c>
      <c r="AD56" s="14">
        <v>1796.1</v>
      </c>
      <c r="AE56" s="12">
        <v>38107</v>
      </c>
      <c r="AF56" s="14">
        <v>341.41</v>
      </c>
      <c r="AG56" s="12">
        <v>38107</v>
      </c>
      <c r="AH56" s="14">
        <v>561.78</v>
      </c>
      <c r="AI56" s="12">
        <v>38107</v>
      </c>
      <c r="AJ56" s="14">
        <v>9455.17</v>
      </c>
      <c r="AK56" s="48"/>
      <c r="BX56" s="48"/>
      <c r="BY56" s="96">
        <f t="shared" ca="1" si="19"/>
        <v>0.48105990765354989</v>
      </c>
      <c r="BZ56" s="97">
        <f t="shared" ca="1" si="18"/>
        <v>0</v>
      </c>
      <c r="CA56" s="98">
        <f t="shared" ca="1" si="18"/>
        <v>0.27523690094793474</v>
      </c>
      <c r="CB56" s="99">
        <f t="shared" ca="1" si="18"/>
        <v>5.0726053535431997E-2</v>
      </c>
      <c r="CC56" s="100">
        <f t="shared" ca="1" si="18"/>
        <v>3.2950612077348063</v>
      </c>
      <c r="CD56" s="101">
        <f t="shared" ca="1" si="18"/>
        <v>63.564079330308836</v>
      </c>
      <c r="CE56" s="102">
        <f t="shared" ca="1" si="18"/>
        <v>0.94620499591855156</v>
      </c>
      <c r="CF56" s="103">
        <f t="shared" ca="1" si="18"/>
        <v>0.74764036750700402</v>
      </c>
      <c r="CG56" s="104">
        <f t="shared" ca="1" si="18"/>
        <v>0.90821963741596357</v>
      </c>
      <c r="CH56" s="104">
        <f t="shared" ca="1" si="18"/>
        <v>2.8695609425156503</v>
      </c>
      <c r="CI56" s="105">
        <f t="shared" ca="1" si="18"/>
        <v>148.44727059425776</v>
      </c>
      <c r="CJ56" s="106">
        <f t="shared" ca="1" si="18"/>
        <v>3.5797305042887082</v>
      </c>
      <c r="CK56" s="104">
        <f t="shared" ca="1" si="18"/>
        <v>0.81717854618147856</v>
      </c>
      <c r="CL56" s="107">
        <f t="shared" ca="1" si="18"/>
        <v>7.978091737790856</v>
      </c>
      <c r="CM56" s="108">
        <f t="shared" ca="1" si="18"/>
        <v>5.4407254267406211</v>
      </c>
      <c r="CN56" s="104">
        <f t="shared" ca="1" si="18"/>
        <v>0.16281966755200589</v>
      </c>
      <c r="CO56" s="109">
        <f t="shared" ca="1" si="18"/>
        <v>0.49791096654234429</v>
      </c>
      <c r="CP56" s="110">
        <f t="shared" ca="1" si="18"/>
        <v>0.31149445898594136</v>
      </c>
      <c r="CR56" s="94">
        <f ca="1">BY56/OFFSET('FX rate data'!$B55,0,2*BY$1)</f>
        <v>0.34673483325180188</v>
      </c>
      <c r="CS56" s="94">
        <f ca="1">BZ56/OFFSET('FX rate data'!$B55,0,2*BZ$1)</f>
        <v>0</v>
      </c>
      <c r="CT56" s="94">
        <f ca="1">CA56/OFFSET('FX rate data'!$B55,0,2*CA$1)</f>
        <v>3.3252818130496756E-2</v>
      </c>
      <c r="CU56" s="94">
        <f ca="1">CB56/OFFSET('FX rate data'!$B55,0,2*CB$1)</f>
        <v>3.6966953458265554E-2</v>
      </c>
      <c r="CV56" s="94">
        <f ca="1">CC56/OFFSET('FX rate data'!$B55,0,2*CC$1)</f>
        <v>2.543270459813836</v>
      </c>
      <c r="CW56" s="94">
        <f ca="1">CD56/OFFSET('FX rate data'!$B55,0,2*CD$1)</f>
        <v>63.564079330308836</v>
      </c>
      <c r="CX56" s="94">
        <f ca="1">CE56/OFFSET('FX rate data'!$B55,0,2*CE$1)</f>
        <v>1.6824413156446507</v>
      </c>
      <c r="CY56" s="94">
        <f ca="1">CF56/OFFSET('FX rate data'!$B55,0,2*CF$1)</f>
        <v>9.5857473877428559E-2</v>
      </c>
      <c r="CZ56" s="94">
        <f ca="1">CG56/OFFSET('FX rate data'!$B55,0,2*CG$1)</f>
        <v>1.0876881885221121</v>
      </c>
      <c r="DA56" s="94">
        <f ca="1">CH56/OFFSET('FX rate data'!$B55,0,2*CH$1)</f>
        <v>3.4365999311564677</v>
      </c>
      <c r="DB56" s="94">
        <f ca="1">CI56/OFFSET('FX rate data'!$B55,0,2*CI$1)</f>
        <v>0.12651576306665341</v>
      </c>
      <c r="DC56" s="94">
        <f ca="1">CJ56/OFFSET('FX rate data'!$B55,0,2*CJ$1)</f>
        <v>1.2205013652535657</v>
      </c>
      <c r="DD56" s="94">
        <f ca="1">CK56/OFFSET('FX rate data'!$B55,0,2*CK$1)</f>
        <v>0.97865694153470495</v>
      </c>
      <c r="DE56" s="94">
        <f ca="1">CL56/OFFSET('FX rate data'!$B55,0,2*CL$1)</f>
        <v>0.23908692911956775</v>
      </c>
      <c r="DF56" s="94">
        <f ca="1">CM56/OFFSET('FX rate data'!$B55,0,2*CM$1)</f>
        <v>0.1222634927357443</v>
      </c>
      <c r="DG56" s="94">
        <f ca="1">CN56/OFFSET('FX rate data'!$B55,0,2*CN$1)</f>
        <v>0.19499361383473759</v>
      </c>
      <c r="DH56" s="94">
        <f ca="1">CO56/OFFSET('FX rate data'!$B55,0,2*CO$1)</f>
        <v>1.7165792130674491E-2</v>
      </c>
      <c r="DI56" s="94">
        <f ca="1">CP56/OFFSET('FX rate data'!$B55,0,2*CP$1)</f>
        <v>4.4562232154896401E-2</v>
      </c>
      <c r="DJ56" s="95">
        <f t="shared" ca="1" si="7"/>
        <v>75.770637433994438</v>
      </c>
    </row>
    <row r="57" spans="1:114" x14ac:dyDescent="0.35">
      <c r="A57" s="12">
        <v>38138</v>
      </c>
      <c r="B57" s="14">
        <v>3460.21</v>
      </c>
      <c r="C57" s="12">
        <v>38138</v>
      </c>
      <c r="D57" s="14">
        <v>11236.37</v>
      </c>
      <c r="E57" s="12">
        <v>38138</v>
      </c>
      <c r="F57" s="14">
        <v>1555.9059999999999</v>
      </c>
      <c r="G57" s="12">
        <v>38138</v>
      </c>
      <c r="H57" s="14">
        <v>8417.32</v>
      </c>
      <c r="I57" s="12">
        <v>38138</v>
      </c>
      <c r="J57" s="14">
        <v>5627.1</v>
      </c>
      <c r="K57" s="12">
        <v>38138</v>
      </c>
      <c r="L57" s="14">
        <v>1120.68</v>
      </c>
      <c r="M57" s="12">
        <v>38138</v>
      </c>
      <c r="N57" s="14">
        <v>4430.7</v>
      </c>
      <c r="O57" s="12">
        <v>38138</v>
      </c>
      <c r="P57" s="14">
        <v>12198.24</v>
      </c>
      <c r="Q57" s="12">
        <v>38138</v>
      </c>
      <c r="R57" s="14">
        <v>3669.63</v>
      </c>
      <c r="S57" s="12">
        <v>38138</v>
      </c>
      <c r="T57" s="14">
        <v>3921.41</v>
      </c>
      <c r="U57" s="12">
        <v>38138</v>
      </c>
      <c r="V57" s="14">
        <v>803.84</v>
      </c>
      <c r="W57" s="12">
        <v>38138</v>
      </c>
      <c r="X57" s="14">
        <v>19544.7</v>
      </c>
      <c r="Y57" s="12">
        <v>38138</v>
      </c>
      <c r="Z57" s="14">
        <v>5225.55</v>
      </c>
      <c r="AA57" s="12">
        <v>38138</v>
      </c>
      <c r="AB57" s="14">
        <v>5977.84</v>
      </c>
      <c r="AC57" s="12">
        <v>38138</v>
      </c>
      <c r="AD57" s="14">
        <v>1483.6</v>
      </c>
      <c r="AE57" s="12">
        <v>38138</v>
      </c>
      <c r="AF57" s="14">
        <v>337.19</v>
      </c>
      <c r="AG57" s="12">
        <v>38138</v>
      </c>
      <c r="AH57" s="14">
        <v>535.4</v>
      </c>
      <c r="AI57" s="12">
        <v>38138</v>
      </c>
      <c r="AJ57" s="14">
        <v>9525.9500000000007</v>
      </c>
      <c r="AK57" s="48"/>
      <c r="BX57" s="48"/>
      <c r="BY57" s="96">
        <f t="shared" ca="1" si="19"/>
        <v>0.48946475220981989</v>
      </c>
      <c r="BZ57" s="97">
        <f t="shared" ca="1" si="18"/>
        <v>0</v>
      </c>
      <c r="CA57" s="98">
        <f t="shared" ca="1" si="18"/>
        <v>0.26839197461893166</v>
      </c>
      <c r="CB57" s="99">
        <f t="shared" ca="1" si="18"/>
        <v>5.1792695138975817E-2</v>
      </c>
      <c r="CC57" s="100">
        <f t="shared" ca="1" si="18"/>
        <v>3.2110070175333423</v>
      </c>
      <c r="CD57" s="101">
        <f t="shared" ca="1" si="18"/>
        <v>64.33157148756041</v>
      </c>
      <c r="CE57" s="102">
        <f t="shared" ca="1" si="18"/>
        <v>0.933770736444824</v>
      </c>
      <c r="CF57" s="103">
        <f t="shared" ca="1" si="18"/>
        <v>0.76362113215975247</v>
      </c>
      <c r="CG57" s="104">
        <f t="shared" ca="1" si="18"/>
        <v>0.90707023635943429</v>
      </c>
      <c r="CH57" s="104">
        <f t="shared" ca="1" si="18"/>
        <v>2.8236215847070283</v>
      </c>
      <c r="CI57" s="105">
        <f t="shared" ca="1" si="18"/>
        <v>138.29661813834332</v>
      </c>
      <c r="CJ57" s="106">
        <f t="shared" ca="1" si="18"/>
        <v>3.5683197390331878</v>
      </c>
      <c r="CK57" s="104">
        <f t="shared" ca="1" si="18"/>
        <v>0.80239152775794598</v>
      </c>
      <c r="CL57" s="107">
        <f t="shared" ca="1" si="18"/>
        <v>7.795560161861137</v>
      </c>
      <c r="CM57" s="108">
        <f t="shared" ca="1" si="18"/>
        <v>4.4941040271211987</v>
      </c>
      <c r="CN57" s="104">
        <f t="shared" ca="1" si="18"/>
        <v>0.16080713424287765</v>
      </c>
      <c r="CO57" s="109">
        <f t="shared" ca="1" si="18"/>
        <v>0.47453012119828242</v>
      </c>
      <c r="CP57" s="110">
        <f t="shared" ca="1" si="18"/>
        <v>0.3138262602975016</v>
      </c>
      <c r="CR57" s="94">
        <f ca="1">BY57/OFFSET('FX rate data'!$B56,0,2*BY$1)</f>
        <v>0.35001770037887575</v>
      </c>
      <c r="CS57" s="94">
        <f ca="1">BZ57/OFFSET('FX rate data'!$B56,0,2*BZ$1)</f>
        <v>0</v>
      </c>
      <c r="CT57" s="94">
        <f ca="1">CA57/OFFSET('FX rate data'!$B56,0,2*CA$1)</f>
        <v>3.2427021870642239E-2</v>
      </c>
      <c r="CU57" s="94">
        <f ca="1">CB57/OFFSET('FX rate data'!$B56,0,2*CB$1)</f>
        <v>3.8015777406764401E-2</v>
      </c>
      <c r="CV57" s="94">
        <f ca="1">CC57/OFFSET('FX rate data'!$B56,0,2*CC$1)</f>
        <v>2.5604074775004722</v>
      </c>
      <c r="CW57" s="94">
        <f ca="1">CD57/OFFSET('FX rate data'!$B56,0,2*CD$1)</f>
        <v>64.33157148756041</v>
      </c>
      <c r="CX57" s="94">
        <f ca="1">CE57/OFFSET('FX rate data'!$B56,0,2*CE$1)</f>
        <v>1.7108294914709126</v>
      </c>
      <c r="CY57" s="94">
        <f ca="1">CF57/OFFSET('FX rate data'!$B56,0,2*CF$1)</f>
        <v>9.7976768005716322E-2</v>
      </c>
      <c r="CZ57" s="94">
        <f ca="1">CG57/OFFSET('FX rate data'!$B56,0,2*CG$1)</f>
        <v>1.1055091241431252</v>
      </c>
      <c r="DA57" s="94">
        <f ca="1">CH57/OFFSET('FX rate data'!$B56,0,2*CH$1)</f>
        <v>3.4413425773394617</v>
      </c>
      <c r="DB57" s="94">
        <f ca="1">CI57/OFFSET('FX rate data'!$B56,0,2*CI$1)</f>
        <v>0.11921094572738844</v>
      </c>
      <c r="DC57" s="94">
        <f ca="1">CJ57/OFFSET('FX rate data'!$B56,0,2*CJ$1)</f>
        <v>1.1189462963415453</v>
      </c>
      <c r="DD57" s="94">
        <f ca="1">CK57/OFFSET('FX rate data'!$B56,0,2*CK$1)</f>
        <v>0.97792995461053744</v>
      </c>
      <c r="DE57" s="94">
        <f ca="1">CL57/OFFSET('FX rate data'!$B56,0,2*CL$1)</f>
        <v>0.23356783802316447</v>
      </c>
      <c r="DF57" s="94">
        <f ca="1">CM57/OFFSET('FX rate data'!$B56,0,2*CM$1)</f>
        <v>9.8847553659324724E-2</v>
      </c>
      <c r="DG57" s="94">
        <f ca="1">CN57/OFFSET('FX rate data'!$B56,0,2*CN$1)</f>
        <v>0.19598675715158764</v>
      </c>
      <c r="DH57" s="94">
        <f ca="1">CO57/OFFSET('FX rate data'!$B56,0,2*CO$1)</f>
        <v>1.6366493798657736E-2</v>
      </c>
      <c r="DI57" s="94">
        <f ca="1">CP57/OFFSET('FX rate data'!$B56,0,2*CP$1)</f>
        <v>4.8169802041059341E-2</v>
      </c>
      <c r="DJ57" s="95">
        <f t="shared" ca="1" si="7"/>
        <v>76.477123067029638</v>
      </c>
    </row>
    <row r="58" spans="1:114" x14ac:dyDescent="0.35">
      <c r="A58" s="12">
        <v>38168</v>
      </c>
      <c r="B58" s="14">
        <v>3532.8850000000002</v>
      </c>
      <c r="C58" s="12">
        <v>38168</v>
      </c>
      <c r="D58" s="14">
        <v>11858.87</v>
      </c>
      <c r="E58" s="12">
        <v>38168</v>
      </c>
      <c r="F58" s="14">
        <v>1399.162</v>
      </c>
      <c r="G58" s="12">
        <v>38168</v>
      </c>
      <c r="H58" s="14">
        <v>8545.58</v>
      </c>
      <c r="I58" s="12">
        <v>38168</v>
      </c>
      <c r="J58" s="14">
        <v>5619.1</v>
      </c>
      <c r="K58" s="12">
        <v>38168</v>
      </c>
      <c r="L58" s="14">
        <v>1140.8399999999999</v>
      </c>
      <c r="M58" s="12">
        <v>38168</v>
      </c>
      <c r="N58" s="14">
        <v>4464.1000000000004</v>
      </c>
      <c r="O58" s="12">
        <v>38168</v>
      </c>
      <c r="P58" s="14">
        <v>12285.75</v>
      </c>
      <c r="Q58" s="12">
        <v>38168</v>
      </c>
      <c r="R58" s="14">
        <v>3732.99</v>
      </c>
      <c r="S58" s="12">
        <v>38168</v>
      </c>
      <c r="T58" s="14">
        <v>4052.73</v>
      </c>
      <c r="U58" s="12">
        <v>38168</v>
      </c>
      <c r="V58" s="14">
        <v>785.79</v>
      </c>
      <c r="W58" s="12">
        <v>38168</v>
      </c>
      <c r="X58" s="14">
        <v>21148.9</v>
      </c>
      <c r="Y58" s="12">
        <v>38168</v>
      </c>
      <c r="Z58" s="14">
        <v>5466.19</v>
      </c>
      <c r="AA58" s="12">
        <v>38168</v>
      </c>
      <c r="AB58" s="14">
        <v>5839.44</v>
      </c>
      <c r="AC58" s="12">
        <v>38168</v>
      </c>
      <c r="AD58" s="14">
        <v>1505.6</v>
      </c>
      <c r="AE58" s="12">
        <v>38168</v>
      </c>
      <c r="AF58" s="14">
        <v>345.13</v>
      </c>
      <c r="AG58" s="12">
        <v>38168</v>
      </c>
      <c r="AH58" s="14">
        <v>534.84</v>
      </c>
      <c r="AI58" s="12">
        <v>38168</v>
      </c>
      <c r="AJ58" s="14">
        <v>9200.6200000000008</v>
      </c>
      <c r="AK58" s="48"/>
      <c r="BX58" s="48"/>
      <c r="BY58" s="96">
        <f t="shared" ca="1" si="19"/>
        <v>0.49974501001696126</v>
      </c>
      <c r="BZ58" s="97">
        <f t="shared" ca="1" si="18"/>
        <v>0</v>
      </c>
      <c r="CA58" s="98">
        <f t="shared" ca="1" si="18"/>
        <v>0.24135381699908198</v>
      </c>
      <c r="CB58" s="99">
        <f t="shared" ca="1" si="18"/>
        <v>5.2581893016509881E-2</v>
      </c>
      <c r="CC58" s="100">
        <f t="shared" ca="1" si="18"/>
        <v>3.2064419562868265</v>
      </c>
      <c r="CD58" s="101">
        <f t="shared" ca="1" si="18"/>
        <v>65.488837148756474</v>
      </c>
      <c r="CE58" s="102">
        <f t="shared" ca="1" si="18"/>
        <v>0.94080979180791735</v>
      </c>
      <c r="CF58" s="103">
        <f t="shared" ca="1" si="18"/>
        <v>0.7690993392843295</v>
      </c>
      <c r="CG58" s="104">
        <f t="shared" ca="1" si="18"/>
        <v>0.92273175269098084</v>
      </c>
      <c r="CH58" s="104">
        <f t="shared" ca="1" si="18"/>
        <v>2.9181788961087247</v>
      </c>
      <c r="CI58" s="105">
        <f t="shared" ca="1" si="18"/>
        <v>135.191206666661</v>
      </c>
      <c r="CJ58" s="106">
        <f t="shared" ca="1" si="18"/>
        <v>3.8612021329996877</v>
      </c>
      <c r="CK58" s="104">
        <f t="shared" ca="1" si="18"/>
        <v>0.83934218314152709</v>
      </c>
      <c r="CL58" s="107">
        <f t="shared" ca="1" si="18"/>
        <v>7.6150759859043387</v>
      </c>
      <c r="CM58" s="108">
        <f t="shared" ca="1" si="18"/>
        <v>4.5607461736544064</v>
      </c>
      <c r="CN58" s="104">
        <f t="shared" ca="1" si="18"/>
        <v>0.16459374904725635</v>
      </c>
      <c r="CO58" s="109">
        <f t="shared" ca="1" si="18"/>
        <v>0.47403378786269967</v>
      </c>
      <c r="CP58" s="110">
        <f t="shared" ca="1" si="18"/>
        <v>0.30310847390742124</v>
      </c>
      <c r="CR58" s="94">
        <f ca="1">BY58/OFFSET('FX rate data'!$B57,0,2*BY$1)</f>
        <v>0.34932546485178334</v>
      </c>
      <c r="CS58" s="94">
        <f ca="1">BZ58/OFFSET('FX rate data'!$B57,0,2*BZ$1)</f>
        <v>0</v>
      </c>
      <c r="CT58" s="94">
        <f ca="1">CA58/OFFSET('FX rate data'!$B57,0,2*CA$1)</f>
        <v>2.9160986032801147E-2</v>
      </c>
      <c r="CU58" s="94">
        <f ca="1">CB58/OFFSET('FX rate data'!$B57,0,2*CB$1)</f>
        <v>3.9452200642639469E-2</v>
      </c>
      <c r="CV58" s="94">
        <f ca="1">CC58/OFFSET('FX rate data'!$B57,0,2*CC$1)</f>
        <v>2.5678241020956407</v>
      </c>
      <c r="CW58" s="94">
        <f ca="1">CD58/OFFSET('FX rate data'!$B57,0,2*CD$1)</f>
        <v>65.488837148756474</v>
      </c>
      <c r="CX58" s="94">
        <f ca="1">CE58/OFFSET('FX rate data'!$B57,0,2*CE$1)</f>
        <v>1.712431364775969</v>
      </c>
      <c r="CY58" s="94">
        <f ca="1">CF58/OFFSET('FX rate data'!$B57,0,2*CF$1)</f>
        <v>9.8606271944347804E-2</v>
      </c>
      <c r="CZ58" s="94">
        <f ca="1">CG58/OFFSET('FX rate data'!$B57,0,2*CG$1)</f>
        <v>1.1258318114824071</v>
      </c>
      <c r="DA58" s="94">
        <f ca="1">CH58/OFFSET('FX rate data'!$B57,0,2*CH$1)</f>
        <v>3.5604915765113772</v>
      </c>
      <c r="DB58" s="94">
        <f ca="1">CI58/OFFSET('FX rate data'!$B57,0,2*CI$1)</f>
        <v>0.11700307816578909</v>
      </c>
      <c r="DC58" s="94">
        <f ca="1">CJ58/OFFSET('FX rate data'!$B57,0,2*CJ$1)</f>
        <v>1.2516052294974678</v>
      </c>
      <c r="DD58" s="94">
        <f ca="1">CK58/OFFSET('FX rate data'!$B57,0,2*CK$1)</f>
        <v>1.0240875831399794</v>
      </c>
      <c r="DE58" s="94">
        <f ca="1">CL58/OFFSET('FX rate data'!$B57,0,2*CL$1)</f>
        <v>0.22546487004898116</v>
      </c>
      <c r="DF58" s="94">
        <f ca="1">CM58/OFFSET('FX rate data'!$B57,0,2*CM$1)</f>
        <v>9.9017502684637562E-2</v>
      </c>
      <c r="DG58" s="94">
        <f ca="1">CN58/OFFSET('FX rate data'!$B57,0,2*CN$1)</f>
        <v>0.20082204617771637</v>
      </c>
      <c r="DH58" s="94">
        <f ca="1">CO58/OFFSET('FX rate data'!$B57,0,2*CO$1)</f>
        <v>1.6306744038923546E-2</v>
      </c>
      <c r="DI58" s="94">
        <f ca="1">CP58/OFFSET('FX rate data'!$B57,0,2*CP$1)</f>
        <v>4.9396772254395434E-2</v>
      </c>
      <c r="DJ58" s="95">
        <f t="shared" ca="1" si="7"/>
        <v>77.955664753101345</v>
      </c>
    </row>
    <row r="59" spans="1:114" x14ac:dyDescent="0.35">
      <c r="A59" s="12">
        <v>38198</v>
      </c>
      <c r="B59" s="14">
        <v>3536.1419999999998</v>
      </c>
      <c r="C59" s="12">
        <v>38198</v>
      </c>
      <c r="D59" s="14">
        <v>11325.78</v>
      </c>
      <c r="E59" s="12">
        <v>38198</v>
      </c>
      <c r="F59" s="14">
        <v>1386.202</v>
      </c>
      <c r="G59" s="12">
        <v>38198</v>
      </c>
      <c r="H59" s="14">
        <v>8458.07</v>
      </c>
      <c r="I59" s="12">
        <v>38198</v>
      </c>
      <c r="J59" s="14">
        <v>5547.2</v>
      </c>
      <c r="K59" s="12">
        <v>38198</v>
      </c>
      <c r="L59" s="14">
        <v>1101.72</v>
      </c>
      <c r="M59" s="12">
        <v>38198</v>
      </c>
      <c r="N59" s="14">
        <v>4413.1000000000004</v>
      </c>
      <c r="O59" s="12">
        <v>38198</v>
      </c>
      <c r="P59" s="14">
        <v>12238.03</v>
      </c>
      <c r="Q59" s="12">
        <v>38198</v>
      </c>
      <c r="R59" s="14">
        <v>3647.1</v>
      </c>
      <c r="S59" s="12">
        <v>38198</v>
      </c>
      <c r="T59" s="14">
        <v>3895.61</v>
      </c>
      <c r="U59" s="12">
        <v>38199</v>
      </c>
      <c r="V59" s="14">
        <v>735.34</v>
      </c>
      <c r="W59" s="12">
        <v>38198</v>
      </c>
      <c r="X59" s="14">
        <v>22336.9</v>
      </c>
      <c r="Y59" s="12">
        <v>38198</v>
      </c>
      <c r="Z59" s="14">
        <v>5358.63</v>
      </c>
      <c r="AA59" s="12">
        <v>38199</v>
      </c>
      <c r="AB59" s="14">
        <v>5420.57</v>
      </c>
      <c r="AC59" s="12">
        <v>38199</v>
      </c>
      <c r="AD59" s="14">
        <v>1632.3</v>
      </c>
      <c r="AE59" s="12">
        <v>38198</v>
      </c>
      <c r="AF59" s="14">
        <v>329.91</v>
      </c>
      <c r="AG59" s="12">
        <v>38199</v>
      </c>
      <c r="AH59" s="14">
        <v>502.81</v>
      </c>
      <c r="AI59" s="12">
        <v>38198</v>
      </c>
      <c r="AJ59" s="14">
        <v>9405.23</v>
      </c>
      <c r="AK59" s="48"/>
      <c r="BX59" s="48"/>
      <c r="BY59" s="96">
        <f t="shared" ca="1" si="19"/>
        <v>0.5002057296547715</v>
      </c>
      <c r="BZ59" s="97">
        <f t="shared" ca="1" si="18"/>
        <v>0</v>
      </c>
      <c r="CA59" s="98">
        <f t="shared" ca="1" si="18"/>
        <v>0.23911823207874527</v>
      </c>
      <c r="CB59" s="99">
        <f t="shared" ca="1" si="18"/>
        <v>5.2043434367960009E-2</v>
      </c>
      <c r="CC59" s="100">
        <f t="shared" ca="1" si="18"/>
        <v>3.1654134683337691</v>
      </c>
      <c r="CD59" s="101">
        <f t="shared" ca="1" si="18"/>
        <v>63.243190687149813</v>
      </c>
      <c r="CE59" s="102">
        <f t="shared" ca="1" si="18"/>
        <v>0.93006153361876298</v>
      </c>
      <c r="CF59" s="103">
        <f t="shared" ca="1" si="18"/>
        <v>0.76611202304635895</v>
      </c>
      <c r="CG59" s="104">
        <f t="shared" ca="1" si="18"/>
        <v>0.90150120285328283</v>
      </c>
      <c r="CH59" s="104">
        <f t="shared" ca="1" si="18"/>
        <v>2.805044226847115</v>
      </c>
      <c r="CI59" s="105">
        <f t="shared" ca="1" si="18"/>
        <v>126.51153859206978</v>
      </c>
      <c r="CJ59" s="106">
        <f t="shared" ca="1" si="18"/>
        <v>4.078097958976624</v>
      </c>
      <c r="CK59" s="104">
        <f t="shared" ca="1" si="18"/>
        <v>0.82282617377875289</v>
      </c>
      <c r="CL59" s="107">
        <f t="shared" ca="1" si="18"/>
        <v>7.068837497587694</v>
      </c>
      <c r="CM59" s="108">
        <f t="shared" ca="1" si="18"/>
        <v>4.9445443539161049</v>
      </c>
      <c r="CN59" s="104">
        <f t="shared" ca="1" si="18"/>
        <v>0.15733527583281762</v>
      </c>
      <c r="CO59" s="109">
        <f t="shared" ca="1" si="18"/>
        <v>0.44564529368641836</v>
      </c>
      <c r="CP59" s="110">
        <f t="shared" ca="1" si="18"/>
        <v>0.30984921799273252</v>
      </c>
      <c r="CR59" s="94">
        <f ca="1">BY59/OFFSET('FX rate data'!$B58,0,2*BY$1)</f>
        <v>0.3515149189422147</v>
      </c>
      <c r="CS59" s="94">
        <f ca="1">BZ59/OFFSET('FX rate data'!$B58,0,2*BZ$1)</f>
        <v>0</v>
      </c>
      <c r="CT59" s="94">
        <f ca="1">CA59/OFFSET('FX rate data'!$B58,0,2*CA$1)</f>
        <v>2.8889480739246742E-2</v>
      </c>
      <c r="CU59" s="94">
        <f ca="1">CB59/OFFSET('FX rate data'!$B58,0,2*CB$1)</f>
        <v>3.9089255196004216E-2</v>
      </c>
      <c r="CV59" s="94">
        <f ca="1">CC59/OFFSET('FX rate data'!$B58,0,2*CC$1)</f>
        <v>2.470084641696269</v>
      </c>
      <c r="CW59" s="94">
        <f ca="1">CD59/OFFSET('FX rate data'!$B58,0,2*CD$1)</f>
        <v>63.243190687149813</v>
      </c>
      <c r="CX59" s="94">
        <f ca="1">CE59/OFFSET('FX rate data'!$B58,0,2*CE$1)</f>
        <v>1.6925596608166751</v>
      </c>
      <c r="CY59" s="94">
        <f ca="1">CF59/OFFSET('FX rate data'!$B58,0,2*CF$1)</f>
        <v>9.8222008647190814E-2</v>
      </c>
      <c r="CZ59" s="94">
        <f ca="1">CG59/OFFSET('FX rate data'!$B58,0,2*CG$1)</f>
        <v>1.0834048826502618</v>
      </c>
      <c r="DA59" s="94">
        <f ca="1">CH59/OFFSET('FX rate data'!$B58,0,2*CH$1)</f>
        <v>3.3710422146942856</v>
      </c>
      <c r="DB59" s="94">
        <f ca="1">CI59/OFFSET('FX rate data'!$B58,0,2*CI$1)</f>
        <v>0.10812027911466524</v>
      </c>
      <c r="DC59" s="94">
        <f ca="1">CJ59/OFFSET('FX rate data'!$B58,0,2*CJ$1)</f>
        <v>1.3430258386223033</v>
      </c>
      <c r="DD59" s="94">
        <f ca="1">CK59/OFFSET('FX rate data'!$B58,0,2*CK$1)</f>
        <v>0.9888549138069378</v>
      </c>
      <c r="DE59" s="94">
        <f ca="1">CL59/OFFSET('FX rate data'!$B58,0,2*CL$1)</f>
        <v>0.20707867054100343</v>
      </c>
      <c r="DF59" s="94">
        <f ca="1">CM59/OFFSET('FX rate data'!$B58,0,2*CM$1)</f>
        <v>0.10640293423533688</v>
      </c>
      <c r="DG59" s="94">
        <f ca="1">CN59/OFFSET('FX rate data'!$B58,0,2*CN$1)</f>
        <v>0.18908217261485114</v>
      </c>
      <c r="DH59" s="94">
        <f ca="1">CO59/OFFSET('FX rate data'!$B58,0,2*CO$1)</f>
        <v>1.5311114329911989E-2</v>
      </c>
      <c r="DI59" s="94">
        <f ca="1">CP59/OFFSET('FX rate data'!$B58,0,2*CP$1)</f>
        <v>4.9437450018784607E-2</v>
      </c>
      <c r="DJ59" s="95">
        <f t="shared" ca="1" si="7"/>
        <v>75.385311123815754</v>
      </c>
    </row>
    <row r="60" spans="1:114" x14ac:dyDescent="0.35">
      <c r="A60" s="12">
        <v>38230</v>
      </c>
      <c r="B60" s="14">
        <v>3552.6860000000001</v>
      </c>
      <c r="C60" s="12">
        <v>38230</v>
      </c>
      <c r="D60" s="14">
        <v>11081.79</v>
      </c>
      <c r="E60" s="12">
        <v>38230</v>
      </c>
      <c r="F60" s="14">
        <v>1342.0619999999999</v>
      </c>
      <c r="G60" s="12">
        <v>38230</v>
      </c>
      <c r="H60" s="14">
        <v>8377.0300000000007</v>
      </c>
      <c r="I60" s="12">
        <v>38230</v>
      </c>
      <c r="J60" s="14">
        <v>5421.7</v>
      </c>
      <c r="K60" s="12">
        <v>38230</v>
      </c>
      <c r="L60" s="14">
        <v>1104.24</v>
      </c>
      <c r="M60" s="12">
        <v>38230</v>
      </c>
      <c r="N60" s="14">
        <v>4459.3</v>
      </c>
      <c r="O60" s="12">
        <v>38230</v>
      </c>
      <c r="P60" s="14">
        <v>12850.28</v>
      </c>
      <c r="Q60" s="12">
        <v>38230</v>
      </c>
      <c r="R60" s="14">
        <v>3594.28</v>
      </c>
      <c r="S60" s="12">
        <v>38230</v>
      </c>
      <c r="T60" s="14">
        <v>3785.21</v>
      </c>
      <c r="U60" s="12">
        <v>38230</v>
      </c>
      <c r="V60" s="14">
        <v>803.57</v>
      </c>
      <c r="W60" s="12">
        <v>38230</v>
      </c>
      <c r="X60" s="14">
        <v>22803.200000000001</v>
      </c>
      <c r="Y60" s="12">
        <v>38230</v>
      </c>
      <c r="Z60" s="14">
        <v>5450.52</v>
      </c>
      <c r="AA60" s="12">
        <v>38230</v>
      </c>
      <c r="AB60" s="14">
        <v>5765.54</v>
      </c>
      <c r="AC60" s="12">
        <v>38230</v>
      </c>
      <c r="AD60" s="14">
        <v>1631.75</v>
      </c>
      <c r="AE60" s="12">
        <v>38230</v>
      </c>
      <c r="AF60" s="14">
        <v>323.12</v>
      </c>
      <c r="AG60" s="12">
        <v>38230</v>
      </c>
      <c r="AH60" s="14">
        <v>549.28</v>
      </c>
      <c r="AI60" s="12">
        <v>38230</v>
      </c>
      <c r="AJ60" s="14">
        <v>10242</v>
      </c>
      <c r="AK60" s="48"/>
      <c r="BX60" s="48"/>
      <c r="BY60" s="96">
        <f t="shared" ca="1" si="19"/>
        <v>0.50254596474471092</v>
      </c>
      <c r="BZ60" s="97">
        <f t="shared" ca="1" si="18"/>
        <v>0</v>
      </c>
      <c r="CA60" s="98">
        <f t="shared" ca="1" si="18"/>
        <v>0.2315041334380307</v>
      </c>
      <c r="CB60" s="99">
        <f t="shared" ca="1" si="18"/>
        <v>5.1544786340551936E-2</v>
      </c>
      <c r="CC60" s="100">
        <f t="shared" ca="1" si="18"/>
        <v>3.0937990700290592</v>
      </c>
      <c r="CD60" s="101">
        <f t="shared" ca="1" si="18"/>
        <v>63.387848894799312</v>
      </c>
      <c r="CE60" s="102">
        <f t="shared" ca="1" si="18"/>
        <v>0.93979819103717332</v>
      </c>
      <c r="CF60" s="103">
        <f t="shared" ca="1" si="18"/>
        <v>0.80443944062174755</v>
      </c>
      <c r="CG60" s="104">
        <f t="shared" ca="1" si="18"/>
        <v>0.88844499558320256</v>
      </c>
      <c r="CH60" s="104">
        <f t="shared" ca="1" si="18"/>
        <v>2.7255504164698126</v>
      </c>
      <c r="CI60" s="105">
        <f t="shared" ca="1" si="18"/>
        <v>138.25016599998574</v>
      </c>
      <c r="CJ60" s="106">
        <f t="shared" ca="1" si="18"/>
        <v>4.1632313963950125</v>
      </c>
      <c r="CK60" s="104">
        <f t="shared" ca="1" si="18"/>
        <v>0.83693602967634795</v>
      </c>
      <c r="CL60" s="107">
        <f t="shared" ca="1" si="18"/>
        <v>7.5187047387713379</v>
      </c>
      <c r="CM60" s="108">
        <f t="shared" ca="1" si="18"/>
        <v>4.942878300252775</v>
      </c>
      <c r="CN60" s="104">
        <f t="shared" ca="1" si="18"/>
        <v>0.15409710020035775</v>
      </c>
      <c r="CO60" s="109">
        <f t="shared" ca="1" si="18"/>
        <v>0.48683209744451361</v>
      </c>
      <c r="CP60" s="110">
        <f t="shared" ca="1" si="18"/>
        <v>0.33741606432607885</v>
      </c>
      <c r="CR60" s="94">
        <f ca="1">BY60/OFFSET('FX rate data'!$B59,0,2*BY$1)</f>
        <v>0.35380594532857707</v>
      </c>
      <c r="CS60" s="94">
        <f ca="1">BZ60/OFFSET('FX rate data'!$B59,0,2*BZ$1)</f>
        <v>0</v>
      </c>
      <c r="CT60" s="94">
        <f ca="1">CA60/OFFSET('FX rate data'!$B59,0,2*CA$1)</f>
        <v>2.7971260005803262E-2</v>
      </c>
      <c r="CU60" s="94">
        <f ca="1">CB60/OFFSET('FX rate data'!$B59,0,2*CB$1)</f>
        <v>3.9266234737984261E-2</v>
      </c>
      <c r="CV60" s="94">
        <f ca="1">CC60/OFFSET('FX rate data'!$B59,0,2*CC$1)</f>
        <v>2.442987263130969</v>
      </c>
      <c r="CW60" s="94">
        <f ca="1">CD60/OFFSET('FX rate data'!$B59,0,2*CD$1)</f>
        <v>63.387848894799312</v>
      </c>
      <c r="CX60" s="94">
        <f ca="1">CE60/OFFSET('FX rate data'!$B59,0,2*CE$1)</f>
        <v>1.6939405029509254</v>
      </c>
      <c r="CY60" s="94">
        <f ca="1">CF60/OFFSET('FX rate data'!$B59,0,2*CF$1)</f>
        <v>0.10313326161817277</v>
      </c>
      <c r="CZ60" s="94">
        <f ca="1">CG60/OFFSET('FX rate data'!$B59,0,2*CG$1)</f>
        <v>1.0824134936442527</v>
      </c>
      <c r="DA60" s="94">
        <f ca="1">CH60/OFFSET('FX rate data'!$B59,0,2*CH$1)</f>
        <v>3.3206023592468479</v>
      </c>
      <c r="DB60" s="94">
        <f ca="1">CI60/OFFSET('FX rate data'!$B59,0,2*CI$1)</f>
        <v>0.11996196451037852</v>
      </c>
      <c r="DC60" s="94">
        <f ca="1">CJ60/OFFSET('FX rate data'!$B59,0,2*CJ$1)</f>
        <v>1.4223544230936154</v>
      </c>
      <c r="DD60" s="94">
        <f ca="1">CK60/OFFSET('FX rate data'!$B59,0,2*CK$1)</f>
        <v>1.0196589055511063</v>
      </c>
      <c r="DE60" s="94">
        <f ca="1">CL60/OFFSET('FX rate data'!$B59,0,2*CL$1)</f>
        <v>0.22079419548266932</v>
      </c>
      <c r="DF60" s="94">
        <f ca="1">CM60/OFFSET('FX rate data'!$B59,0,2*CM$1)</f>
        <v>0.10663372366996395</v>
      </c>
      <c r="DG60" s="94">
        <f ca="1">CN60/OFFSET('FX rate data'!$B59,0,2*CN$1)</f>
        <v>0.18774013182304794</v>
      </c>
      <c r="DH60" s="94">
        <f ca="1">CO60/OFFSET('FX rate data'!$B59,0,2*CO$1)</f>
        <v>1.6637006952515673E-2</v>
      </c>
      <c r="DI60" s="94">
        <f ca="1">CP60/OFFSET('FX rate data'!$B59,0,2*CP$1)</f>
        <v>5.0882340465079071E-2</v>
      </c>
      <c r="DJ60" s="95">
        <f t="shared" ca="1" si="7"/>
        <v>75.596631907011215</v>
      </c>
    </row>
    <row r="61" spans="1:114" x14ac:dyDescent="0.35">
      <c r="A61" s="12">
        <v>38260</v>
      </c>
      <c r="B61" s="14">
        <v>3665.0439999999999</v>
      </c>
      <c r="C61" s="12">
        <v>38260</v>
      </c>
      <c r="D61" s="14">
        <v>10823.57</v>
      </c>
      <c r="E61" s="12">
        <v>38260</v>
      </c>
      <c r="F61" s="14">
        <v>1396.7</v>
      </c>
      <c r="G61" s="12">
        <v>38260</v>
      </c>
      <c r="H61" s="14">
        <v>8668.2900000000009</v>
      </c>
      <c r="I61" s="12">
        <v>38260</v>
      </c>
      <c r="J61" s="14">
        <v>5465.3</v>
      </c>
      <c r="K61" s="12">
        <v>38260</v>
      </c>
      <c r="L61" s="14">
        <v>1114.58</v>
      </c>
      <c r="M61" s="12">
        <v>38260</v>
      </c>
      <c r="N61" s="14">
        <v>4570.8</v>
      </c>
      <c r="O61" s="12">
        <v>38260</v>
      </c>
      <c r="P61" s="14">
        <v>13120.03</v>
      </c>
      <c r="Q61" s="12">
        <v>38260</v>
      </c>
      <c r="R61" s="14">
        <v>3640.61</v>
      </c>
      <c r="S61" s="12">
        <v>38260</v>
      </c>
      <c r="T61" s="14">
        <v>3892.9</v>
      </c>
      <c r="U61" s="12">
        <v>38260</v>
      </c>
      <c r="V61" s="14">
        <v>835.09</v>
      </c>
      <c r="W61" s="12">
        <v>38260</v>
      </c>
      <c r="X61" s="14">
        <v>23245.200000000001</v>
      </c>
      <c r="Y61" s="12">
        <v>38260</v>
      </c>
      <c r="Z61" s="14">
        <v>5610.33</v>
      </c>
      <c r="AA61" s="12">
        <v>38260</v>
      </c>
      <c r="AB61" s="14">
        <v>5845.69</v>
      </c>
      <c r="AC61" s="12">
        <v>38260</v>
      </c>
      <c r="AD61" s="14">
        <v>1745.5</v>
      </c>
      <c r="AE61" s="12">
        <v>38260</v>
      </c>
      <c r="AF61" s="14">
        <v>323.94</v>
      </c>
      <c r="AG61" s="12">
        <v>38260</v>
      </c>
      <c r="AH61" s="14">
        <v>611.03</v>
      </c>
      <c r="AI61" s="12">
        <v>38260</v>
      </c>
      <c r="AJ61" s="14">
        <v>10780.46</v>
      </c>
      <c r="AK61" s="48"/>
      <c r="BX61" s="48"/>
      <c r="BY61" s="96">
        <f t="shared" ca="1" si="19"/>
        <v>0.51843958987983008</v>
      </c>
      <c r="BZ61" s="97">
        <f t="shared" ca="1" si="18"/>
        <v>0</v>
      </c>
      <c r="CA61" s="98">
        <f t="shared" ca="1" si="18"/>
        <v>0.24092912486375256</v>
      </c>
      <c r="CB61" s="99">
        <f t="shared" ca="1" si="18"/>
        <v>5.3336941134022792E-2</v>
      </c>
      <c r="CC61" s="100">
        <f t="shared" ca="1" si="18"/>
        <v>3.1186786538225681</v>
      </c>
      <c r="CD61" s="101">
        <f t="shared" ca="1" si="18"/>
        <v>63.981406778567539</v>
      </c>
      <c r="CE61" s="102">
        <f t="shared" ca="1" si="18"/>
        <v>0.96329683394091259</v>
      </c>
      <c r="CF61" s="103">
        <f t="shared" ca="1" si="18"/>
        <v>0.82132604068865012</v>
      </c>
      <c r="CG61" s="104">
        <f t="shared" ca="1" si="18"/>
        <v>0.89989698503460025</v>
      </c>
      <c r="CH61" s="104">
        <f t="shared" ca="1" si="18"/>
        <v>2.8030928842191933</v>
      </c>
      <c r="CI61" s="105">
        <f t="shared" ca="1" si="18"/>
        <v>143.67302304084035</v>
      </c>
      <c r="CJ61" s="106">
        <f t="shared" ca="1" si="18"/>
        <v>4.2439283282820544</v>
      </c>
      <c r="CK61" s="104">
        <f t="shared" ca="1" si="18"/>
        <v>0.86147510978293906</v>
      </c>
      <c r="CL61" s="107">
        <f t="shared" ca="1" si="18"/>
        <v>7.6232264635035438</v>
      </c>
      <c r="CM61" s="108">
        <f t="shared" ca="1" si="18"/>
        <v>5.2874484897142455</v>
      </c>
      <c r="CN61" s="104">
        <f t="shared" ca="1" si="18"/>
        <v>0.15448816117511727</v>
      </c>
      <c r="CO61" s="109">
        <f t="shared" ca="1" si="18"/>
        <v>0.54156171078779702</v>
      </c>
      <c r="CP61" s="110">
        <f t="shared" ca="1" si="18"/>
        <v>0.35515528068977931</v>
      </c>
      <c r="CR61" s="94">
        <f ca="1">BY61/OFFSET('FX rate data'!$B60,0,2*BY$1)</f>
        <v>0.37721157587298459</v>
      </c>
      <c r="CS61" s="94">
        <f ca="1">BZ61/OFFSET('FX rate data'!$B60,0,2*BZ$1)</f>
        <v>0</v>
      </c>
      <c r="CT61" s="94">
        <f ca="1">CA61/OFFSET('FX rate data'!$B60,0,2*CA$1)</f>
        <v>2.9110025356582196E-2</v>
      </c>
      <c r="CU61" s="94">
        <f ca="1">CB61/OFFSET('FX rate data'!$B60,0,2*CB$1)</f>
        <v>4.2287275932785848E-2</v>
      </c>
      <c r="CV61" s="94">
        <f ca="1">CC61/OFFSET('FX rate data'!$B60,0,2*CC$1)</f>
        <v>2.5027515077622726</v>
      </c>
      <c r="CW61" s="94">
        <f ca="1">CD61/OFFSET('FX rate data'!$B60,0,2*CD$1)</f>
        <v>63.981406778567539</v>
      </c>
      <c r="CX61" s="94">
        <f ca="1">CE61/OFFSET('FX rate data'!$B60,0,2*CE$1)</f>
        <v>1.7454191591609216</v>
      </c>
      <c r="CY61" s="94">
        <f ca="1">CF61/OFFSET('FX rate data'!$B60,0,2*CF$1)</f>
        <v>0.10535223713297205</v>
      </c>
      <c r="CZ61" s="94">
        <f ca="1">CG61/OFFSET('FX rate data'!$B60,0,2*CG$1)</f>
        <v>1.119135661030469</v>
      </c>
      <c r="DA61" s="94">
        <f ca="1">CH61/OFFSET('FX rate data'!$B60,0,2*CH$1)</f>
        <v>3.4860003534624964</v>
      </c>
      <c r="DB61" s="94">
        <f ca="1">CI61/OFFSET('FX rate data'!$B60,0,2*CI$1)</f>
        <v>0.12473240703289522</v>
      </c>
      <c r="DC61" s="94">
        <f ca="1">CJ61/OFFSET('FX rate data'!$B60,0,2*CJ$1)</f>
        <v>1.4834760655348345</v>
      </c>
      <c r="DD61" s="94">
        <f ca="1">CK61/OFFSET('FX rate data'!$B60,0,2*CK$1)</f>
        <v>1.0713532020680749</v>
      </c>
      <c r="DE61" s="94">
        <f ca="1">CL61/OFFSET('FX rate data'!$B60,0,2*CL$1)</f>
        <v>0.22431810450516548</v>
      </c>
      <c r="DF61" s="94">
        <f ca="1">CM61/OFFSET('FX rate data'!$B60,0,2*CM$1)</f>
        <v>0.11506960804601186</v>
      </c>
      <c r="DG61" s="94">
        <f ca="1">CN61/OFFSET('FX rate data'!$B60,0,2*CN$1)</f>
        <v>0.1921255579842274</v>
      </c>
      <c r="DH61" s="94">
        <f ca="1">CO61/OFFSET('FX rate data'!$B60,0,2*CO$1)</f>
        <v>1.8532100194977124E-2</v>
      </c>
      <c r="DI61" s="94">
        <f ca="1">CP61/OFFSET('FX rate data'!$B60,0,2*CP$1)</f>
        <v>5.5032971362792178E-2</v>
      </c>
      <c r="DJ61" s="95">
        <f t="shared" ca="1" si="7"/>
        <v>76.673314591007994</v>
      </c>
    </row>
    <row r="62" spans="1:114" x14ac:dyDescent="0.35">
      <c r="A62" s="12">
        <v>38289</v>
      </c>
      <c r="B62" s="14">
        <v>3778.6379999999999</v>
      </c>
      <c r="C62" s="12">
        <v>38289</v>
      </c>
      <c r="D62" s="14">
        <v>10771.42</v>
      </c>
      <c r="E62" s="12">
        <v>38289</v>
      </c>
      <c r="F62" s="14">
        <v>1320.5360000000001</v>
      </c>
      <c r="G62" s="12">
        <v>38289</v>
      </c>
      <c r="H62" s="14">
        <v>8870.9699999999993</v>
      </c>
      <c r="I62" s="12">
        <v>38289</v>
      </c>
      <c r="J62" s="14">
        <v>5363.4</v>
      </c>
      <c r="K62" s="12">
        <v>38289</v>
      </c>
      <c r="L62" s="14">
        <v>1130.2</v>
      </c>
      <c r="M62" s="12">
        <v>38289</v>
      </c>
      <c r="N62" s="14">
        <v>4624.2</v>
      </c>
      <c r="O62" s="12">
        <v>38289</v>
      </c>
      <c r="P62" s="14">
        <v>13054.66</v>
      </c>
      <c r="Q62" s="12">
        <v>38289</v>
      </c>
      <c r="R62" s="14">
        <v>3706.82</v>
      </c>
      <c r="S62" s="12">
        <v>38289</v>
      </c>
      <c r="T62" s="14">
        <v>3960.25</v>
      </c>
      <c r="U62" s="12">
        <v>38291</v>
      </c>
      <c r="V62" s="14">
        <v>834.84</v>
      </c>
      <c r="W62" s="12">
        <v>38289</v>
      </c>
      <c r="X62" s="14">
        <v>23052.2</v>
      </c>
      <c r="Y62" s="12">
        <v>38289</v>
      </c>
      <c r="Z62" s="14">
        <v>5681.89</v>
      </c>
      <c r="AA62" s="12">
        <v>38290</v>
      </c>
      <c r="AB62" s="14">
        <v>5705.93</v>
      </c>
      <c r="AC62" s="12">
        <v>38291</v>
      </c>
      <c r="AD62" s="14">
        <v>1786.9</v>
      </c>
      <c r="AE62" s="12">
        <v>38289</v>
      </c>
      <c r="AF62" s="14">
        <v>330.48</v>
      </c>
      <c r="AG62" s="12">
        <v>38291</v>
      </c>
      <c r="AH62" s="14">
        <v>632.97</v>
      </c>
      <c r="AI62" s="12">
        <v>38289</v>
      </c>
      <c r="AJ62" s="14">
        <v>10556.09</v>
      </c>
      <c r="AK62" s="48"/>
      <c r="BX62" s="48"/>
      <c r="BY62" s="96">
        <f t="shared" ca="1" si="19"/>
        <v>0.53450805366165899</v>
      </c>
      <c r="BZ62" s="97">
        <f t="shared" ca="1" si="18"/>
        <v>0</v>
      </c>
      <c r="CA62" s="98">
        <f t="shared" ca="1" si="18"/>
        <v>0.22779092348469993</v>
      </c>
      <c r="CB62" s="99">
        <f t="shared" ca="1" si="18"/>
        <v>5.4584053451336087E-2</v>
      </c>
      <c r="CC62" s="100">
        <f t="shared" ca="1" si="18"/>
        <v>3.0605311861950781</v>
      </c>
      <c r="CD62" s="101">
        <f t="shared" ca="1" si="18"/>
        <v>64.878058049791875</v>
      </c>
      <c r="CE62" s="102">
        <f t="shared" ca="1" si="18"/>
        <v>0.97455089251543869</v>
      </c>
      <c r="CF62" s="103">
        <f t="shared" ca="1" si="18"/>
        <v>0.81723381808856321</v>
      </c>
      <c r="CG62" s="104">
        <f t="shared" ca="1" si="18"/>
        <v>0.91626297298143911</v>
      </c>
      <c r="CH62" s="104">
        <f t="shared" ca="1" si="18"/>
        <v>2.8515884288651288</v>
      </c>
      <c r="CI62" s="105">
        <f t="shared" ca="1" si="18"/>
        <v>143.63001180162038</v>
      </c>
      <c r="CJ62" s="106">
        <f t="shared" ca="1" si="18"/>
        <v>4.2086918851730069</v>
      </c>
      <c r="CK62" s="104">
        <f t="shared" ca="1" si="18"/>
        <v>0.87246326179112177</v>
      </c>
      <c r="CL62" s="107">
        <f t="shared" ca="1" si="18"/>
        <v>7.4409687436211609</v>
      </c>
      <c r="CM62" s="108">
        <f t="shared" ca="1" si="18"/>
        <v>5.4128568927358272</v>
      </c>
      <c r="CN62" s="104">
        <f t="shared" ca="1" si="18"/>
        <v>0.15760711090063825</v>
      </c>
      <c r="CO62" s="109">
        <f t="shared" ca="1" si="18"/>
        <v>0.56100734182830936</v>
      </c>
      <c r="CP62" s="110">
        <f t="shared" ca="1" si="18"/>
        <v>0.34776355618745147</v>
      </c>
      <c r="CR62" s="94">
        <f ca="1">BY62/OFFSET('FX rate data'!$B61,0,2*BY$1)</f>
        <v>0.3999910601374384</v>
      </c>
      <c r="CS62" s="94">
        <f ca="1">BZ62/OFFSET('FX rate data'!$B61,0,2*BZ$1)</f>
        <v>0</v>
      </c>
      <c r="CT62" s="94">
        <f ca="1">CA62/OFFSET('FX rate data'!$B61,0,2*CA$1)</f>
        <v>2.7522282517543427E-2</v>
      </c>
      <c r="CU62" s="94">
        <f ca="1">CB62/OFFSET('FX rate data'!$B61,0,2*CB$1)</f>
        <v>4.4825534574473261E-2</v>
      </c>
      <c r="CV62" s="94">
        <f ca="1">CC62/OFFSET('FX rate data'!$B61,0,2*CC$1)</f>
        <v>2.5626150767772571</v>
      </c>
      <c r="CW62" s="94">
        <f ca="1">CD62/OFFSET('FX rate data'!$B61,0,2*CD$1)</f>
        <v>64.878058049791875</v>
      </c>
      <c r="CX62" s="94">
        <f ca="1">CE62/OFFSET('FX rate data'!$B61,0,2*CE$1)</f>
        <v>1.7898088016812466</v>
      </c>
      <c r="CY62" s="94">
        <f ca="1">CF62/OFFSET('FX rate data'!$B61,0,2*CF$1)</f>
        <v>0.10499297481770407</v>
      </c>
      <c r="CZ62" s="94">
        <f ca="1">CG62/OFFSET('FX rate data'!$B61,0,2*CG$1)</f>
        <v>1.172591467854414</v>
      </c>
      <c r="DA62" s="94">
        <f ca="1">CH62/OFFSET('FX rate data'!$B61,0,2*CH$1)</f>
        <v>3.6493325171040807</v>
      </c>
      <c r="DB62" s="94">
        <f ca="1">CI62/OFFSET('FX rate data'!$B61,0,2*CI$1)</f>
        <v>0.12831555081218599</v>
      </c>
      <c r="DC62" s="94">
        <f ca="1">CJ62/OFFSET('FX rate data'!$B61,0,2*CJ$1)</f>
        <v>1.4731158156013324</v>
      </c>
      <c r="DD62" s="94">
        <f ca="1">CK62/OFFSET('FX rate data'!$B61,0,2*CK$1)</f>
        <v>1.1165385996814969</v>
      </c>
      <c r="DE62" s="94">
        <f ca="1">CL62/OFFSET('FX rate data'!$B61,0,2*CL$1)</f>
        <v>0.22255028394260984</v>
      </c>
      <c r="DF62" s="94">
        <f ca="1">CM62/OFFSET('FX rate data'!$B61,0,2*CM$1)</f>
        <v>0.11925875830869351</v>
      </c>
      <c r="DG62" s="94">
        <f ca="1">CN62/OFFSET('FX rate data'!$B61,0,2*CN$1)</f>
        <v>0.20169837586465095</v>
      </c>
      <c r="DH62" s="94">
        <f ca="1">CO62/OFFSET('FX rate data'!$B61,0,2*CO$1)</f>
        <v>1.951635357980586E-2</v>
      </c>
      <c r="DI62" s="94">
        <f ca="1">CP62/OFFSET('FX rate data'!$B61,0,2*CP$1)</f>
        <v>5.7010419047123194E-2</v>
      </c>
      <c r="DJ62" s="95">
        <f t="shared" ca="1" si="7"/>
        <v>77.967741922093921</v>
      </c>
    </row>
    <row r="63" spans="1:114" x14ac:dyDescent="0.35">
      <c r="A63" s="12">
        <v>38321</v>
      </c>
      <c r="B63" s="14">
        <v>3931.3180000000002</v>
      </c>
      <c r="C63" s="12">
        <v>38321</v>
      </c>
      <c r="D63" s="14">
        <v>10899.25</v>
      </c>
      <c r="E63" s="12">
        <v>38321</v>
      </c>
      <c r="F63" s="14">
        <v>1340.771</v>
      </c>
      <c r="G63" s="12">
        <v>38321</v>
      </c>
      <c r="H63" s="14">
        <v>9030.0499999999993</v>
      </c>
      <c r="I63" s="12">
        <v>38321</v>
      </c>
      <c r="J63" s="14">
        <v>5444.2</v>
      </c>
      <c r="K63" s="12">
        <v>38321</v>
      </c>
      <c r="L63" s="14">
        <v>1173.82</v>
      </c>
      <c r="M63" s="12">
        <v>38321</v>
      </c>
      <c r="N63" s="14">
        <v>4703.2</v>
      </c>
      <c r="O63" s="12">
        <v>38321</v>
      </c>
      <c r="P63" s="14">
        <v>14060.05</v>
      </c>
      <c r="Q63" s="12">
        <v>38321</v>
      </c>
      <c r="R63" s="14">
        <v>3753.75</v>
      </c>
      <c r="S63" s="12">
        <v>38321</v>
      </c>
      <c r="T63" s="14">
        <v>4126</v>
      </c>
      <c r="U63" s="12">
        <v>38321</v>
      </c>
      <c r="V63" s="14">
        <v>878.06</v>
      </c>
      <c r="W63" s="12">
        <v>38321</v>
      </c>
      <c r="X63" s="14">
        <v>25128.3</v>
      </c>
      <c r="Y63" s="12">
        <v>38321</v>
      </c>
      <c r="Z63" s="14">
        <v>5973.86</v>
      </c>
      <c r="AA63" s="12">
        <v>38321</v>
      </c>
      <c r="AB63" s="14">
        <v>5844.76</v>
      </c>
      <c r="AC63" s="12">
        <v>38321</v>
      </c>
      <c r="AD63" s="14">
        <v>1958.8</v>
      </c>
      <c r="AE63" s="12">
        <v>38321</v>
      </c>
      <c r="AF63" s="14">
        <v>337.15</v>
      </c>
      <c r="AG63" s="12">
        <v>38321</v>
      </c>
      <c r="AH63" s="14">
        <v>570.76</v>
      </c>
      <c r="AI63" s="12">
        <v>38321</v>
      </c>
      <c r="AJ63" s="14">
        <v>11283.33</v>
      </c>
      <c r="AK63" s="48"/>
      <c r="BX63" s="48"/>
      <c r="BY63" s="96">
        <f t="shared" ca="1" si="19"/>
        <v>0.55610543600764251</v>
      </c>
      <c r="BZ63" s="97">
        <f t="shared" ca="1" si="18"/>
        <v>0</v>
      </c>
      <c r="CA63" s="98">
        <f t="shared" ca="1" si="18"/>
        <v>0.23128143744017929</v>
      </c>
      <c r="CB63" s="99">
        <f t="shared" ca="1" si="18"/>
        <v>5.5562890176411084E-2</v>
      </c>
      <c r="CC63" s="100">
        <f t="shared" ca="1" si="18"/>
        <v>3.1066383047848838</v>
      </c>
      <c r="CD63" s="101">
        <f t="shared" ca="1" si="18"/>
        <v>67.382022739344094</v>
      </c>
      <c r="CE63" s="102">
        <f t="shared" ca="1" si="18"/>
        <v>0.99120015520059923</v>
      </c>
      <c r="CF63" s="103">
        <f t="shared" ca="1" si="18"/>
        <v>0.88017216411734234</v>
      </c>
      <c r="CG63" s="104">
        <f t="shared" ca="1" si="18"/>
        <v>0.92786327224658249</v>
      </c>
      <c r="CH63" s="104">
        <f t="shared" ca="1" si="18"/>
        <v>2.9709371523256163</v>
      </c>
      <c r="CI63" s="105">
        <f t="shared" ca="1" si="18"/>
        <v>151.06579483796989</v>
      </c>
      <c r="CJ63" s="106">
        <f t="shared" ca="1" si="18"/>
        <v>4.587730121124789</v>
      </c>
      <c r="CK63" s="104">
        <f t="shared" ca="1" si="18"/>
        <v>0.91729572045279129</v>
      </c>
      <c r="CL63" s="107">
        <f t="shared" ca="1" si="18"/>
        <v>7.6220136724367826</v>
      </c>
      <c r="CM63" s="108">
        <f t="shared" ca="1" si="18"/>
        <v>5.9335743922384783</v>
      </c>
      <c r="CN63" s="104">
        <f t="shared" ca="1" si="18"/>
        <v>0.16078805809776742</v>
      </c>
      <c r="CO63" s="109">
        <f t="shared" ca="1" si="18"/>
        <v>0.50587002610222576</v>
      </c>
      <c r="CP63" s="110">
        <f t="shared" ca="1" si="18"/>
        <v>0.37172200752708218</v>
      </c>
      <c r="CR63" s="94">
        <f ca="1">BY63/OFFSET('FX rate data'!$B62,0,2*BY$1)</f>
        <v>0.42979011979878079</v>
      </c>
      <c r="CS63" s="94">
        <f ca="1">BZ63/OFFSET('FX rate data'!$B62,0,2*BZ$1)</f>
        <v>0</v>
      </c>
      <c r="CT63" s="94">
        <f ca="1">CA63/OFFSET('FX rate data'!$B62,0,2*CA$1)</f>
        <v>2.7944352980146109E-2</v>
      </c>
      <c r="CU63" s="94">
        <f ca="1">CB63/OFFSET('FX rate data'!$B62,0,2*CB$1)</f>
        <v>4.6793742779527608E-2</v>
      </c>
      <c r="CV63" s="94">
        <f ca="1">CC63/OFFSET('FX rate data'!$B62,0,2*CC$1)</f>
        <v>2.7220172652106229</v>
      </c>
      <c r="CW63" s="94">
        <f ca="1">CD63/OFFSET('FX rate data'!$B62,0,2*CD$1)</f>
        <v>67.382022739344094</v>
      </c>
      <c r="CX63" s="94">
        <f ca="1">CE63/OFFSET('FX rate data'!$B62,0,2*CE$1)</f>
        <v>1.8926869490177567</v>
      </c>
      <c r="CY63" s="94">
        <f ca="1">CF63/OFFSET('FX rate data'!$B62,0,2*CF$1)</f>
        <v>0.1132054230376003</v>
      </c>
      <c r="CZ63" s="94">
        <f ca="1">CG63/OFFSET('FX rate data'!$B62,0,2*CG$1)</f>
        <v>1.231894944565298</v>
      </c>
      <c r="DA63" s="94">
        <f ca="1">CH63/OFFSET('FX rate data'!$B62,0,2*CH$1)</f>
        <v>3.9444200110536594</v>
      </c>
      <c r="DB63" s="94">
        <f ca="1">CI63/OFFSET('FX rate data'!$B62,0,2*CI$1)</f>
        <v>0.14407801129038617</v>
      </c>
      <c r="DC63" s="94">
        <f ca="1">CJ63/OFFSET('FX rate data'!$B62,0,2*CJ$1)</f>
        <v>1.6866654857076429</v>
      </c>
      <c r="DD63" s="94">
        <f ca="1">CK63/OFFSET('FX rate data'!$B62,0,2*CK$1)</f>
        <v>1.2178647377227712</v>
      </c>
      <c r="DE63" s="94">
        <f ca="1">CL63/OFFSET('FX rate data'!$B62,0,2*CL$1)</f>
        <v>0.23663501001045584</v>
      </c>
      <c r="DF63" s="94">
        <f ca="1">CM63/OFFSET('FX rate data'!$B62,0,2*CM$1)</f>
        <v>0.13293546302763479</v>
      </c>
      <c r="DG63" s="94">
        <f ca="1">CN63/OFFSET('FX rate data'!$B62,0,2*CN$1)</f>
        <v>0.21347325822858129</v>
      </c>
      <c r="DH63" s="94">
        <f ca="1">CO63/OFFSET('FX rate data'!$B62,0,2*CO$1)</f>
        <v>1.7983292787139202E-2</v>
      </c>
      <c r="DI63" s="94">
        <f ca="1">CP63/OFFSET('FX rate data'!$B62,0,2*CP$1)</f>
        <v>6.4053557032564601E-2</v>
      </c>
      <c r="DJ63" s="95">
        <f t="shared" ca="1" si="7"/>
        <v>81.504464363594678</v>
      </c>
    </row>
    <row r="64" spans="1:114" x14ac:dyDescent="0.35">
      <c r="A64" s="12">
        <v>38352</v>
      </c>
      <c r="B64" s="14">
        <v>4050.6039999999998</v>
      </c>
      <c r="C64" s="12">
        <v>38352</v>
      </c>
      <c r="D64" s="14">
        <v>11488.76</v>
      </c>
      <c r="E64" s="12">
        <v>38352</v>
      </c>
      <c r="F64" s="14">
        <v>1266.4960000000001</v>
      </c>
      <c r="G64" s="12">
        <v>38352</v>
      </c>
      <c r="H64" s="14">
        <v>9246.65</v>
      </c>
      <c r="I64" s="12">
        <v>38352</v>
      </c>
      <c r="J64" s="14">
        <v>5693.2</v>
      </c>
      <c r="K64" s="12">
        <v>38352</v>
      </c>
      <c r="L64" s="14">
        <v>1211.92</v>
      </c>
      <c r="M64" s="12">
        <v>38352</v>
      </c>
      <c r="N64" s="14">
        <v>4814.3</v>
      </c>
      <c r="O64" s="12">
        <v>38352</v>
      </c>
      <c r="P64" s="14">
        <v>14230.14</v>
      </c>
      <c r="Q64" s="12">
        <v>38352</v>
      </c>
      <c r="R64" s="14">
        <v>3821.16</v>
      </c>
      <c r="S64" s="12">
        <v>38352</v>
      </c>
      <c r="T64" s="14">
        <v>4256.08</v>
      </c>
      <c r="U64" s="12">
        <v>38352</v>
      </c>
      <c r="V64" s="14">
        <v>895.92</v>
      </c>
      <c r="W64" s="12">
        <v>38352</v>
      </c>
      <c r="X64" s="14">
        <v>26196.3</v>
      </c>
      <c r="Y64" s="12">
        <v>38352</v>
      </c>
      <c r="Z64" s="14">
        <v>6197.83</v>
      </c>
      <c r="AA64" s="12">
        <v>38352</v>
      </c>
      <c r="AB64" s="14">
        <v>6139.69</v>
      </c>
      <c r="AC64" s="12">
        <v>38352</v>
      </c>
      <c r="AD64" s="14">
        <v>2080.5</v>
      </c>
      <c r="AE64" s="12">
        <v>38352</v>
      </c>
      <c r="AF64" s="14">
        <v>348.08</v>
      </c>
      <c r="AG64" s="12">
        <v>38352</v>
      </c>
      <c r="AH64" s="14">
        <v>552.22</v>
      </c>
      <c r="AI64" s="12">
        <v>38352</v>
      </c>
      <c r="AJ64" s="14">
        <v>11405.72</v>
      </c>
      <c r="AK64" s="48"/>
      <c r="AM64" s="59" cm="1">
        <f t="array" aca="1" ref="AM64" ca="1">$DJ64*INDEX('MSCI ACWI weights'!$A$1:$AT$19,MATCH(AM$3,'MSCI ACWI weights'!$A$1:$A$19,0),MATCH($A64,'MSCI ACWI weights'!$A$1:$W$1,0)+23)%</f>
        <v>0.50251534857079405</v>
      </c>
      <c r="AN64" s="59" cm="1">
        <f t="array" aca="1" ref="AN64" ca="1">$DJ64*INDEX('MSCI ACWI weights'!$A$1:$AT$19,MATCH(AN$3,'MSCI ACWI weights'!$A$1:$A$19,0),MATCH($A64,'MSCI ACWI weights'!$A$1:$W$1,0)+23)%</f>
        <v>0</v>
      </c>
      <c r="AO64" s="59" cm="1">
        <f t="array" aca="1" ref="AO64" ca="1">$DJ64*INDEX('MSCI ACWI weights'!$A$1:$AT$19,MATCH(AO$3,'MSCI ACWI weights'!$A$1:$A$19,0),MATCH($A64,'MSCI ACWI weights'!$A$1:$W$1,0)+23)%</f>
        <v>3.4656230935916833E-2</v>
      </c>
      <c r="AP64" s="59" cm="1">
        <f t="array" aca="1" ref="AP64" ca="1">$DJ64*INDEX('MSCI ACWI weights'!$A$1:$AT$19,MATCH(AP$3,'MSCI ACWI weights'!$A$1:$A$19,0),MATCH($A64,'MSCI ACWI weights'!$A$1:$W$1,0)+23)%</f>
        <v>5.1984346403875253E-2</v>
      </c>
      <c r="AQ64" s="59" cm="1">
        <f t="array" aca="1" ref="AQ64" ca="1">$DJ64*INDEX('MSCI ACWI weights'!$A$1:$AT$19,MATCH(AQ$3,'MSCI ACWI weights'!$A$1:$A$19,0),MATCH($A64,'MSCI ACWI weights'!$A$1:$W$1,0)+23)%</f>
        <v>3.0584123800946603</v>
      </c>
      <c r="AR64" s="59" cm="1">
        <f t="array" aca="1" ref="AR64" ca="1">$DJ64*INDEX('MSCI ACWI weights'!$A$1:$AT$19,MATCH(AR$3,'MSCI ACWI weights'!$A$1:$A$19,0),MATCH($A64,'MSCI ACWI weights'!$A$1:$W$1,0)+23)%</f>
        <v>68.957235504740524</v>
      </c>
      <c r="AS64" s="59" cm="1">
        <f t="array" aca="1" ref="AS64" ca="1">$DJ64*INDEX('MSCI ACWI weights'!$A$1:$AT$19,MATCH(AS$3,'MSCI ACWI weights'!$A$1:$A$19,0),MATCH($A64,'MSCI ACWI weights'!$A$1:$W$1,0)+23)%</f>
        <v>2.0447176252190928</v>
      </c>
      <c r="AT64" s="59" cm="1">
        <f t="array" aca="1" ref="AT64" ca="1">$DJ64*INDEX('MSCI ACWI weights'!$A$1:$AT$19,MATCH(AT$3,'MSCI ACWI weights'!$A$1:$A$19,0),MATCH($A64,'MSCI ACWI weights'!$A$1:$W$1,0)+23)%</f>
        <v>0.12996086600968812</v>
      </c>
      <c r="AU64" s="59" cm="1">
        <f t="array" aca="1" ref="AU64" ca="1">$DJ64*INDEX('MSCI ACWI weights'!$A$1:$AT$19,MATCH(AU$3,'MSCI ACWI weights'!$A$1:$A$19,0),MATCH($A64,'MSCI ACWI weights'!$A$1:$W$1,0)+23)%</f>
        <v>1.2909446023629021</v>
      </c>
      <c r="AV64" s="59" cm="1">
        <f t="array" aca="1" ref="AV64" ca="1">$DJ64*INDEX('MSCI ACWI weights'!$A$1:$AT$19,MATCH(AV$3,'MSCI ACWI weights'!$A$1:$A$19,0),MATCH($A64,'MSCI ACWI weights'!$A$1:$W$1,0)+23)%</f>
        <v>4.2280601741818531</v>
      </c>
      <c r="AW64" s="59" cm="1">
        <f t="array" aca="1" ref="AW64" ca="1">$DJ64*INDEX('MSCI ACWI weights'!$A$1:$AT$19,MATCH(AW$3,'MSCI ACWI weights'!$A$1:$A$19,0),MATCH($A64,'MSCI ACWI weights'!$A$1:$W$1,0)+23)%</f>
        <v>0.16461709694560497</v>
      </c>
      <c r="AX64" s="59" cm="1">
        <f t="array" aca="1" ref="AX64" ca="1">$DJ64*INDEX('MSCI ACWI weights'!$A$1:$AT$19,MATCH(AX$3,'MSCI ACWI weights'!$A$1:$A$19,0),MATCH($A64,'MSCI ACWI weights'!$A$1:$W$1,0)+23)%</f>
        <v>2.0793738561550099</v>
      </c>
      <c r="AY64" s="59" cm="1">
        <f t="array" aca="1" ref="AY64" ca="1">$DJ64*INDEX('MSCI ACWI weights'!$A$1:$AT$19,MATCH(AY$3,'MSCI ACWI weights'!$A$1:$A$19,0),MATCH($A64,'MSCI ACWI weights'!$A$1:$W$1,0)+23)%</f>
        <v>1.039686928077505</v>
      </c>
      <c r="AZ64" s="59" cm="1">
        <f t="array" aca="1" ref="AZ64" ca="1">$DJ64*INDEX('MSCI ACWI weights'!$A$1:$AT$19,MATCH(AZ$3,'MSCI ACWI weights'!$A$1:$A$19,0),MATCH($A64,'MSCI ACWI weights'!$A$1:$W$1,0)+23)%</f>
        <v>0.25992173201937624</v>
      </c>
      <c r="BA64" s="59" cm="1">
        <f t="array" aca="1" ref="BA64" ca="1">$DJ64*INDEX('MSCI ACWI weights'!$A$1:$AT$19,MATCH(BA$3,'MSCI ACWI weights'!$A$1:$A$19,0),MATCH($A64,'MSCI ACWI weights'!$A$1:$W$1,0)+23)%</f>
        <v>0.17328115467958419</v>
      </c>
      <c r="BB64" s="59" cm="1">
        <f t="array" aca="1" ref="BB64" ca="1">$DJ64*INDEX('MSCI ACWI weights'!$A$1:$AT$19,MATCH(BB$3,'MSCI ACWI weights'!$A$1:$A$19,0),MATCH($A64,'MSCI ACWI weights'!$A$1:$W$1,0)+23)%</f>
        <v>0.26858578975335545</v>
      </c>
      <c r="BC64" s="59" cm="1">
        <f t="array" aca="1" ref="BC64" ca="1">$DJ64*INDEX('MSCI ACWI weights'!$A$1:$AT$19,MATCH(BC$3,'MSCI ACWI weights'!$A$1:$A$19,0),MATCH($A64,'MSCI ACWI weights'!$A$1:$W$1,0)+23)%</f>
        <v>1.7328115467958417E-2</v>
      </c>
      <c r="BD64" s="59" cm="1">
        <f t="array" aca="1" ref="BD64" ca="1">$DJ64*INDEX('MSCI ACWI weights'!$A$1:$AT$19,MATCH(BD$3,'MSCI ACWI weights'!$A$1:$A$19,0),MATCH($A64,'MSCI ACWI weights'!$A$1:$W$1,0)+23)%</f>
        <v>7.7976519605812866E-2</v>
      </c>
      <c r="BF64" s="60">
        <f ca="1">AM64*OFFSET('FX rate data'!$B63,0,2*BY$1)</f>
        <v>0.64407392226318672</v>
      </c>
      <c r="BG64" s="61">
        <f ca="1">AN64*OFFSET('FX rate data'!$B63,0,2*BZ$1)</f>
        <v>0</v>
      </c>
      <c r="BH64" s="62">
        <f ca="1">AO64*OFFSET('FX rate data'!$B63,0,2*CA$1)</f>
        <v>0.28683229534111571</v>
      </c>
      <c r="BI64" s="63">
        <f ca="1">AP64*OFFSET('FX rate data'!$B63,0,2*CB$1)</f>
        <v>6.2479985942817666E-2</v>
      </c>
      <c r="BJ64" s="64">
        <f ca="1">AQ64*OFFSET('FX rate data'!$B63,0,2*CC$1)</f>
        <v>3.4878134782599508</v>
      </c>
      <c r="BK64" s="65">
        <f ca="1">AR64*OFFSET('FX rate data'!$B63,0,2*CD$1)</f>
        <v>68.957235504740524</v>
      </c>
      <c r="BL64" s="66">
        <f ca="1">AS64*OFFSET('FX rate data'!$B63,0,2*CE$1)</f>
        <v>1.0659112980267131</v>
      </c>
      <c r="BM64" s="67">
        <f ca="1">AT64*OFFSET('FX rate data'!$B63,0,2*CF$1)</f>
        <v>1.0101338271469018</v>
      </c>
      <c r="BN64" s="68">
        <f ca="1">AU64*OFFSET('FX rate data'!$B63,0,2*CG$1)</f>
        <v>0.95245892762334916</v>
      </c>
      <c r="BO64" s="68">
        <f ca="1">AV64*OFFSET('FX rate data'!$B63,0,2*CH$1)</f>
        <v>3.119462796511371</v>
      </c>
      <c r="BP64" s="69">
        <f ca="1">AW64*OFFSET('FX rate data'!$B63,0,2*CI$1)</f>
        <v>170.3951570483957</v>
      </c>
      <c r="BQ64" s="70">
        <f ca="1">AX64*OFFSET('FX rate data'!$B63,0,2*CJ$1)</f>
        <v>5.522816961947707</v>
      </c>
      <c r="BR64" s="68">
        <f ca="1">AY64*OFFSET('FX rate data'!$B63,0,2*CK$1)</f>
        <v>0.76708101553558317</v>
      </c>
      <c r="BS64" s="71">
        <f ca="1">AZ64*OFFSET('FX rate data'!$B63,0,2*CL$1)</f>
        <v>8.2499157742950011</v>
      </c>
      <c r="BT64" s="72">
        <f ca="1">BA64*OFFSET('FX rate data'!$B63,0,2*CM$1)</f>
        <v>7.530798982374729</v>
      </c>
      <c r="BU64" s="68">
        <f ca="1">BB64*OFFSET('FX rate data'!$B63,0,2*CN$1)</f>
        <v>0.19816259568002564</v>
      </c>
      <c r="BV64" s="73">
        <f ca="1">BC64*OFFSET('FX rate data'!$B63,0,2*CO$1)</f>
        <v>0.48033536077180727</v>
      </c>
      <c r="BW64" s="74">
        <f ca="1">BD64*OFFSET('FX rate data'!$B63,0,2*CP$1)</f>
        <v>0.44173698356692986</v>
      </c>
      <c r="BX64" s="48"/>
      <c r="BY64" s="96">
        <f t="shared" ca="1" si="19"/>
        <v>0.57297906287771694</v>
      </c>
      <c r="BZ64" s="97">
        <f t="shared" ca="1" si="18"/>
        <v>0</v>
      </c>
      <c r="CA64" s="98">
        <f t="shared" ca="1" si="18"/>
        <v>0.21846908636317264</v>
      </c>
      <c r="CB64" s="99">
        <f t="shared" ca="1" si="18"/>
        <v>5.689565378372341E-2</v>
      </c>
      <c r="CC64" s="100">
        <f t="shared" ca="1" si="18"/>
        <v>3.248725836082675</v>
      </c>
      <c r="CD64" s="101">
        <f t="shared" ca="1" si="18"/>
        <v>69.569117069283124</v>
      </c>
      <c r="CE64" s="102">
        <f t="shared" ca="1" si="18"/>
        <v>1.0146144980401099</v>
      </c>
      <c r="CF64" s="103">
        <f t="shared" ca="1" si="18"/>
        <v>0.89081995579622819</v>
      </c>
      <c r="CG64" s="104">
        <f t="shared" ca="1" si="18"/>
        <v>0.94452587982091263</v>
      </c>
      <c r="CH64" s="104">
        <f t="shared" ca="1" si="18"/>
        <v>3.0646015984658286</v>
      </c>
      <c r="CI64" s="105">
        <f t="shared" ca="1" si="18"/>
        <v>154.138517767845</v>
      </c>
      <c r="CJ64" s="106">
        <f t="shared" ca="1" si="18"/>
        <v>4.782717277811126</v>
      </c>
      <c r="CK64" s="104">
        <f t="shared" ca="1" si="18"/>
        <v>0.95168667077801017</v>
      </c>
      <c r="CL64" s="107">
        <f t="shared" ca="1" si="18"/>
        <v>8.0066249297701511</v>
      </c>
      <c r="CM64" s="108">
        <f t="shared" ca="1" si="18"/>
        <v>6.3022266301062659</v>
      </c>
      <c r="CN64" s="104">
        <f t="shared" ca="1" si="18"/>
        <v>0.16600061474913505</v>
      </c>
      <c r="CO64" s="109">
        <f t="shared" ca="1" si="18"/>
        <v>0.48943784745632335</v>
      </c>
      <c r="CP64" s="110">
        <f t="shared" ca="1" si="18"/>
        <v>0.37575406690150792</v>
      </c>
      <c r="CR64" s="94">
        <f ca="1">BY64/OFFSET('FX rate data'!$B63,0,2*BY$1)</f>
        <v>0.44704615969237488</v>
      </c>
      <c r="CS64" s="94">
        <f ca="1">BZ64/OFFSET('FX rate data'!$B63,0,2*BZ$1)</f>
        <v>0</v>
      </c>
      <c r="CT64" s="94">
        <f ca="1">CA64/OFFSET('FX rate data'!$B63,0,2*CA$1)</f>
        <v>2.6396313219739339E-2</v>
      </c>
      <c r="CU64" s="94">
        <f ca="1">CB64/OFFSET('FX rate data'!$B63,0,2*CB$1)</f>
        <v>4.7338092839440397E-2</v>
      </c>
      <c r="CV64" s="94">
        <f ca="1">CC64/OFFSET('FX rate data'!$B63,0,2*CC$1)</f>
        <v>2.8487599404442956</v>
      </c>
      <c r="CW64" s="94">
        <f ca="1">CD64/OFFSET('FX rate data'!$B63,0,2*CD$1)</f>
        <v>69.569117069283124</v>
      </c>
      <c r="CX64" s="94">
        <f ca="1">CE64/OFFSET('FX rate data'!$B63,0,2*CE$1)</f>
        <v>1.9463159371573182</v>
      </c>
      <c r="CY64" s="94">
        <f ca="1">CF64/OFFSET('FX rate data'!$B63,0,2*CF$1)</f>
        <v>0.11461029202534907</v>
      </c>
      <c r="CZ64" s="94">
        <f ca="1">CG64/OFFSET('FX rate data'!$B63,0,2*CG$1)</f>
        <v>1.2801923011939722</v>
      </c>
      <c r="DA64" s="94">
        <f ca="1">CH64/OFFSET('FX rate data'!$B63,0,2*CH$1)</f>
        <v>4.1537023562833131</v>
      </c>
      <c r="DB64" s="94">
        <f ca="1">CI64/OFFSET('FX rate data'!$B63,0,2*CI$1)</f>
        <v>0.14891171651806107</v>
      </c>
      <c r="DC64" s="94">
        <f ca="1">CJ64/OFFSET('FX rate data'!$B63,0,2*CJ$1)</f>
        <v>1.8007218666457552</v>
      </c>
      <c r="DD64" s="94">
        <f ca="1">CK64/OFFSET('FX rate data'!$B63,0,2*CK$1)</f>
        <v>1.289897900214164</v>
      </c>
      <c r="DE64" s="94">
        <f ca="1">CL64/OFFSET('FX rate data'!$B63,0,2*CL$1)</f>
        <v>0.25225661404442823</v>
      </c>
      <c r="DF64" s="94">
        <f ca="1">CM64/OFFSET('FX rate data'!$B63,0,2*CM$1)</f>
        <v>0.14501211758182847</v>
      </c>
      <c r="DG64" s="94">
        <f ca="1">CN64/OFFSET('FX rate data'!$B63,0,2*CN$1)</f>
        <v>0.22499405631490249</v>
      </c>
      <c r="DH64" s="94">
        <f ca="1">CO64/OFFSET('FX rate data'!$B63,0,2*CO$1)</f>
        <v>1.7656488003474868E-2</v>
      </c>
      <c r="DI64" s="94">
        <f ca="1">CP64/OFFSET('FX rate data'!$B63,0,2*CP$1)</f>
        <v>6.6329049761960801E-2</v>
      </c>
      <c r="DJ64" s="95">
        <f t="shared" ca="1" si="7"/>
        <v>84.379258271223506</v>
      </c>
    </row>
    <row r="65" spans="1:114" x14ac:dyDescent="0.35">
      <c r="A65" s="12">
        <v>38383</v>
      </c>
      <c r="B65" s="14">
        <v>4107.2520000000004</v>
      </c>
      <c r="C65" s="12">
        <v>38383</v>
      </c>
      <c r="D65" s="14">
        <v>11387.59</v>
      </c>
      <c r="E65" s="12">
        <v>38383</v>
      </c>
      <c r="F65" s="14">
        <v>1191.8230000000001</v>
      </c>
      <c r="G65" s="12">
        <v>38383</v>
      </c>
      <c r="H65" s="14">
        <v>9204.0499999999993</v>
      </c>
      <c r="I65" s="12">
        <v>38383</v>
      </c>
      <c r="J65" s="14">
        <v>5771.4</v>
      </c>
      <c r="K65" s="12">
        <v>38383</v>
      </c>
      <c r="L65" s="14">
        <v>1181.27</v>
      </c>
      <c r="M65" s="12">
        <v>38383</v>
      </c>
      <c r="N65" s="14">
        <v>4852.3</v>
      </c>
      <c r="O65" s="12">
        <v>38383</v>
      </c>
      <c r="P65" s="14">
        <v>13721.69</v>
      </c>
      <c r="Q65" s="12">
        <v>38383</v>
      </c>
      <c r="R65" s="14">
        <v>3913.69</v>
      </c>
      <c r="S65" s="12">
        <v>38383</v>
      </c>
      <c r="T65" s="14">
        <v>4254.8500000000004</v>
      </c>
      <c r="U65" s="12">
        <v>38383</v>
      </c>
      <c r="V65" s="14">
        <v>932.7</v>
      </c>
      <c r="W65" s="12">
        <v>38383</v>
      </c>
      <c r="X65" s="14">
        <v>24350.6</v>
      </c>
      <c r="Y65" s="12">
        <v>38383</v>
      </c>
      <c r="Z65" s="14">
        <v>6414.29</v>
      </c>
      <c r="AA65" s="12">
        <v>38383</v>
      </c>
      <c r="AB65" s="14">
        <v>5994.23</v>
      </c>
      <c r="AC65" s="12">
        <v>38383</v>
      </c>
      <c r="AD65" s="14">
        <v>2057.6</v>
      </c>
      <c r="AE65" s="12">
        <v>38383</v>
      </c>
      <c r="AF65" s="14">
        <v>360.42</v>
      </c>
      <c r="AG65" s="12">
        <v>38383</v>
      </c>
      <c r="AH65" s="14">
        <v>575.74</v>
      </c>
      <c r="AI65" s="12">
        <v>38383</v>
      </c>
      <c r="AJ65" s="14">
        <v>11530.91</v>
      </c>
      <c r="AK65" s="48"/>
      <c r="BX65" s="48"/>
      <c r="BY65" s="79">
        <f t="shared" ref="BY65:CP65" ca="1" si="20">BF64*OFFSET($B65,0,2*BY$1)/OFFSET($B64,0,2*BY$1)</f>
        <v>0.65308134425466391</v>
      </c>
      <c r="BZ65" s="80">
        <f t="shared" ca="1" si="20"/>
        <v>0</v>
      </c>
      <c r="CA65" s="81">
        <f t="shared" ca="1" si="20"/>
        <v>0.26992057355912263</v>
      </c>
      <c r="CB65" s="82">
        <f t="shared" ca="1" si="20"/>
        <v>6.2192136029479969E-2</v>
      </c>
      <c r="CC65" s="83">
        <f t="shared" ca="1" si="20"/>
        <v>3.5357209844076234</v>
      </c>
      <c r="CD65" s="84">
        <f t="shared" ca="1" si="20"/>
        <v>67.213276111199448</v>
      </c>
      <c r="CE65" s="85">
        <f t="shared" ca="1" si="20"/>
        <v>1.0743246975500114</v>
      </c>
      <c r="CF65" s="86">
        <f t="shared" ca="1" si="20"/>
        <v>0.97404124166194928</v>
      </c>
      <c r="CG65" s="87">
        <f t="shared" ca="1" si="20"/>
        <v>0.97552287275335903</v>
      </c>
      <c r="CH65" s="87">
        <f t="shared" ca="1" si="20"/>
        <v>3.1185612769817315</v>
      </c>
      <c r="CI65" s="88">
        <f t="shared" ca="1" si="20"/>
        <v>177.39035067755904</v>
      </c>
      <c r="CJ65" s="89">
        <f t="shared" ca="1" si="20"/>
        <v>5.1336985266470387</v>
      </c>
      <c r="CK65" s="87">
        <f t="shared" ca="1" si="20"/>
        <v>0.79387141743799616</v>
      </c>
      <c r="CL65" s="90">
        <f t="shared" ca="1" si="20"/>
        <v>8.0544608329984619</v>
      </c>
      <c r="CM65" s="91">
        <f t="shared" ca="1" si="20"/>
        <v>7.4479077078270803</v>
      </c>
      <c r="CN65" s="87">
        <f t="shared" ca="1" si="20"/>
        <v>0.20518778078313848</v>
      </c>
      <c r="CO65" s="92">
        <f t="shared" ca="1" si="20"/>
        <v>0.50079367029582478</v>
      </c>
      <c r="CP65" s="93">
        <f t="shared" ca="1" si="20"/>
        <v>0.44658552035134541</v>
      </c>
      <c r="CR65" s="94">
        <f ca="1">BY65/OFFSET('FX rate data'!$B64,0,2*BY$1)</f>
        <v>0.50657876532319579</v>
      </c>
      <c r="CS65" s="94">
        <f ca="1">BZ65/OFFSET('FX rate data'!$B64,0,2*BZ$1)</f>
        <v>0</v>
      </c>
      <c r="CT65" s="94">
        <f ca="1">CA65/OFFSET('FX rate data'!$B64,0,2*CA$1)</f>
        <v>3.2613282775013609E-2</v>
      </c>
      <c r="CU65" s="94">
        <f ca="1">CB65/OFFSET('FX rate data'!$B64,0,2*CB$1)</f>
        <v>5.0163039223648953E-2</v>
      </c>
      <c r="CV65" s="94">
        <f ca="1">CC65/OFFSET('FX rate data'!$B64,0,2*CC$1)</f>
        <v>2.9739431276033503</v>
      </c>
      <c r="CW65" s="94">
        <f ca="1">CD65/OFFSET('FX rate data'!$B64,0,2*CD$1)</f>
        <v>67.213276111199448</v>
      </c>
      <c r="CX65" s="94">
        <f ca="1">CE65/OFFSET('FX rate data'!$B64,0,2*CE$1)</f>
        <v>2.0228294060440808</v>
      </c>
      <c r="CY65" s="94">
        <f ca="1">CF65/OFFSET('FX rate data'!$B64,0,2*CF$1)</f>
        <v>0.1248834865457138</v>
      </c>
      <c r="CZ65" s="94">
        <f ca="1">CG65/OFFSET('FX rate data'!$B64,0,2*CG$1)</f>
        <v>1.2718681522208071</v>
      </c>
      <c r="DA65" s="94">
        <f ca="1">CH65/OFFSET('FX rate data'!$B64,0,2*CH$1)</f>
        <v>4.0659208304846564</v>
      </c>
      <c r="DB65" s="94">
        <f ca="1">CI65/OFFSET('FX rate data'!$B64,0,2*CI$1)</f>
        <v>0.17289507863309847</v>
      </c>
      <c r="DC65" s="94">
        <f ca="1">CJ65/OFFSET('FX rate data'!$B64,0,2*CJ$1)</f>
        <v>1.967839054985832</v>
      </c>
      <c r="DD65" s="94">
        <f ca="1">CK65/OFFSET('FX rate data'!$B64,0,2*CK$1)</f>
        <v>1.0350344425527982</v>
      </c>
      <c r="DE65" s="94">
        <f ca="1">CL65/OFFSET('FX rate data'!$B64,0,2*CL$1)</f>
        <v>0.25372376226172505</v>
      </c>
      <c r="DF65" s="94">
        <f ca="1">CM65/OFFSET('FX rate data'!$B64,0,2*CM$1)</f>
        <v>0.17035470511955811</v>
      </c>
      <c r="DG65" s="94">
        <f ca="1">CN65/OFFSET('FX rate data'!$B64,0,2*CN$1)</f>
        <v>0.26751992279418313</v>
      </c>
      <c r="DH65" s="94">
        <f ca="1">CO65/OFFSET('FX rate data'!$B64,0,2*CO$1)</f>
        <v>1.7872721994854561E-2</v>
      </c>
      <c r="DI65" s="94">
        <f ca="1">CP65/OFFSET('FX rate data'!$B64,0,2*CP$1)</f>
        <v>7.4617463717852189E-2</v>
      </c>
      <c r="DJ65" s="95">
        <f t="shared" ca="1" si="7"/>
        <v>82.221933353479827</v>
      </c>
    </row>
    <row r="66" spans="1:114" x14ac:dyDescent="0.35">
      <c r="A66" s="12">
        <v>38411</v>
      </c>
      <c r="B66" s="14">
        <v>4172.7520000000004</v>
      </c>
      <c r="C66" s="12">
        <v>38411</v>
      </c>
      <c r="D66" s="14">
        <v>11740.6</v>
      </c>
      <c r="E66" s="12">
        <v>38411</v>
      </c>
      <c r="F66" s="14">
        <v>1306.0029999999999</v>
      </c>
      <c r="G66" s="12">
        <v>38411</v>
      </c>
      <c r="H66" s="14">
        <v>9668.32</v>
      </c>
      <c r="I66" s="12">
        <v>38411</v>
      </c>
      <c r="J66" s="14">
        <v>5931.3</v>
      </c>
      <c r="K66" s="12">
        <v>38411</v>
      </c>
      <c r="L66" s="14">
        <v>1203.5999999999999</v>
      </c>
      <c r="M66" s="12">
        <v>38411</v>
      </c>
      <c r="N66" s="14">
        <v>4968.5</v>
      </c>
      <c r="O66" s="12">
        <v>38411</v>
      </c>
      <c r="P66" s="14">
        <v>14195.35</v>
      </c>
      <c r="Q66" s="12">
        <v>38411</v>
      </c>
      <c r="R66" s="14">
        <v>4027.16</v>
      </c>
      <c r="S66" s="12">
        <v>38411</v>
      </c>
      <c r="T66" s="14">
        <v>4350.49</v>
      </c>
      <c r="U66" s="12">
        <v>38411</v>
      </c>
      <c r="V66" s="14">
        <v>1011.36</v>
      </c>
      <c r="W66" s="12">
        <v>38411</v>
      </c>
      <c r="X66" s="14">
        <v>28139.1</v>
      </c>
      <c r="Y66" s="12">
        <v>38411</v>
      </c>
      <c r="Z66" s="14">
        <v>6271.62</v>
      </c>
      <c r="AA66" s="12">
        <v>38411</v>
      </c>
      <c r="AB66" s="14">
        <v>6207.83</v>
      </c>
      <c r="AC66" s="12">
        <v>38411</v>
      </c>
      <c r="AD66" s="14">
        <v>2103.25</v>
      </c>
      <c r="AE66" s="12">
        <v>38411</v>
      </c>
      <c r="AF66" s="14">
        <v>374.37</v>
      </c>
      <c r="AG66" s="12">
        <v>38411</v>
      </c>
      <c r="AH66" s="14">
        <v>635.38</v>
      </c>
      <c r="AI66" s="12">
        <v>38411</v>
      </c>
      <c r="AJ66" s="14">
        <v>12188.73</v>
      </c>
      <c r="AK66" s="48"/>
      <c r="BX66" s="48"/>
      <c r="BY66" s="96">
        <f ca="1">BY65*OFFSET($B66,0,2*BY$1)/OFFSET($B65,0,2*BY$1)</f>
        <v>0.66349629518747255</v>
      </c>
      <c r="BZ66" s="97">
        <f t="shared" ref="BZ66:CP76" ca="1" si="21">BZ65*OFFSET($B66,0,2*BZ$1)/OFFSET($B65,0,2*BZ$1)</f>
        <v>0</v>
      </c>
      <c r="CA66" s="98">
        <f t="shared" ca="1" si="21"/>
        <v>0.29577972469899871</v>
      </c>
      <c r="CB66" s="99">
        <f t="shared" ca="1" si="21"/>
        <v>6.5329227092045541E-2</v>
      </c>
      <c r="CC66" s="100">
        <f t="shared" ca="1" si="21"/>
        <v>3.6336801945484525</v>
      </c>
      <c r="CD66" s="101">
        <f t="shared" ca="1" si="21"/>
        <v>68.483834455661835</v>
      </c>
      <c r="CE66" s="102">
        <f t="shared" ca="1" si="21"/>
        <v>1.1000519876712551</v>
      </c>
      <c r="CF66" s="103">
        <f t="shared" ca="1" si="21"/>
        <v>1.0076642410538317</v>
      </c>
      <c r="CG66" s="104">
        <f t="shared" ca="1" si="21"/>
        <v>1.0038063035747382</v>
      </c>
      <c r="CH66" s="104">
        <f t="shared" ca="1" si="21"/>
        <v>3.1886599174815213</v>
      </c>
      <c r="CI66" s="105">
        <f t="shared" ca="1" si="21"/>
        <v>192.35070768870602</v>
      </c>
      <c r="CJ66" s="106">
        <f t="shared" ca="1" si="21"/>
        <v>5.9324064380825812</v>
      </c>
      <c r="CK66" s="104">
        <f t="shared" ca="1" si="21"/>
        <v>0.77621371329211586</v>
      </c>
      <c r="CL66" s="107">
        <f t="shared" ca="1" si="21"/>
        <v>8.3414756512367472</v>
      </c>
      <c r="CM66" s="108">
        <f t="shared" ca="1" si="21"/>
        <v>7.6131473009755579</v>
      </c>
      <c r="CN66" s="104">
        <f t="shared" ca="1" si="21"/>
        <v>0.21312954190051484</v>
      </c>
      <c r="CO66" s="109">
        <f t="shared" ca="1" si="21"/>
        <v>0.55267009801744038</v>
      </c>
      <c r="CP66" s="110">
        <f t="shared" ca="1" si="21"/>
        <v>0.47206251106565345</v>
      </c>
      <c r="CR66" s="94">
        <f ca="1">BY66/OFFSET('FX rate data'!$B65,0,2*BY$1)</f>
        <v>0.52533356705263068</v>
      </c>
      <c r="CS66" s="94">
        <f ca="1">BZ66/OFFSET('FX rate data'!$B65,0,2*BZ$1)</f>
        <v>0</v>
      </c>
      <c r="CT66" s="94">
        <f ca="1">CA66/OFFSET('FX rate data'!$B65,0,2*CA$1)</f>
        <v>3.5737295317948253E-2</v>
      </c>
      <c r="CU66" s="94">
        <f ca="1">CB66/OFFSET('FX rate data'!$B65,0,2*CB$1)</f>
        <v>5.2945317361249328E-2</v>
      </c>
      <c r="CV66" s="94">
        <f ca="1">CC66/OFFSET('FX rate data'!$B65,0,2*CC$1)</f>
        <v>3.1241339476815857</v>
      </c>
      <c r="CW66" s="94">
        <f ca="1">CD66/OFFSET('FX rate data'!$B65,0,2*CD$1)</f>
        <v>68.483834455661835</v>
      </c>
      <c r="CX66" s="94">
        <f ca="1">CE66/OFFSET('FX rate data'!$B65,0,2*CE$1)</f>
        <v>2.1134524258813743</v>
      </c>
      <c r="CY66" s="94">
        <f ca="1">CF66/OFFSET('FX rate data'!$B65,0,2*CF$1)</f>
        <v>0.12920594456318604</v>
      </c>
      <c r="CZ66" s="94">
        <f ca="1">CG66/OFFSET('FX rate data'!$B65,0,2*CG$1)</f>
        <v>1.327610505984312</v>
      </c>
      <c r="DA66" s="94">
        <f ca="1">CH66/OFFSET('FX rate data'!$B65,0,2*CH$1)</f>
        <v>4.2172462868423768</v>
      </c>
      <c r="DB66" s="94">
        <f ca="1">CI66/OFFSET('FX rate data'!$B65,0,2*CI$1)</f>
        <v>0.19157864574634825</v>
      </c>
      <c r="DC66" s="94">
        <f ca="1">CJ66/OFFSET('FX rate data'!$B65,0,2*CJ$1)</f>
        <v>2.2927174639932684</v>
      </c>
      <c r="DD66" s="94">
        <f ca="1">CK66/OFFSET('FX rate data'!$B65,0,2*CK$1)</f>
        <v>1.0266019220898239</v>
      </c>
      <c r="DE66" s="94">
        <f ca="1">CL66/OFFSET('FX rate data'!$B65,0,2*CL$1)</f>
        <v>0.26838724746578985</v>
      </c>
      <c r="DF66" s="94">
        <f ca="1">CM66/OFFSET('FX rate data'!$B65,0,2*CM$1)</f>
        <v>0.17431361879737969</v>
      </c>
      <c r="DG66" s="94">
        <f ca="1">CN66/OFFSET('FX rate data'!$B65,0,2*CN$1)</f>
        <v>0.2818800977390753</v>
      </c>
      <c r="DH66" s="94">
        <f ca="1">CO66/OFFSET('FX rate data'!$B65,0,2*CO$1)</f>
        <v>1.9970012575155929E-2</v>
      </c>
      <c r="DI66" s="94">
        <f ca="1">CP66/OFFSET('FX rate data'!$B65,0,2*CP$1)</f>
        <v>8.114525329878014E-2</v>
      </c>
      <c r="DJ66" s="95">
        <f t="shared" ca="1" si="7"/>
        <v>84.346094008052148</v>
      </c>
    </row>
    <row r="67" spans="1:114" x14ac:dyDescent="0.35">
      <c r="A67" s="12">
        <v>38442</v>
      </c>
      <c r="B67" s="14">
        <v>4109.826</v>
      </c>
      <c r="C67" s="12">
        <v>38442</v>
      </c>
      <c r="D67" s="14">
        <v>11668.95</v>
      </c>
      <c r="E67" s="12">
        <v>38442</v>
      </c>
      <c r="F67" s="14">
        <v>1181.2360000000001</v>
      </c>
      <c r="G67" s="12">
        <v>38442</v>
      </c>
      <c r="H67" s="14">
        <v>9612.3799999999992</v>
      </c>
      <c r="I67" s="12">
        <v>38442</v>
      </c>
      <c r="J67" s="14">
        <v>5929.7</v>
      </c>
      <c r="K67" s="12">
        <v>38442</v>
      </c>
      <c r="L67" s="14">
        <v>1180.5899999999999</v>
      </c>
      <c r="M67" s="12">
        <v>38442</v>
      </c>
      <c r="N67" s="14">
        <v>4894.3999999999996</v>
      </c>
      <c r="O67" s="12">
        <v>38442</v>
      </c>
      <c r="P67" s="14">
        <v>13516.88</v>
      </c>
      <c r="Q67" s="12">
        <v>38442</v>
      </c>
      <c r="R67" s="14">
        <v>4067.78</v>
      </c>
      <c r="S67" s="12">
        <v>38442</v>
      </c>
      <c r="T67" s="14">
        <v>4348.7700000000004</v>
      </c>
      <c r="U67" s="12">
        <v>38442</v>
      </c>
      <c r="V67" s="14">
        <v>965.68</v>
      </c>
      <c r="W67" s="12">
        <v>38442</v>
      </c>
      <c r="X67" s="14">
        <v>26610.7</v>
      </c>
      <c r="Y67" s="12">
        <v>38442</v>
      </c>
      <c r="Z67" s="14">
        <v>5984.88</v>
      </c>
      <c r="AA67" s="12">
        <v>38442</v>
      </c>
      <c r="AB67" s="14">
        <v>6005.88</v>
      </c>
      <c r="AC67" s="12">
        <v>38442</v>
      </c>
      <c r="AD67" s="14">
        <v>2035.65</v>
      </c>
      <c r="AE67" s="12">
        <v>38442</v>
      </c>
      <c r="AF67" s="14">
        <v>369.56</v>
      </c>
      <c r="AG67" s="12">
        <v>38442</v>
      </c>
      <c r="AH67" s="14">
        <v>598.04</v>
      </c>
      <c r="AI67" s="12">
        <v>38442</v>
      </c>
      <c r="AJ67" s="14">
        <v>12083.25</v>
      </c>
      <c r="AK67" s="48"/>
      <c r="BX67" s="48"/>
      <c r="BY67" s="96">
        <f t="shared" ref="BY67:CN76" ca="1" si="22">BY66*OFFSET($B67,0,2*BY$1)/OFFSET($B66,0,2*BY$1)</f>
        <v>0.65349062797529045</v>
      </c>
      <c r="BZ67" s="97">
        <f t="shared" ca="1" si="22"/>
        <v>0</v>
      </c>
      <c r="CA67" s="98">
        <f t="shared" ca="1" si="22"/>
        <v>0.26752286088511784</v>
      </c>
      <c r="CB67" s="99">
        <f t="shared" ca="1" si="22"/>
        <v>6.4951238262183783E-2</v>
      </c>
      <c r="CC67" s="100">
        <f t="shared" ca="1" si="22"/>
        <v>3.6326999898190881</v>
      </c>
      <c r="CD67" s="101">
        <f t="shared" ca="1" si="22"/>
        <v>67.174584679303607</v>
      </c>
      <c r="CE67" s="102">
        <f t="shared" ca="1" si="22"/>
        <v>1.0836458586008233</v>
      </c>
      <c r="CF67" s="103">
        <f t="shared" ca="1" si="22"/>
        <v>0.95950269818044043</v>
      </c>
      <c r="CG67" s="104">
        <f t="shared" ca="1" si="22"/>
        <v>1.0139312084832113</v>
      </c>
      <c r="CH67" s="104">
        <f t="shared" ca="1" si="22"/>
        <v>3.1873992560254401</v>
      </c>
      <c r="CI67" s="105">
        <f t="shared" ca="1" si="22"/>
        <v>183.66282174579737</v>
      </c>
      <c r="CJ67" s="106">
        <f t="shared" ca="1" si="22"/>
        <v>5.6101825574337543</v>
      </c>
      <c r="CK67" s="104">
        <f t="shared" ca="1" si="22"/>
        <v>0.74072503251276689</v>
      </c>
      <c r="CL67" s="107">
        <f t="shared" ca="1" si="22"/>
        <v>8.0701149651729764</v>
      </c>
      <c r="CM67" s="108">
        <f t="shared" ca="1" si="22"/>
        <v>7.368455154275952</v>
      </c>
      <c r="CN67" s="104">
        <f t="shared" ca="1" si="22"/>
        <v>0.21039119989516858</v>
      </c>
      <c r="CO67" s="109">
        <f t="shared" ca="1" si="21"/>
        <v>0.52019079199589235</v>
      </c>
      <c r="CP67" s="110">
        <f t="shared" ca="1" si="21"/>
        <v>0.46797733125879865</v>
      </c>
      <c r="CR67" s="94">
        <f ca="1">BY67/OFFSET('FX rate data'!$B66,0,2*BY$1)</f>
        <v>0.50509400832840501</v>
      </c>
      <c r="CS67" s="94">
        <f ca="1">BZ67/OFFSET('FX rate data'!$B66,0,2*BZ$1)</f>
        <v>0</v>
      </c>
      <c r="CT67" s="94">
        <f ca="1">CA67/OFFSET('FX rate data'!$B66,0,2*CA$1)</f>
        <v>3.2323577991048985E-2</v>
      </c>
      <c r="CU67" s="94">
        <f ca="1">CB67/OFFSET('FX rate data'!$B66,0,2*CB$1)</f>
        <v>5.3660970143905973E-2</v>
      </c>
      <c r="CV67" s="94">
        <f ca="1">CC67/OFFSET('FX rate data'!$B66,0,2*CC$1)</f>
        <v>3.0361052986369312</v>
      </c>
      <c r="CW67" s="94">
        <f ca="1">CD67/OFFSET('FX rate data'!$B66,0,2*CD$1)</f>
        <v>67.174584679303607</v>
      </c>
      <c r="CX67" s="94">
        <f ca="1">CE67/OFFSET('FX rate data'!$B66,0,2*CE$1)</f>
        <v>2.0484798839335032</v>
      </c>
      <c r="CY67" s="94">
        <f ca="1">CF67/OFFSET('FX rate data'!$B66,0,2*CF$1)</f>
        <v>0.12302578446256544</v>
      </c>
      <c r="CZ67" s="94">
        <f ca="1">CG67/OFFSET('FX rate data'!$B66,0,2*CG$1)</f>
        <v>1.3145743659836786</v>
      </c>
      <c r="DA67" s="94">
        <f ca="1">CH67/OFFSET('FX rate data'!$B66,0,2*CH$1)</f>
        <v>4.1325026008368209</v>
      </c>
      <c r="DB67" s="94">
        <f ca="1">CI67/OFFSET('FX rate data'!$B66,0,2*CI$1)</f>
        <v>0.18086840489024311</v>
      </c>
      <c r="DC67" s="94">
        <f ca="1">CJ67/OFFSET('FX rate data'!$B66,0,2*CJ$1)</f>
        <v>2.0941330934803117</v>
      </c>
      <c r="DD67" s="94">
        <f ca="1">CK67/OFFSET('FX rate data'!$B66,0,2*CK$1)</f>
        <v>0.96035917608293386</v>
      </c>
      <c r="DE67" s="94">
        <f ca="1">CL67/OFFSET('FX rate data'!$B66,0,2*CL$1)</f>
        <v>0.25595036362743345</v>
      </c>
      <c r="DF67" s="94">
        <f ca="1">CM67/OFFSET('FX rate data'!$B66,0,2*CM$1)</f>
        <v>0.16844108250716544</v>
      </c>
      <c r="DG67" s="94">
        <f ca="1">CN67/OFFSET('FX rate data'!$B66,0,2*CN$1)</f>
        <v>0.27277479566338464</v>
      </c>
      <c r="DH67" s="94">
        <f ca="1">CO67/OFFSET('FX rate data'!$B66,0,2*CO$1)</f>
        <v>1.8670193273152141E-2</v>
      </c>
      <c r="DI67" s="94">
        <f ca="1">CP67/OFFSET('FX rate data'!$B66,0,2*CP$1)</f>
        <v>7.5002376994758979E-2</v>
      </c>
      <c r="DJ67" s="95">
        <f t="shared" ca="1" si="7"/>
        <v>82.446550656139848</v>
      </c>
    </row>
    <row r="68" spans="1:114" x14ac:dyDescent="0.35">
      <c r="A68" s="12">
        <v>38471</v>
      </c>
      <c r="B68" s="14">
        <v>3983.1689999999999</v>
      </c>
      <c r="C68" s="12">
        <v>38471</v>
      </c>
      <c r="D68" s="14">
        <v>11008.9</v>
      </c>
      <c r="E68" s="12">
        <v>38471</v>
      </c>
      <c r="F68" s="14">
        <v>1159.146</v>
      </c>
      <c r="G68" s="12">
        <v>38471</v>
      </c>
      <c r="H68" s="14">
        <v>9369.2999999999993</v>
      </c>
      <c r="I68" s="12">
        <v>38471</v>
      </c>
      <c r="J68" s="14">
        <v>5870.79</v>
      </c>
      <c r="K68" s="12">
        <v>38471</v>
      </c>
      <c r="L68" s="14">
        <v>1156.8499999999999</v>
      </c>
      <c r="M68" s="12">
        <v>38471</v>
      </c>
      <c r="N68" s="14">
        <v>4801.7</v>
      </c>
      <c r="O68" s="12">
        <v>38471</v>
      </c>
      <c r="P68" s="14">
        <v>13908.97</v>
      </c>
      <c r="Q68" s="12">
        <v>38471</v>
      </c>
      <c r="R68" s="14">
        <v>3911.71</v>
      </c>
      <c r="S68" s="12">
        <v>38471</v>
      </c>
      <c r="T68" s="14">
        <v>4184.84</v>
      </c>
      <c r="U68" s="12">
        <v>38472</v>
      </c>
      <c r="V68" s="14">
        <v>911.3</v>
      </c>
      <c r="W68" s="12">
        <v>38471</v>
      </c>
      <c r="X68" s="14">
        <v>24843.7</v>
      </c>
      <c r="Y68" s="12">
        <v>38471</v>
      </c>
      <c r="Z68" s="14">
        <v>5831.44</v>
      </c>
      <c r="AA68" s="12">
        <v>38472</v>
      </c>
      <c r="AB68" s="14">
        <v>5818.07</v>
      </c>
      <c r="AC68" s="12">
        <v>38472</v>
      </c>
      <c r="AD68" s="14">
        <v>1902.5</v>
      </c>
      <c r="AE68" s="12">
        <v>38471</v>
      </c>
      <c r="AF68" s="14">
        <v>348.2</v>
      </c>
      <c r="AG68" s="12">
        <v>38472</v>
      </c>
      <c r="AH68" s="14">
        <v>593.88</v>
      </c>
      <c r="AI68" s="12">
        <v>38471</v>
      </c>
      <c r="AJ68" s="14">
        <v>11324.02</v>
      </c>
      <c r="AK68" s="48"/>
      <c r="BX68" s="48"/>
      <c r="BY68" s="96">
        <f t="shared" ca="1" si="22"/>
        <v>0.63335129300892767</v>
      </c>
      <c r="BZ68" s="97">
        <f t="shared" ca="1" si="22"/>
        <v>0</v>
      </c>
      <c r="CA68" s="98">
        <f t="shared" ca="1" si="22"/>
        <v>0.26251998254670594</v>
      </c>
      <c r="CB68" s="99">
        <f t="shared" ca="1" si="22"/>
        <v>6.3308736925701908E-2</v>
      </c>
      <c r="CC68" s="100">
        <f t="shared" ca="1" si="22"/>
        <v>3.5966100769398119</v>
      </c>
      <c r="CD68" s="101">
        <f t="shared" ca="1" si="22"/>
        <v>65.823798512821881</v>
      </c>
      <c r="CE68" s="102">
        <f t="shared" ca="1" si="22"/>
        <v>1.0631215918689878</v>
      </c>
      <c r="CF68" s="103">
        <f t="shared" ca="1" si="22"/>
        <v>0.98733540905229622</v>
      </c>
      <c r="CG68" s="104">
        <f t="shared" ca="1" si="22"/>
        <v>0.97502933972237005</v>
      </c>
      <c r="CH68" s="104">
        <f t="shared" ca="1" si="22"/>
        <v>3.0672479580629699</v>
      </c>
      <c r="CI68" s="105">
        <f t="shared" ca="1" si="22"/>
        <v>173.32028151866575</v>
      </c>
      <c r="CJ68" s="106">
        <f t="shared" ca="1" si="22"/>
        <v>5.2376559956001518</v>
      </c>
      <c r="CK68" s="104">
        <f t="shared" ca="1" si="22"/>
        <v>0.72173436787308165</v>
      </c>
      <c r="CL68" s="107">
        <f t="shared" ca="1" si="22"/>
        <v>7.8177542300918326</v>
      </c>
      <c r="CM68" s="108">
        <f t="shared" ca="1" si="22"/>
        <v>6.8864912588165934</v>
      </c>
      <c r="CN68" s="104">
        <f t="shared" ca="1" si="22"/>
        <v>0.19823091190469122</v>
      </c>
      <c r="CO68" s="109">
        <f t="shared" ca="1" si="21"/>
        <v>0.51657231548144034</v>
      </c>
      <c r="CP68" s="110">
        <f t="shared" ca="1" si="21"/>
        <v>0.43857278949961814</v>
      </c>
      <c r="CR68" s="94">
        <f ca="1">BY68/OFFSET('FX rate data'!$B67,0,2*BY$1)</f>
        <v>0.49488302313558968</v>
      </c>
      <c r="CS68" s="94">
        <f ca="1">BZ68/OFFSET('FX rate data'!$B67,0,2*BZ$1)</f>
        <v>0</v>
      </c>
      <c r="CT68" s="94">
        <f ca="1">CA68/OFFSET('FX rate data'!$B67,0,2*CA$1)</f>
        <v>3.1719102816043926E-2</v>
      </c>
      <c r="CU68" s="94">
        <f ca="1">CB68/OFFSET('FX rate data'!$B67,0,2*CB$1)</f>
        <v>5.0312911806168571E-2</v>
      </c>
      <c r="CV68" s="94">
        <f ca="1">CC68/OFFSET('FX rate data'!$B67,0,2*CC$1)</f>
        <v>3.0094637075891657</v>
      </c>
      <c r="CW68" s="94">
        <f ca="1">CD68/OFFSET('FX rate data'!$B67,0,2*CD$1)</f>
        <v>65.823798512821881</v>
      </c>
      <c r="CX68" s="94">
        <f ca="1">CE68/OFFSET('FX rate data'!$B67,0,2*CE$1)</f>
        <v>2.0292452602958346</v>
      </c>
      <c r="CY68" s="94">
        <f ca="1">CF68/OFFSET('FX rate data'!$B67,0,2*CF$1)</f>
        <v>0.12668378421703377</v>
      </c>
      <c r="CZ68" s="94">
        <f ca="1">CG68/OFFSET('FX rate data'!$B67,0,2*CG$1)</f>
        <v>1.2550255370348435</v>
      </c>
      <c r="DA68" s="94">
        <f ca="1">CH68/OFFSET('FX rate data'!$B67,0,2*CH$1)</f>
        <v>3.9480601854330928</v>
      </c>
      <c r="DB68" s="94">
        <f ca="1">CI68/OFFSET('FX rate data'!$B67,0,2*CI$1)</f>
        <v>0.17382437219804006</v>
      </c>
      <c r="DC68" s="94">
        <f ca="1">CJ68/OFFSET('FX rate data'!$B67,0,2*CJ$1)</f>
        <v>2.0718575931962624</v>
      </c>
      <c r="DD68" s="94">
        <f ca="1">CK68/OFFSET('FX rate data'!$B67,0,2*CK$1)</f>
        <v>0.92899262179570297</v>
      </c>
      <c r="DE68" s="94">
        <f ca="1">CL68/OFFSET('FX rate data'!$B67,0,2*CL$1)</f>
        <v>0.25000013527203585</v>
      </c>
      <c r="DF68" s="94">
        <f ca="1">CM68/OFFSET('FX rate data'!$B67,0,2*CM$1)</f>
        <v>0.15818287030703099</v>
      </c>
      <c r="DG68" s="94">
        <f ca="1">CN68/OFFSET('FX rate data'!$B67,0,2*CN$1)</f>
        <v>0.25515627739051516</v>
      </c>
      <c r="DH68" s="94">
        <f ca="1">CO68/OFFSET('FX rate data'!$B67,0,2*CO$1)</f>
        <v>1.8594446401549274E-2</v>
      </c>
      <c r="DI68" s="94">
        <f ca="1">CP68/OFFSET('FX rate data'!$B67,0,2*CP$1)</f>
        <v>7.2064936327125143E-2</v>
      </c>
      <c r="DJ68" s="95">
        <f t="shared" ca="1" si="7"/>
        <v>80.697865278037895</v>
      </c>
    </row>
    <row r="69" spans="1:114" x14ac:dyDescent="0.35">
      <c r="A69" s="12">
        <v>38503</v>
      </c>
      <c r="B69" s="14">
        <v>4106.4369999999999</v>
      </c>
      <c r="C69" s="12">
        <v>38503</v>
      </c>
      <c r="D69" s="14">
        <v>11276.59</v>
      </c>
      <c r="E69" s="12">
        <v>38503</v>
      </c>
      <c r="F69" s="14">
        <v>1060.7380000000001</v>
      </c>
      <c r="G69" s="12">
        <v>38503</v>
      </c>
      <c r="H69" s="14">
        <v>9607.2999999999993</v>
      </c>
      <c r="I69" s="12">
        <v>38503</v>
      </c>
      <c r="J69" s="14">
        <v>6127.2</v>
      </c>
      <c r="K69" s="12">
        <v>38503</v>
      </c>
      <c r="L69" s="14">
        <v>1191.5</v>
      </c>
      <c r="M69" s="12">
        <v>38503</v>
      </c>
      <c r="N69" s="14">
        <v>4964</v>
      </c>
      <c r="O69" s="12">
        <v>38503</v>
      </c>
      <c r="P69" s="14">
        <v>13867.07</v>
      </c>
      <c r="Q69" s="12">
        <v>38503</v>
      </c>
      <c r="R69" s="14">
        <v>4120.7299999999996</v>
      </c>
      <c r="S69" s="12">
        <v>38503</v>
      </c>
      <c r="T69" s="14">
        <v>4460.63</v>
      </c>
      <c r="U69" s="12">
        <v>38503</v>
      </c>
      <c r="V69" s="14">
        <v>970.21</v>
      </c>
      <c r="W69" s="12">
        <v>38503</v>
      </c>
      <c r="X69" s="14">
        <v>25207.1</v>
      </c>
      <c r="Y69" s="12">
        <v>38503</v>
      </c>
      <c r="Z69" s="14">
        <v>6215.68</v>
      </c>
      <c r="AA69" s="12">
        <v>38503</v>
      </c>
      <c r="AB69" s="14">
        <v>6011.56</v>
      </c>
      <c r="AC69" s="12">
        <v>38503</v>
      </c>
      <c r="AD69" s="14">
        <v>2087.5500000000002</v>
      </c>
      <c r="AE69" s="12">
        <v>38503</v>
      </c>
      <c r="AF69" s="14">
        <v>364.68</v>
      </c>
      <c r="AG69" s="12">
        <v>38503</v>
      </c>
      <c r="AH69" s="14">
        <v>603.89</v>
      </c>
      <c r="AI69" s="12">
        <v>38503</v>
      </c>
      <c r="AJ69" s="14">
        <v>12518.63</v>
      </c>
      <c r="AK69" s="48"/>
      <c r="BX69" s="48"/>
      <c r="BY69" s="96">
        <f t="shared" ca="1" si="22"/>
        <v>0.65295175364382019</v>
      </c>
      <c r="BZ69" s="97">
        <f t="shared" ca="1" si="22"/>
        <v>0</v>
      </c>
      <c r="CA69" s="98">
        <f t="shared" ca="1" si="22"/>
        <v>0.24023282765641929</v>
      </c>
      <c r="CB69" s="99">
        <f t="shared" ca="1" si="22"/>
        <v>6.4916912497870266E-2</v>
      </c>
      <c r="CC69" s="100">
        <f t="shared" ca="1" si="22"/>
        <v>3.7536940110999737</v>
      </c>
      <c r="CD69" s="101">
        <f t="shared" ca="1" si="22"/>
        <v>67.79535456457387</v>
      </c>
      <c r="CE69" s="102">
        <f t="shared" ca="1" si="22"/>
        <v>1.0990556640434963</v>
      </c>
      <c r="CF69" s="103">
        <f t="shared" ca="1" si="22"/>
        <v>0.98436111594221765</v>
      </c>
      <c r="CG69" s="104">
        <f t="shared" ca="1" si="22"/>
        <v>1.0271294781755707</v>
      </c>
      <c r="CH69" s="104">
        <f t="shared" ca="1" si="22"/>
        <v>3.269386227233162</v>
      </c>
      <c r="CI69" s="105">
        <f t="shared" ca="1" si="22"/>
        <v>184.52438311447901</v>
      </c>
      <c r="CJ69" s="106">
        <f t="shared" ca="1" si="22"/>
        <v>5.3142695511011881</v>
      </c>
      <c r="CK69" s="104">
        <f t="shared" ca="1" si="22"/>
        <v>0.76929023975233501</v>
      </c>
      <c r="CL69" s="107">
        <f t="shared" ca="1" si="22"/>
        <v>8.0777471944220096</v>
      </c>
      <c r="CM69" s="108">
        <f t="shared" ca="1" si="22"/>
        <v>7.5563179118752073</v>
      </c>
      <c r="CN69" s="104">
        <f t="shared" ca="1" si="22"/>
        <v>0.20761300675876737</v>
      </c>
      <c r="CO69" s="109">
        <f t="shared" ca="1" si="21"/>
        <v>0.52527927459434054</v>
      </c>
      <c r="CP69" s="110">
        <f t="shared" ca="1" si="21"/>
        <v>0.48483934855410038</v>
      </c>
      <c r="CR69" s="94">
        <f ca="1">BY69/OFFSET('FX rate data'!$B68,0,2*BY$1)</f>
        <v>0.49357604780695458</v>
      </c>
      <c r="CS69" s="94">
        <f ca="1">BZ69/OFFSET('FX rate data'!$B68,0,2*BZ$1)</f>
        <v>0</v>
      </c>
      <c r="CT69" s="94">
        <f ca="1">CA69/OFFSET('FX rate data'!$B68,0,2*CA$1)</f>
        <v>2.9025194540870068E-2</v>
      </c>
      <c r="CU69" s="94">
        <f ca="1">CB69/OFFSET('FX rate data'!$B68,0,2*CB$1)</f>
        <v>5.1730745476030175E-2</v>
      </c>
      <c r="CV69" s="94">
        <f ca="1">CC69/OFFSET('FX rate data'!$B68,0,2*CC$1)</f>
        <v>3.0070447897940991</v>
      </c>
      <c r="CW69" s="94">
        <f ca="1">CD69/OFFSET('FX rate data'!$B68,0,2*CD$1)</f>
        <v>67.79535456457387</v>
      </c>
      <c r="CX69" s="94">
        <f ca="1">CE69/OFFSET('FX rate data'!$B68,0,2*CE$1)</f>
        <v>1.997193647180622</v>
      </c>
      <c r="CY69" s="94">
        <f ca="1">CF69/OFFSET('FX rate data'!$B68,0,2*CF$1)</f>
        <v>0.12652293877228027</v>
      </c>
      <c r="CZ69" s="94">
        <f ca="1">CG69/OFFSET('FX rate data'!$B68,0,2*CG$1)</f>
        <v>1.2638482566452205</v>
      </c>
      <c r="DA69" s="94">
        <f ca="1">CH69/OFFSET('FX rate data'!$B68,0,2*CH$1)</f>
        <v>4.0228697271233687</v>
      </c>
      <c r="DB69" s="94">
        <f ca="1">CI69/OFFSET('FX rate data'!$B68,0,2*CI$1)</f>
        <v>0.1830599038834117</v>
      </c>
      <c r="DC69" s="94">
        <f ca="1">CJ69/OFFSET('FX rate data'!$B68,0,2*CJ$1)</f>
        <v>2.207289230395908</v>
      </c>
      <c r="DD69" s="94">
        <f ca="1">CK69/OFFSET('FX rate data'!$B68,0,2*CK$1)</f>
        <v>0.94658575089496133</v>
      </c>
      <c r="DE69" s="94">
        <f ca="1">CL69/OFFSET('FX rate data'!$B68,0,2*CL$1)</f>
        <v>0.25758943826085046</v>
      </c>
      <c r="DF69" s="94">
        <f ca="1">CM69/OFFSET('FX rate data'!$B68,0,2*CM$1)</f>
        <v>0.17291345336098871</v>
      </c>
      <c r="DG69" s="94">
        <f ca="1">CN69/OFFSET('FX rate data'!$B68,0,2*CN$1)</f>
        <v>0.25546081796329195</v>
      </c>
      <c r="DH69" s="94">
        <f ca="1">CO69/OFFSET('FX rate data'!$B68,0,2*CO$1)</f>
        <v>1.8600211561209629E-2</v>
      </c>
      <c r="DI69" s="94">
        <f ca="1">CP69/OFFSET('FX rate data'!$B68,0,2*CP$1)</f>
        <v>7.1174302488857949E-2</v>
      </c>
      <c r="DJ69" s="95">
        <f t="shared" ca="1" si="7"/>
        <v>82.899839020722808</v>
      </c>
    </row>
    <row r="70" spans="1:114" x14ac:dyDescent="0.35">
      <c r="A70" s="12">
        <v>38533</v>
      </c>
      <c r="B70" s="14">
        <v>4277.4939999999997</v>
      </c>
      <c r="C70" s="12">
        <v>38533</v>
      </c>
      <c r="D70" s="14">
        <v>11584.01</v>
      </c>
      <c r="E70" s="12">
        <v>38533</v>
      </c>
      <c r="F70" s="14">
        <v>1080.9380000000001</v>
      </c>
      <c r="G70" s="12">
        <v>38533</v>
      </c>
      <c r="H70" s="14">
        <v>9902.77</v>
      </c>
      <c r="I70" s="12">
        <v>38533</v>
      </c>
      <c r="J70" s="14">
        <v>6253.08</v>
      </c>
      <c r="K70" s="12">
        <v>38533</v>
      </c>
      <c r="L70" s="14">
        <v>1191.33</v>
      </c>
      <c r="M70" s="12">
        <v>38533</v>
      </c>
      <c r="N70" s="14">
        <v>5113.2</v>
      </c>
      <c r="O70" s="12">
        <v>38533</v>
      </c>
      <c r="P70" s="14">
        <v>14201.06</v>
      </c>
      <c r="Q70" s="12">
        <v>38533</v>
      </c>
      <c r="R70" s="14">
        <v>4229.3500000000004</v>
      </c>
      <c r="S70" s="12">
        <v>38533</v>
      </c>
      <c r="T70" s="14">
        <v>4586.28</v>
      </c>
      <c r="U70" s="12">
        <v>38533</v>
      </c>
      <c r="V70" s="14">
        <v>1008.16</v>
      </c>
      <c r="W70" s="12">
        <v>38533</v>
      </c>
      <c r="X70" s="14">
        <v>25051.200000000001</v>
      </c>
      <c r="Y70" s="12">
        <v>38533</v>
      </c>
      <c r="Z70" s="14">
        <v>6540.8</v>
      </c>
      <c r="AA70" s="12">
        <v>38533</v>
      </c>
      <c r="AB70" s="14">
        <v>6241.94</v>
      </c>
      <c r="AC70" s="12">
        <v>38533</v>
      </c>
      <c r="AD70" s="14">
        <v>2220.6</v>
      </c>
      <c r="AE70" s="12">
        <v>38533</v>
      </c>
      <c r="AF70" s="14">
        <v>383.83</v>
      </c>
      <c r="AG70" s="12">
        <v>38533</v>
      </c>
      <c r="AH70" s="14">
        <v>639.98</v>
      </c>
      <c r="AI70" s="12">
        <v>38533</v>
      </c>
      <c r="AJ70" s="14">
        <v>12859.18</v>
      </c>
      <c r="AK70" s="48"/>
      <c r="BX70" s="48"/>
      <c r="BY70" s="96">
        <f t="shared" ca="1" si="22"/>
        <v>0.68015099428066694</v>
      </c>
      <c r="BZ70" s="97">
        <f t="shared" ca="1" si="22"/>
        <v>0</v>
      </c>
      <c r="CA70" s="98">
        <f t="shared" ca="1" si="22"/>
        <v>0.24480766434432871</v>
      </c>
      <c r="CB70" s="99">
        <f t="shared" ca="1" si="22"/>
        <v>6.6913415171435758E-2</v>
      </c>
      <c r="CC70" s="100">
        <f t="shared" ca="1" si="22"/>
        <v>3.8308116181826977</v>
      </c>
      <c r="CD70" s="101">
        <f t="shared" ca="1" si="22"/>
        <v>67.785681706599902</v>
      </c>
      <c r="CE70" s="102">
        <f t="shared" ca="1" si="22"/>
        <v>1.1320893274349728</v>
      </c>
      <c r="CF70" s="103">
        <f t="shared" ca="1" si="22"/>
        <v>1.0080695683487852</v>
      </c>
      <c r="CG70" s="104">
        <f t="shared" ca="1" si="22"/>
        <v>1.0542040023301336</v>
      </c>
      <c r="CH70" s="104">
        <f t="shared" ca="1" si="22"/>
        <v>3.3614804783707473</v>
      </c>
      <c r="CI70" s="105">
        <f t="shared" ca="1" si="22"/>
        <v>191.74209921634815</v>
      </c>
      <c r="CJ70" s="106">
        <f t="shared" ca="1" si="22"/>
        <v>5.2814020406372055</v>
      </c>
      <c r="CK70" s="104">
        <f t="shared" ca="1" si="22"/>
        <v>0.80952906201285668</v>
      </c>
      <c r="CL70" s="107">
        <f t="shared" ca="1" si="22"/>
        <v>8.3873093378009216</v>
      </c>
      <c r="CM70" s="108">
        <f t="shared" ca="1" si="22"/>
        <v>8.0379198367033524</v>
      </c>
      <c r="CN70" s="104">
        <f t="shared" ca="1" si="22"/>
        <v>0.21851513761165317</v>
      </c>
      <c r="CO70" s="109">
        <f t="shared" ca="1" si="21"/>
        <v>0.55667129800938264</v>
      </c>
      <c r="CP70" s="110">
        <f t="shared" ca="1" si="21"/>
        <v>0.49802865442463889</v>
      </c>
      <c r="CR70" s="94">
        <f ca="1">BY70/OFFSET('FX rate data'!$B69,0,2*BY$1)</f>
        <v>0.51860540928758436</v>
      </c>
      <c r="CS70" s="94">
        <f ca="1">BZ70/OFFSET('FX rate data'!$B69,0,2*BZ$1)</f>
        <v>0</v>
      </c>
      <c r="CT70" s="94">
        <f ca="1">CA70/OFFSET('FX rate data'!$B69,0,2*CA$1)</f>
        <v>2.9579003473047302E-2</v>
      </c>
      <c r="CU70" s="94">
        <f ca="1">CB70/OFFSET('FX rate data'!$B69,0,2*CB$1)</f>
        <v>5.4618737385875235E-2</v>
      </c>
      <c r="CV70" s="94">
        <f ca="1">CC70/OFFSET('FX rate data'!$B69,0,2*CC$1)</f>
        <v>2.9895517544737769</v>
      </c>
      <c r="CW70" s="94">
        <f ca="1">CD70/OFFSET('FX rate data'!$B69,0,2*CD$1)</f>
        <v>67.785681706599902</v>
      </c>
      <c r="CX70" s="94">
        <f ca="1">CE70/OFFSET('FX rate data'!$B69,0,2*CE$1)</f>
        <v>2.0281070000626529</v>
      </c>
      <c r="CY70" s="94">
        <f ca="1">CF70/OFFSET('FX rate data'!$B69,0,2*CF$1)</f>
        <v>0.12972198794862763</v>
      </c>
      <c r="CZ70" s="94">
        <f ca="1">CG70/OFFSET('FX rate data'!$B69,0,2*CG$1)</f>
        <v>1.276276031876675</v>
      </c>
      <c r="DA70" s="94">
        <f ca="1">CH70/OFFSET('FX rate data'!$B69,0,2*CH$1)</f>
        <v>4.0695889568653119</v>
      </c>
      <c r="DB70" s="94">
        <f ca="1">CI70/OFFSET('FX rate data'!$B69,0,2*CI$1)</f>
        <v>0.18534760678235684</v>
      </c>
      <c r="DC70" s="94">
        <f ca="1">CJ70/OFFSET('FX rate data'!$B69,0,2*CJ$1)</f>
        <v>2.2642666840888341</v>
      </c>
      <c r="DD70" s="94">
        <f ca="1">CK70/OFFSET('FX rate data'!$B69,0,2*CK$1)</f>
        <v>0.98005939710999601</v>
      </c>
      <c r="DE70" s="94">
        <f ca="1">CL70/OFFSET('FX rate data'!$B69,0,2*CL$1)</f>
        <v>0.2652952502862857</v>
      </c>
      <c r="DF70" s="94">
        <f ca="1">CM70/OFFSET('FX rate data'!$B69,0,2*CM$1)</f>
        <v>0.18484350550082448</v>
      </c>
      <c r="DG70" s="94">
        <f ca="1">CN70/OFFSET('FX rate data'!$B69,0,2*CN$1)</f>
        <v>0.26454617144267939</v>
      </c>
      <c r="DH70" s="94">
        <f ca="1">CO70/OFFSET('FX rate data'!$B69,0,2*CO$1)</f>
        <v>1.9443635976576411E-2</v>
      </c>
      <c r="DI70" s="94">
        <f ca="1">CP70/OFFSET('FX rate data'!$B69,0,2*CP$1)</f>
        <v>7.4897158346437911E-2</v>
      </c>
      <c r="DJ70" s="95">
        <f t="shared" ref="DJ70:DJ133" ca="1" si="23">SUM(CR70:DI70)</f>
        <v>83.120429997507429</v>
      </c>
    </row>
    <row r="71" spans="1:114" x14ac:dyDescent="0.35">
      <c r="A71" s="12">
        <v>38562</v>
      </c>
      <c r="B71" s="14">
        <v>4388.8289999999997</v>
      </c>
      <c r="C71" s="12">
        <v>38562</v>
      </c>
      <c r="D71" s="14">
        <v>11899.6</v>
      </c>
      <c r="E71" s="12">
        <v>38562</v>
      </c>
      <c r="F71" s="14">
        <v>1083.0329999999999</v>
      </c>
      <c r="G71" s="12">
        <v>38562</v>
      </c>
      <c r="H71" s="14">
        <v>10422.93</v>
      </c>
      <c r="I71" s="12">
        <v>38562</v>
      </c>
      <c r="J71" s="14">
        <v>6600.88</v>
      </c>
      <c r="K71" s="12">
        <v>38562</v>
      </c>
      <c r="L71" s="14">
        <v>1234.18</v>
      </c>
      <c r="M71" s="12">
        <v>38562</v>
      </c>
      <c r="N71" s="14">
        <v>5282.3</v>
      </c>
      <c r="O71" s="12">
        <v>38562</v>
      </c>
      <c r="P71" s="14">
        <v>14880.98</v>
      </c>
      <c r="Q71" s="12">
        <v>38562</v>
      </c>
      <c r="R71" s="14">
        <v>4451.74</v>
      </c>
      <c r="S71" s="12">
        <v>38562</v>
      </c>
      <c r="T71" s="14">
        <v>4886.5</v>
      </c>
      <c r="U71" s="12">
        <v>38564</v>
      </c>
      <c r="V71" s="14">
        <v>1111.29</v>
      </c>
      <c r="W71" s="12">
        <v>38562</v>
      </c>
      <c r="X71" s="14">
        <v>26042.400000000001</v>
      </c>
      <c r="Y71" s="12">
        <v>38562</v>
      </c>
      <c r="Z71" s="14">
        <v>6770.12</v>
      </c>
      <c r="AA71" s="12">
        <v>38563</v>
      </c>
      <c r="AB71" s="14">
        <v>6311.98</v>
      </c>
      <c r="AC71" s="12">
        <v>38564</v>
      </c>
      <c r="AD71" s="14">
        <v>2312.3000000000002</v>
      </c>
      <c r="AE71" s="12">
        <v>38562</v>
      </c>
      <c r="AF71" s="14">
        <v>395.77</v>
      </c>
      <c r="AG71" s="12">
        <v>38564</v>
      </c>
      <c r="AH71" s="14">
        <v>700.65</v>
      </c>
      <c r="AI71" s="12">
        <v>38562</v>
      </c>
      <c r="AJ71" s="14">
        <v>13725.78</v>
      </c>
      <c r="AK71" s="48"/>
      <c r="BX71" s="48"/>
      <c r="BY71" s="96">
        <f t="shared" ca="1" si="22"/>
        <v>0.69785402576317479</v>
      </c>
      <c r="BZ71" s="97">
        <f t="shared" ca="1" si="22"/>
        <v>0</v>
      </c>
      <c r="CA71" s="98">
        <f t="shared" ca="1" si="22"/>
        <v>0.24528213379290145</v>
      </c>
      <c r="CB71" s="99">
        <f t="shared" ca="1" si="22"/>
        <v>7.0428157211852124E-2</v>
      </c>
      <c r="CC71" s="100">
        <f t="shared" ca="1" si="22"/>
        <v>4.0438836212282281</v>
      </c>
      <c r="CD71" s="101">
        <f t="shared" ca="1" si="22"/>
        <v>70.223810907684239</v>
      </c>
      <c r="CE71" s="102">
        <f t="shared" ca="1" si="22"/>
        <v>1.1695289553136505</v>
      </c>
      <c r="CF71" s="103">
        <f t="shared" ca="1" si="22"/>
        <v>1.0563340402200192</v>
      </c>
      <c r="CG71" s="104">
        <f t="shared" ca="1" si="22"/>
        <v>1.1096367350380434</v>
      </c>
      <c r="CH71" s="104">
        <f t="shared" ca="1" si="22"/>
        <v>3.5815245378735394</v>
      </c>
      <c r="CI71" s="105">
        <f t="shared" ca="1" si="22"/>
        <v>211.35640913955677</v>
      </c>
      <c r="CJ71" s="106">
        <f t="shared" ca="1" si="22"/>
        <v>5.4903711001105888</v>
      </c>
      <c r="CK71" s="104">
        <f t="shared" ca="1" si="22"/>
        <v>0.83791109547983134</v>
      </c>
      <c r="CL71" s="107">
        <f t="shared" ca="1" si="22"/>
        <v>8.4814222491745621</v>
      </c>
      <c r="CM71" s="108">
        <f t="shared" ca="1" si="22"/>
        <v>8.3698469055251579</v>
      </c>
      <c r="CN71" s="104">
        <f t="shared" ca="1" si="22"/>
        <v>0.22531260196588065</v>
      </c>
      <c r="CO71" s="109">
        <f t="shared" ca="1" si="21"/>
        <v>0.60944364659875927</v>
      </c>
      <c r="CP71" s="110">
        <f t="shared" ca="1" si="21"/>
        <v>0.53159157460496087</v>
      </c>
      <c r="CR71" s="94">
        <f ca="1">BY71/OFFSET('FX rate data'!$B70,0,2*BY$1)</f>
        <v>0.52799729572760445</v>
      </c>
      <c r="CS71" s="94">
        <f ca="1">BZ71/OFFSET('FX rate data'!$B70,0,2*BZ$1)</f>
        <v>0</v>
      </c>
      <c r="CT71" s="94">
        <f ca="1">CA71/OFFSET('FX rate data'!$B70,0,2*CA$1)</f>
        <v>3.0260823849301892E-2</v>
      </c>
      <c r="CU71" s="94">
        <f ca="1">CB71/OFFSET('FX rate data'!$B70,0,2*CB$1)</f>
        <v>5.7572269444823118E-2</v>
      </c>
      <c r="CV71" s="94">
        <f ca="1">CC71/OFFSET('FX rate data'!$B70,0,2*CC$1)</f>
        <v>3.136252226794034</v>
      </c>
      <c r="CW71" s="94">
        <f ca="1">CD71/OFFSET('FX rate data'!$B70,0,2*CD$1)</f>
        <v>70.223810907684239</v>
      </c>
      <c r="CX71" s="94">
        <f ca="1">CE71/OFFSET('FX rate data'!$B70,0,2*CE$1)</f>
        <v>2.0557724649563203</v>
      </c>
      <c r="CY71" s="94">
        <f ca="1">CF71/OFFSET('FX rate data'!$B70,0,2*CF$1)</f>
        <v>0.13588387149399511</v>
      </c>
      <c r="CZ71" s="94">
        <f ca="1">CG71/OFFSET('FX rate data'!$B70,0,2*CG$1)</f>
        <v>1.3450142242885375</v>
      </c>
      <c r="DA71" s="94">
        <f ca="1">CH71/OFFSET('FX rate data'!$B70,0,2*CH$1)</f>
        <v>4.341241864089139</v>
      </c>
      <c r="DB71" s="94">
        <f ca="1">CI71/OFFSET('FX rate data'!$B70,0,2*CI$1)</f>
        <v>0.20580983411028458</v>
      </c>
      <c r="DC71" s="94">
        <f ca="1">CJ71/OFFSET('FX rate data'!$B70,0,2*CJ$1)</f>
        <v>2.3081393618827888</v>
      </c>
      <c r="DD71" s="94">
        <f ca="1">CK71/OFFSET('FX rate data'!$B70,0,2*CK$1)</f>
        <v>1.0156498127028259</v>
      </c>
      <c r="DE71" s="94">
        <f ca="1">CL71/OFFSET('FX rate data'!$B70,0,2*CL$1)</f>
        <v>0.26637632692131163</v>
      </c>
      <c r="DF71" s="94">
        <f ca="1">CM71/OFFSET('FX rate data'!$B70,0,2*CM$1)</f>
        <v>0.19249877887592362</v>
      </c>
      <c r="DG71" s="94">
        <f ca="1">CN71/OFFSET('FX rate data'!$B70,0,2*CN$1)</f>
        <v>0.27310618420106747</v>
      </c>
      <c r="DH71" s="94">
        <f ca="1">CO71/OFFSET('FX rate data'!$B70,0,2*CO$1)</f>
        <v>2.128688950746627E-2</v>
      </c>
      <c r="DI71" s="94">
        <f ca="1">CP71/OFFSET('FX rate data'!$B70,0,2*CP$1)</f>
        <v>8.0775489599757014E-2</v>
      </c>
      <c r="DJ71" s="95">
        <f t="shared" ca="1" si="23"/>
        <v>86.217448626129453</v>
      </c>
    </row>
    <row r="72" spans="1:114" x14ac:dyDescent="0.35">
      <c r="A72" s="12">
        <v>38595</v>
      </c>
      <c r="B72" s="14">
        <v>4446.7820000000002</v>
      </c>
      <c r="C72" s="12">
        <v>38595</v>
      </c>
      <c r="D72" s="14">
        <v>12413.6</v>
      </c>
      <c r="E72" s="12">
        <v>38595</v>
      </c>
      <c r="F72" s="14">
        <v>1162.798</v>
      </c>
      <c r="G72" s="12">
        <v>38595</v>
      </c>
      <c r="H72" s="14">
        <v>10668.94</v>
      </c>
      <c r="I72" s="12">
        <v>38595</v>
      </c>
      <c r="J72" s="14">
        <v>6517.21</v>
      </c>
      <c r="K72" s="12">
        <v>38595</v>
      </c>
      <c r="L72" s="14">
        <v>1220.33</v>
      </c>
      <c r="M72" s="12">
        <v>38595</v>
      </c>
      <c r="N72" s="14">
        <v>5296.9</v>
      </c>
      <c r="O72" s="12">
        <v>38595</v>
      </c>
      <c r="P72" s="14">
        <v>14903.55</v>
      </c>
      <c r="Q72" s="12">
        <v>38595</v>
      </c>
      <c r="R72" s="14">
        <v>4399.3599999999997</v>
      </c>
      <c r="S72" s="12">
        <v>38595</v>
      </c>
      <c r="T72" s="14">
        <v>4829.6899999999996</v>
      </c>
      <c r="U72" s="12">
        <v>38595</v>
      </c>
      <c r="V72" s="14">
        <v>1083.33</v>
      </c>
      <c r="W72" s="12">
        <v>38595</v>
      </c>
      <c r="X72" s="14">
        <v>28044.799999999999</v>
      </c>
      <c r="Y72" s="12">
        <v>38595</v>
      </c>
      <c r="Z72" s="14">
        <v>6677.28</v>
      </c>
      <c r="AA72" s="12">
        <v>38595</v>
      </c>
      <c r="AB72" s="14">
        <v>6033.47</v>
      </c>
      <c r="AC72" s="12">
        <v>38595</v>
      </c>
      <c r="AD72" s="14">
        <v>2384.65</v>
      </c>
      <c r="AE72" s="12">
        <v>38595</v>
      </c>
      <c r="AF72" s="14">
        <v>389.6</v>
      </c>
      <c r="AG72" s="12">
        <v>38595</v>
      </c>
      <c r="AH72" s="14">
        <v>784.28</v>
      </c>
      <c r="AI72" s="12">
        <v>38595</v>
      </c>
      <c r="AJ72" s="14">
        <v>13949.51</v>
      </c>
      <c r="AK72" s="48"/>
      <c r="BX72" s="48"/>
      <c r="BY72" s="96">
        <f t="shared" ca="1" si="22"/>
        <v>0.70706895173888573</v>
      </c>
      <c r="BZ72" s="97">
        <f t="shared" ca="1" si="22"/>
        <v>0</v>
      </c>
      <c r="CA72" s="98">
        <f t="shared" ca="1" si="22"/>
        <v>0.26334707678354974</v>
      </c>
      <c r="CB72" s="99">
        <f t="shared" ca="1" si="22"/>
        <v>7.2090456676176237E-2</v>
      </c>
      <c r="CC72" s="100">
        <f t="shared" ca="1" si="22"/>
        <v>3.992625040162042</v>
      </c>
      <c r="CD72" s="101">
        <f t="shared" ca="1" si="22"/>
        <v>69.435757478628972</v>
      </c>
      <c r="CE72" s="102">
        <f t="shared" ca="1" si="22"/>
        <v>1.1727614719726018</v>
      </c>
      <c r="CF72" s="103">
        <f t="shared" ca="1" si="22"/>
        <v>1.0579361833105794</v>
      </c>
      <c r="CG72" s="104">
        <f t="shared" ca="1" si="22"/>
        <v>1.0965805430364233</v>
      </c>
      <c r="CH72" s="104">
        <f t="shared" ca="1" si="22"/>
        <v>3.5398860626874971</v>
      </c>
      <c r="CI72" s="105">
        <f t="shared" ca="1" si="22"/>
        <v>206.03869261232984</v>
      </c>
      <c r="CJ72" s="106">
        <f t="shared" ca="1" si="22"/>
        <v>5.9125257053259848</v>
      </c>
      <c r="CK72" s="104">
        <f t="shared" ca="1" si="22"/>
        <v>0.82642065423147126</v>
      </c>
      <c r="CL72" s="107">
        <f t="shared" ca="1" si="22"/>
        <v>8.1071877125287539</v>
      </c>
      <c r="CM72" s="108">
        <f t="shared" ca="1" si="22"/>
        <v>8.6317326572073547</v>
      </c>
      <c r="CN72" s="104">
        <f t="shared" ca="1" si="22"/>
        <v>0.22180000941432423</v>
      </c>
      <c r="CO72" s="109">
        <f t="shared" ca="1" si="21"/>
        <v>0.68218720210443862</v>
      </c>
      <c r="CP72" s="110">
        <f t="shared" ca="1" si="21"/>
        <v>0.54025650898292465</v>
      </c>
      <c r="CR72" s="94">
        <f ca="1">BY72/OFFSET('FX rate data'!$B71,0,2*BY$1)</f>
        <v>0.53399966145977318</v>
      </c>
      <c r="CS72" s="94">
        <f ca="1">BZ72/OFFSET('FX rate data'!$B71,0,2*BZ$1)</f>
        <v>0</v>
      </c>
      <c r="CT72" s="94">
        <f ca="1">CA72/OFFSET('FX rate data'!$B71,0,2*CA$1)</f>
        <v>3.2512787572970908E-2</v>
      </c>
      <c r="CU72" s="94">
        <f ca="1">CB72/OFFSET('FX rate data'!$B71,0,2*CB$1)</f>
        <v>6.0692420168526891E-2</v>
      </c>
      <c r="CV72" s="94">
        <f ca="1">CC72/OFFSET('FX rate data'!$B71,0,2*CC$1)</f>
        <v>3.1864525460191877</v>
      </c>
      <c r="CW72" s="94">
        <f ca="1">CD72/OFFSET('FX rate data'!$B71,0,2*CD$1)</f>
        <v>69.435757478628972</v>
      </c>
      <c r="CX72" s="94">
        <f ca="1">CE72/OFFSET('FX rate data'!$B71,0,2*CE$1)</f>
        <v>2.1157522496348582</v>
      </c>
      <c r="CY72" s="94">
        <f ca="1">CF72/OFFSET('FX rate data'!$B71,0,2*CF$1)</f>
        <v>0.13612498820229282</v>
      </c>
      <c r="CZ72" s="94">
        <f ca="1">CG72/OFFSET('FX rate data'!$B71,0,2*CG$1)</f>
        <v>1.3539702963778533</v>
      </c>
      <c r="DA72" s="94">
        <f ca="1">CH72/OFFSET('FX rate data'!$B71,0,2*CH$1)</f>
        <v>4.3707693081707584</v>
      </c>
      <c r="DB72" s="94">
        <f ca="1">CI72/OFFSET('FX rate data'!$B71,0,2*CI$1)</f>
        <v>0.19916741673497326</v>
      </c>
      <c r="DC72" s="94">
        <f ca="1">CJ72/OFFSET('FX rate data'!$B71,0,2*CJ$1)</f>
        <v>2.5084962687000356</v>
      </c>
      <c r="DD72" s="94">
        <f ca="1">CK72/OFFSET('FX rate data'!$B71,0,2*CK$1)</f>
        <v>1.0203983877410436</v>
      </c>
      <c r="DE72" s="94">
        <f ca="1">CL72/OFFSET('FX rate data'!$B71,0,2*CL$1)</f>
        <v>0.24754771641309173</v>
      </c>
      <c r="DF72" s="94">
        <f ca="1">CM72/OFFSET('FX rate data'!$B71,0,2*CM$1)</f>
        <v>0.19550923345883023</v>
      </c>
      <c r="DG72" s="94">
        <f ca="1">CN72/OFFSET('FX rate data'!$B71,0,2*CN$1)</f>
        <v>0.27386098211424159</v>
      </c>
      <c r="DH72" s="94">
        <f ca="1">CO72/OFFSET('FX rate data'!$B71,0,2*CO$1)</f>
        <v>2.3953202321082816E-2</v>
      </c>
      <c r="DI72" s="94">
        <f ca="1">CP72/OFFSET('FX rate data'!$B71,0,2*CP$1)</f>
        <v>8.4865929780541111E-2</v>
      </c>
      <c r="DJ72" s="95">
        <f t="shared" ca="1" si="23"/>
        <v>85.779830873499051</v>
      </c>
    </row>
    <row r="73" spans="1:114" x14ac:dyDescent="0.35">
      <c r="A73" s="12">
        <v>38625</v>
      </c>
      <c r="B73" s="14">
        <v>4641.1629999999996</v>
      </c>
      <c r="C73" s="12">
        <v>38625</v>
      </c>
      <c r="D73" s="14">
        <v>13574.3</v>
      </c>
      <c r="E73" s="12">
        <v>38625</v>
      </c>
      <c r="F73" s="14">
        <v>1155.614</v>
      </c>
      <c r="G73" s="12">
        <v>38625</v>
      </c>
      <c r="H73" s="14">
        <v>11011.83</v>
      </c>
      <c r="I73" s="12">
        <v>38625</v>
      </c>
      <c r="J73" s="14">
        <v>6898.88</v>
      </c>
      <c r="K73" s="12">
        <v>38625</v>
      </c>
      <c r="L73" s="14">
        <v>1228.81</v>
      </c>
      <c r="M73" s="12">
        <v>38625</v>
      </c>
      <c r="N73" s="14">
        <v>5477.7</v>
      </c>
      <c r="O73" s="12">
        <v>38625</v>
      </c>
      <c r="P73" s="14">
        <v>15428.52</v>
      </c>
      <c r="Q73" s="12">
        <v>38625</v>
      </c>
      <c r="R73" s="14">
        <v>4600.0200000000004</v>
      </c>
      <c r="S73" s="12">
        <v>38625</v>
      </c>
      <c r="T73" s="14">
        <v>5044.12</v>
      </c>
      <c r="U73" s="12">
        <v>38625</v>
      </c>
      <c r="V73" s="14">
        <v>1221.01</v>
      </c>
      <c r="W73" s="12">
        <v>38625</v>
      </c>
      <c r="X73" s="14">
        <v>31583.8</v>
      </c>
      <c r="Y73" s="12">
        <v>38625</v>
      </c>
      <c r="Z73" s="14">
        <v>6839.09</v>
      </c>
      <c r="AA73" s="12">
        <v>38625</v>
      </c>
      <c r="AB73" s="14">
        <v>6118.61</v>
      </c>
      <c r="AC73" s="12">
        <v>38625</v>
      </c>
      <c r="AD73" s="14">
        <v>2601.4</v>
      </c>
      <c r="AE73" s="12">
        <v>38625</v>
      </c>
      <c r="AF73" s="14">
        <v>402.99</v>
      </c>
      <c r="AG73" s="12">
        <v>38625</v>
      </c>
      <c r="AH73" s="14">
        <v>892.5</v>
      </c>
      <c r="AI73" s="12">
        <v>38625</v>
      </c>
      <c r="AJ73" s="14">
        <v>15363.58</v>
      </c>
      <c r="AK73" s="48"/>
      <c r="BX73" s="48"/>
      <c r="BY73" s="96">
        <f t="shared" ca="1" si="22"/>
        <v>0.73797686894911907</v>
      </c>
      <c r="BZ73" s="97">
        <f t="shared" ca="1" si="22"/>
        <v>0</v>
      </c>
      <c r="CA73" s="98">
        <f t="shared" ca="1" si="22"/>
        <v>0.26172006555751304</v>
      </c>
      <c r="CB73" s="99">
        <f t="shared" ca="1" si="22"/>
        <v>7.4407378196935936E-2</v>
      </c>
      <c r="CC73" s="100">
        <f t="shared" ca="1" si="22"/>
        <v>4.2264467520722997</v>
      </c>
      <c r="CD73" s="101">
        <f t="shared" ca="1" si="22"/>
        <v>69.918262394036091</v>
      </c>
      <c r="CE73" s="102">
        <f t="shared" ca="1" si="22"/>
        <v>1.2127915412834529</v>
      </c>
      <c r="CF73" s="103">
        <f t="shared" ca="1" si="22"/>
        <v>1.0952014495157827</v>
      </c>
      <c r="CG73" s="104">
        <f t="shared" ca="1" si="22"/>
        <v>1.1465968753587816</v>
      </c>
      <c r="CH73" s="104">
        <f t="shared" ca="1" si="22"/>
        <v>3.6970509673546874</v>
      </c>
      <c r="CI73" s="105">
        <f t="shared" ca="1" si="22"/>
        <v>232.22407213552739</v>
      </c>
      <c r="CJ73" s="106">
        <f t="shared" ca="1" si="22"/>
        <v>6.6586329505603477</v>
      </c>
      <c r="CK73" s="104">
        <f t="shared" ca="1" si="22"/>
        <v>0.84644724081480971</v>
      </c>
      <c r="CL73" s="107">
        <f t="shared" ca="1" si="22"/>
        <v>8.2215905291242937</v>
      </c>
      <c r="CM73" s="108">
        <f t="shared" ca="1" si="22"/>
        <v>9.4163040003603111</v>
      </c>
      <c r="CN73" s="104">
        <f t="shared" ca="1" si="22"/>
        <v>0.22942296148326108</v>
      </c>
      <c r="CO73" s="109">
        <f t="shared" ca="1" si="21"/>
        <v>0.77631978104530464</v>
      </c>
      <c r="CP73" s="110">
        <f t="shared" ca="1" si="21"/>
        <v>0.59502262776827874</v>
      </c>
      <c r="CR73" s="94">
        <f ca="1">BY73/OFFSET('FX rate data'!$B72,0,2*BY$1)</f>
        <v>0.56239663843097021</v>
      </c>
      <c r="CS73" s="94">
        <f ca="1">BZ73/OFFSET('FX rate data'!$B72,0,2*BZ$1)</f>
        <v>0</v>
      </c>
      <c r="CT73" s="94">
        <f ca="1">CA73/OFFSET('FX rate data'!$B72,0,2*CA$1)</f>
        <v>3.2343062970528053E-2</v>
      </c>
      <c r="CU73" s="94">
        <f ca="1">CB73/OFFSET('FX rate data'!$B72,0,2*CB$1)</f>
        <v>6.3978829060134079E-2</v>
      </c>
      <c r="CV73" s="94">
        <f ca="1">CC73/OFFSET('FX rate data'!$B72,0,2*CC$1)</f>
        <v>3.2664400278787382</v>
      </c>
      <c r="CW73" s="94">
        <f ca="1">CD73/OFFSET('FX rate data'!$B72,0,2*CD$1)</f>
        <v>69.918262394036091</v>
      </c>
      <c r="CX73" s="94">
        <f ca="1">CE73/OFFSET('FX rate data'!$B72,0,2*CE$1)</f>
        <v>2.1408500287439591</v>
      </c>
      <c r="CY73" s="94">
        <f ca="1">CF73/OFFSET('FX rate data'!$B72,0,2*CF$1)</f>
        <v>0.14117969055955948</v>
      </c>
      <c r="CZ73" s="94">
        <f ca="1">CG73/OFFSET('FX rate data'!$B72,0,2*CG$1)</f>
        <v>1.3789499402991963</v>
      </c>
      <c r="DA73" s="94">
        <f ca="1">CH73/OFFSET('FX rate data'!$B72,0,2*CH$1)</f>
        <v>4.4462428951950539</v>
      </c>
      <c r="DB73" s="94">
        <f ca="1">CI73/OFFSET('FX rate data'!$B72,0,2*CI$1)</f>
        <v>0.22277827334567094</v>
      </c>
      <c r="DC73" s="94">
        <f ca="1">CJ73/OFFSET('FX rate data'!$B72,0,2*CJ$1)</f>
        <v>2.9892852752235006</v>
      </c>
      <c r="DD73" s="94">
        <f ca="1">CK73/OFFSET('FX rate data'!$B72,0,2*CK$1)</f>
        <v>1.0179762366985083</v>
      </c>
      <c r="DE73" s="94">
        <f ca="1">CL73/OFFSET('FX rate data'!$B72,0,2*CL$1)</f>
        <v>0.24772780912149853</v>
      </c>
      <c r="DF73" s="94">
        <f ca="1">CM73/OFFSET('FX rate data'!$B72,0,2*CM$1)</f>
        <v>0.21393397706146339</v>
      </c>
      <c r="DG73" s="94">
        <f ca="1">CN73/OFFSET('FX rate data'!$B72,0,2*CN$1)</f>
        <v>0.27591456582472768</v>
      </c>
      <c r="DH73" s="94">
        <f ca="1">CO73/OFFSET('FX rate data'!$B72,0,2*CO$1)</f>
        <v>2.7241488998947447E-2</v>
      </c>
      <c r="DI73" s="94">
        <f ca="1">CP73/OFFSET('FX rate data'!$B72,0,2*CP$1)</f>
        <v>9.3408679262221753E-2</v>
      </c>
      <c r="DJ73" s="95">
        <f t="shared" ca="1" si="23"/>
        <v>87.038909812710742</v>
      </c>
    </row>
    <row r="74" spans="1:114" x14ac:dyDescent="0.35">
      <c r="A74" s="12">
        <v>38656</v>
      </c>
      <c r="B74" s="14">
        <v>4459.6660000000002</v>
      </c>
      <c r="C74" s="12">
        <v>38656</v>
      </c>
      <c r="D74" s="14">
        <v>13606.5</v>
      </c>
      <c r="E74" s="12">
        <v>38656</v>
      </c>
      <c r="F74" s="14">
        <v>1092.817</v>
      </c>
      <c r="G74" s="12">
        <v>38656</v>
      </c>
      <c r="H74" s="14">
        <v>10383.32</v>
      </c>
      <c r="I74" s="12">
        <v>38656</v>
      </c>
      <c r="J74" s="14">
        <v>7036.65</v>
      </c>
      <c r="K74" s="12">
        <v>38656</v>
      </c>
      <c r="L74" s="14">
        <v>1207.01</v>
      </c>
      <c r="M74" s="12">
        <v>38656</v>
      </c>
      <c r="N74" s="14">
        <v>5317.3</v>
      </c>
      <c r="O74" s="12">
        <v>38656</v>
      </c>
      <c r="P74" s="14">
        <v>14386.37</v>
      </c>
      <c r="Q74" s="12">
        <v>38656</v>
      </c>
      <c r="R74" s="14">
        <v>4436.45</v>
      </c>
      <c r="S74" s="12">
        <v>38656</v>
      </c>
      <c r="T74" s="14">
        <v>4929.07</v>
      </c>
      <c r="U74" s="12">
        <v>38656</v>
      </c>
      <c r="V74" s="14">
        <v>1158.1099999999999</v>
      </c>
      <c r="W74" s="12">
        <v>38656</v>
      </c>
      <c r="X74" s="14">
        <v>30193.5</v>
      </c>
      <c r="Y74" s="12">
        <v>38656</v>
      </c>
      <c r="Z74" s="14">
        <v>6576.23</v>
      </c>
      <c r="AA74" s="12">
        <v>38656</v>
      </c>
      <c r="AB74" s="14">
        <v>5764.3</v>
      </c>
      <c r="AC74" s="12">
        <v>38656</v>
      </c>
      <c r="AD74" s="14">
        <v>2370.9499999999998</v>
      </c>
      <c r="AE74" s="12">
        <v>38656</v>
      </c>
      <c r="AF74" s="14">
        <v>394.16</v>
      </c>
      <c r="AG74" s="12">
        <v>38656</v>
      </c>
      <c r="AH74" s="14">
        <v>842.52</v>
      </c>
      <c r="AI74" s="12">
        <v>38656</v>
      </c>
      <c r="AJ74" s="14">
        <v>14946.05</v>
      </c>
      <c r="AK74" s="48"/>
      <c r="BX74" s="48"/>
      <c r="BY74" s="96">
        <f t="shared" ca="1" si="22"/>
        <v>0.70911759643840189</v>
      </c>
      <c r="BZ74" s="97">
        <f t="shared" ca="1" si="22"/>
        <v>0</v>
      </c>
      <c r="CA74" s="98">
        <f t="shared" ca="1" si="22"/>
        <v>0.24749798538470863</v>
      </c>
      <c r="CB74" s="99">
        <f t="shared" ca="1" si="22"/>
        <v>7.0160510848769814E-2</v>
      </c>
      <c r="CC74" s="100">
        <f t="shared" ca="1" si="22"/>
        <v>4.3108485055501102</v>
      </c>
      <c r="CD74" s="101">
        <f t="shared" ca="1" si="22"/>
        <v>68.677860606786652</v>
      </c>
      <c r="CE74" s="102">
        <f t="shared" ca="1" si="22"/>
        <v>1.1772781390851095</v>
      </c>
      <c r="CF74" s="103">
        <f t="shared" ca="1" si="22"/>
        <v>1.0212238942730976</v>
      </c>
      <c r="CG74" s="104">
        <f t="shared" ca="1" si="22"/>
        <v>1.1058255632987393</v>
      </c>
      <c r="CH74" s="104">
        <f t="shared" ca="1" si="22"/>
        <v>3.6127259089115578</v>
      </c>
      <c r="CI74" s="105">
        <f t="shared" ca="1" si="22"/>
        <v>220.26111185074291</v>
      </c>
      <c r="CJ74" s="106">
        <f t="shared" ca="1" si="22"/>
        <v>6.3655239075964225</v>
      </c>
      <c r="CK74" s="104">
        <f t="shared" ca="1" si="22"/>
        <v>0.81391409360946787</v>
      </c>
      <c r="CL74" s="107">
        <f t="shared" ca="1" si="22"/>
        <v>7.7455033556692072</v>
      </c>
      <c r="CM74" s="108">
        <f t="shared" ca="1" si="22"/>
        <v>8.582142680731252</v>
      </c>
      <c r="CN74" s="104">
        <f t="shared" ca="1" si="22"/>
        <v>0.22439602595161715</v>
      </c>
      <c r="CO74" s="109">
        <f t="shared" ca="1" si="21"/>
        <v>0.73284587330676765</v>
      </c>
      <c r="CP74" s="110">
        <f t="shared" ca="1" si="21"/>
        <v>0.57885193071901742</v>
      </c>
      <c r="CR74" s="94">
        <f ca="1">BY74/OFFSET('FX rate data'!$B73,0,2*BY$1)</f>
        <v>0.53057807440209648</v>
      </c>
      <c r="CS74" s="94">
        <f ca="1">BZ74/OFFSET('FX rate data'!$B73,0,2*BZ$1)</f>
        <v>0</v>
      </c>
      <c r="CT74" s="94">
        <f ca="1">CA74/OFFSET('FX rate data'!$B73,0,2*CA$1)</f>
        <v>3.0613888970834141E-2</v>
      </c>
      <c r="CU74" s="94">
        <f ca="1">CB74/OFFSET('FX rate data'!$B73,0,2*CB$1)</f>
        <v>5.9347412323439194E-2</v>
      </c>
      <c r="CV74" s="94">
        <f ca="1">CC74/OFFSET('FX rate data'!$B73,0,2*CC$1)</f>
        <v>3.3453736656449715</v>
      </c>
      <c r="CW74" s="94">
        <f ca="1">CD74/OFFSET('FX rate data'!$B73,0,2*CD$1)</f>
        <v>68.677860606786652</v>
      </c>
      <c r="CX74" s="94">
        <f ca="1">CE74/OFFSET('FX rate data'!$B73,0,2*CE$1)</f>
        <v>2.0833093949479906</v>
      </c>
      <c r="CY74" s="94">
        <f ca="1">CF74/OFFSET('FX rate data'!$B73,0,2*CF$1)</f>
        <v>0.13173173048941572</v>
      </c>
      <c r="CZ74" s="94">
        <f ca="1">CG74/OFFSET('FX rate data'!$B73,0,2*CG$1)</f>
        <v>1.3260889354823591</v>
      </c>
      <c r="DA74" s="94">
        <f ca="1">CH74/OFFSET('FX rate data'!$B73,0,2*CH$1)</f>
        <v>4.3323251096193287</v>
      </c>
      <c r="DB74" s="94">
        <f ca="1">CI74/OFFSET('FX rate data'!$B73,0,2*CI$1)</f>
        <v>0.21168775766529832</v>
      </c>
      <c r="DC74" s="94">
        <f ca="1">CJ74/OFFSET('FX rate data'!$B73,0,2*CJ$1)</f>
        <v>2.8268602485107128</v>
      </c>
      <c r="DD74" s="94">
        <f ca="1">CK74/OFFSET('FX rate data'!$B73,0,2*CK$1)</f>
        <v>0.97603320974873231</v>
      </c>
      <c r="DE74" s="94">
        <f ca="1">CL74/OFFSET('FX rate data'!$B73,0,2*CL$1)</f>
        <v>0.23086448154006581</v>
      </c>
      <c r="DF74" s="94">
        <f ca="1">CM74/OFFSET('FX rate data'!$B73,0,2*CM$1)</f>
        <v>0.19002302027361026</v>
      </c>
      <c r="DG74" s="94">
        <f ca="1">CN74/OFFSET('FX rate data'!$B73,0,2*CN$1)</f>
        <v>0.26909224841301971</v>
      </c>
      <c r="DH74" s="94">
        <f ca="1">CO74/OFFSET('FX rate data'!$B73,0,2*CO$1)</f>
        <v>2.5637427787537786E-2</v>
      </c>
      <c r="DI74" s="94">
        <f ca="1">CP74/OFFSET('FX rate data'!$B73,0,2*CP$1)</f>
        <v>8.636358533666802E-2</v>
      </c>
      <c r="DJ74" s="95">
        <f t="shared" ca="1" si="23"/>
        <v>85.333790797942754</v>
      </c>
    </row>
    <row r="75" spans="1:114" x14ac:dyDescent="0.35">
      <c r="A75" s="12">
        <v>38686</v>
      </c>
      <c r="B75" s="14">
        <v>4634.8059999999996</v>
      </c>
      <c r="C75" s="12">
        <v>38686</v>
      </c>
      <c r="D75" s="14">
        <v>14872.15</v>
      </c>
      <c r="E75" s="12">
        <v>38686</v>
      </c>
      <c r="F75" s="14">
        <v>1099.261</v>
      </c>
      <c r="G75" s="12">
        <v>38686</v>
      </c>
      <c r="H75" s="14">
        <v>10824.14</v>
      </c>
      <c r="I75" s="12">
        <v>38686</v>
      </c>
      <c r="J75" s="14">
        <v>7407.52</v>
      </c>
      <c r="K75" s="12">
        <v>38686</v>
      </c>
      <c r="L75" s="14">
        <v>1249.48</v>
      </c>
      <c r="M75" s="12">
        <v>38686</v>
      </c>
      <c r="N75" s="14">
        <v>5423.2</v>
      </c>
      <c r="O75" s="12">
        <v>38686</v>
      </c>
      <c r="P75" s="14">
        <v>14937.14</v>
      </c>
      <c r="Q75" s="12">
        <v>38686</v>
      </c>
      <c r="R75" s="14">
        <v>4567.41</v>
      </c>
      <c r="S75" s="12">
        <v>38686</v>
      </c>
      <c r="T75" s="14">
        <v>5193.3999999999996</v>
      </c>
      <c r="U75" s="12">
        <v>38686</v>
      </c>
      <c r="V75" s="14">
        <v>1297.44</v>
      </c>
      <c r="W75" s="12">
        <v>38686</v>
      </c>
      <c r="X75" s="14">
        <v>31916.799999999999</v>
      </c>
      <c r="Y75" s="12">
        <v>38686</v>
      </c>
      <c r="Z75" s="14">
        <v>6860.68</v>
      </c>
      <c r="AA75" s="12">
        <v>38686</v>
      </c>
      <c r="AB75" s="14">
        <v>6203.47</v>
      </c>
      <c r="AC75" s="12">
        <v>38686</v>
      </c>
      <c r="AD75" s="14">
        <v>2652.25</v>
      </c>
      <c r="AE75" s="12">
        <v>38686</v>
      </c>
      <c r="AF75" s="14">
        <v>418.79</v>
      </c>
      <c r="AG75" s="12">
        <v>38686</v>
      </c>
      <c r="AH75" s="14">
        <v>944.55</v>
      </c>
      <c r="AI75" s="12">
        <v>38686</v>
      </c>
      <c r="AJ75" s="14">
        <v>15228.83</v>
      </c>
      <c r="AK75" s="48"/>
      <c r="BX75" s="48"/>
      <c r="BY75" s="96">
        <f t="shared" ca="1" si="22"/>
        <v>0.73696606218454108</v>
      </c>
      <c r="BZ75" s="97">
        <f t="shared" ca="1" si="22"/>
        <v>0</v>
      </c>
      <c r="CA75" s="98">
        <f t="shared" ca="1" si="22"/>
        <v>0.2489574035835645</v>
      </c>
      <c r="CB75" s="99">
        <f t="shared" ca="1" si="22"/>
        <v>7.3139149318195262E-2</v>
      </c>
      <c r="CC75" s="100">
        <f t="shared" ca="1" si="22"/>
        <v>4.53805383553716</v>
      </c>
      <c r="CD75" s="101">
        <f t="shared" ca="1" si="22"/>
        <v>71.094368125340964</v>
      </c>
      <c r="CE75" s="102">
        <f t="shared" ca="1" si="22"/>
        <v>1.2007249551250381</v>
      </c>
      <c r="CF75" s="103">
        <f t="shared" ca="1" si="22"/>
        <v>1.0603205867847452</v>
      </c>
      <c r="CG75" s="104">
        <f t="shared" ca="1" si="22"/>
        <v>1.1384685358938553</v>
      </c>
      <c r="CH75" s="104">
        <f t="shared" ca="1" si="22"/>
        <v>3.8064646546592527</v>
      </c>
      <c r="CI75" s="105">
        <f t="shared" ca="1" si="22"/>
        <v>246.76030511750002</v>
      </c>
      <c r="CJ75" s="106">
        <f t="shared" ca="1" si="22"/>
        <v>6.7288374469330652</v>
      </c>
      <c r="CK75" s="104">
        <f t="shared" ca="1" si="22"/>
        <v>0.84911935010554751</v>
      </c>
      <c r="CL75" s="107">
        <f t="shared" ca="1" si="22"/>
        <v>8.3356171090667139</v>
      </c>
      <c r="CM75" s="108">
        <f t="shared" ca="1" si="22"/>
        <v>9.6003660663318353</v>
      </c>
      <c r="CN75" s="104">
        <f t="shared" ca="1" si="22"/>
        <v>0.23841793106423217</v>
      </c>
      <c r="CO75" s="109">
        <f t="shared" ca="1" si="21"/>
        <v>0.82159422878021571</v>
      </c>
      <c r="CP75" s="110">
        <f t="shared" ca="1" si="21"/>
        <v>0.58980383767561961</v>
      </c>
      <c r="CR75" s="94">
        <f ca="1">BY75/OFFSET('FX rate data'!$B74,0,2*BY$1)</f>
        <v>0.54352537958886427</v>
      </c>
      <c r="CS75" s="94">
        <f ca="1">BZ75/OFFSET('FX rate data'!$B74,0,2*BZ$1)</f>
        <v>0</v>
      </c>
      <c r="CT75" s="94">
        <f ca="1">CA75/OFFSET('FX rate data'!$B74,0,2*CA$1)</f>
        <v>3.0810034600213421E-2</v>
      </c>
      <c r="CU75" s="94">
        <f ca="1">CB75/OFFSET('FX rate data'!$B74,0,2*CB$1)</f>
        <v>6.2742686212743648E-2</v>
      </c>
      <c r="CV75" s="94">
        <f ca="1">CC75/OFFSET('FX rate data'!$B74,0,2*CC$1)</f>
        <v>3.450466724100639</v>
      </c>
      <c r="CW75" s="94">
        <f ca="1">CD75/OFFSET('FX rate data'!$B74,0,2*CD$1)</f>
        <v>71.094368125340964</v>
      </c>
      <c r="CX75" s="94">
        <f ca="1">CE75/OFFSET('FX rate data'!$B74,0,2*CE$1)</f>
        <v>2.0763011501384021</v>
      </c>
      <c r="CY75" s="94">
        <f ca="1">CF75/OFFSET('FX rate data'!$B74,0,2*CF$1)</f>
        <v>0.13673263785636391</v>
      </c>
      <c r="CZ75" s="94">
        <f ca="1">CG75/OFFSET('FX rate data'!$B74,0,2*CG$1)</f>
        <v>1.3419006787999237</v>
      </c>
      <c r="DA75" s="94">
        <f ca="1">CH75/OFFSET('FX rate data'!$B74,0,2*CH$1)</f>
        <v>4.4866391497633806</v>
      </c>
      <c r="DB75" s="94">
        <f ca="1">CI75/OFFSET('FX rate data'!$B74,0,2*CI$1)</f>
        <v>0.23871558974315565</v>
      </c>
      <c r="DC75" s="94">
        <f ca="1">CJ75/OFFSET('FX rate data'!$B74,0,2*CJ$1)</f>
        <v>3.0537043099310486</v>
      </c>
      <c r="DD75" s="94">
        <f ca="1">CK75/OFFSET('FX rate data'!$B74,0,2*CK$1)</f>
        <v>1.0008478902705651</v>
      </c>
      <c r="DE75" s="94">
        <f ca="1">CL75/OFFSET('FX rate data'!$B74,0,2*CL$1)</f>
        <v>0.24872044844144875</v>
      </c>
      <c r="DF75" s="94">
        <f ca="1">CM75/OFFSET('FX rate data'!$B74,0,2*CM$1)</f>
        <v>0.20902714780991088</v>
      </c>
      <c r="DG75" s="94">
        <f ca="1">CN75/OFFSET('FX rate data'!$B74,0,2*CN$1)</f>
        <v>0.28102066367778428</v>
      </c>
      <c r="DH75" s="94">
        <f ca="1">CO75/OFFSET('FX rate data'!$B74,0,2*CO$1)</f>
        <v>2.8520447276382838E-2</v>
      </c>
      <c r="DI75" s="94">
        <f ca="1">CP75/OFFSET('FX rate data'!$B74,0,2*CP$1)</f>
        <v>9.1265584166440164E-2</v>
      </c>
      <c r="DJ75" s="95">
        <f t="shared" ca="1" si="23"/>
        <v>88.375308647718199</v>
      </c>
    </row>
    <row r="76" spans="1:114" x14ac:dyDescent="0.35">
      <c r="A76" s="12">
        <v>38716</v>
      </c>
      <c r="B76" s="14">
        <v>4763.3670000000002</v>
      </c>
      <c r="C76" s="12">
        <v>38716</v>
      </c>
      <c r="D76" s="14">
        <v>16111.43</v>
      </c>
      <c r="E76" s="12">
        <v>38716</v>
      </c>
      <c r="F76" s="14">
        <v>1161.057</v>
      </c>
      <c r="G76" s="12">
        <v>38716</v>
      </c>
      <c r="H76" s="14">
        <v>11272.26</v>
      </c>
      <c r="I76" s="12">
        <v>38716</v>
      </c>
      <c r="J76" s="14">
        <v>7583.93</v>
      </c>
      <c r="K76" s="12">
        <v>38716</v>
      </c>
      <c r="L76" s="14">
        <v>1248.29</v>
      </c>
      <c r="M76" s="12">
        <v>38716</v>
      </c>
      <c r="N76" s="14">
        <v>5618.8</v>
      </c>
      <c r="O76" s="12">
        <v>38716</v>
      </c>
      <c r="P76" s="14">
        <v>14876.43</v>
      </c>
      <c r="Q76" s="12">
        <v>38716</v>
      </c>
      <c r="R76" s="14">
        <v>4715.2299999999996</v>
      </c>
      <c r="S76" s="12">
        <v>38716</v>
      </c>
      <c r="T76" s="14">
        <v>5408.26</v>
      </c>
      <c r="U76" s="12">
        <v>38717</v>
      </c>
      <c r="V76" s="14">
        <v>1379.37</v>
      </c>
      <c r="W76" s="12">
        <v>38716</v>
      </c>
      <c r="X76" s="14">
        <v>33455.9</v>
      </c>
      <c r="Y76" s="12">
        <v>38716</v>
      </c>
      <c r="Z76" s="14">
        <v>7363.96</v>
      </c>
      <c r="AA76" s="12">
        <v>38717</v>
      </c>
      <c r="AB76" s="14">
        <v>6548.34</v>
      </c>
      <c r="AC76" s="12">
        <v>38717</v>
      </c>
      <c r="AD76" s="14">
        <v>2836.55</v>
      </c>
      <c r="AE76" s="12">
        <v>38716</v>
      </c>
      <c r="AF76" s="14">
        <v>436.78</v>
      </c>
      <c r="AG76" s="12">
        <v>38717</v>
      </c>
      <c r="AH76" s="14">
        <v>1011</v>
      </c>
      <c r="AI76" s="12">
        <v>38716</v>
      </c>
      <c r="AJ76" s="14">
        <v>16438.05</v>
      </c>
      <c r="AK76" s="48"/>
      <c r="AM76" s="59" cm="1">
        <f t="array" aca="1" ref="AM76" ca="1">$DJ76*INDEX('MSCI ACWI weights'!$A$1:$AT$19,MATCH(AM$3,'MSCI ACWI weights'!$A$1:$A$19,0),MATCH($A76,'MSCI ACWI weights'!$A$1:$W$1,0)+23)%</f>
        <v>0.63268050486462335</v>
      </c>
      <c r="AN76" s="59" cm="1">
        <f t="array" aca="1" ref="AN76" ca="1">$DJ76*INDEX('MSCI ACWI weights'!$A$1:$AT$19,MATCH(AN$3,'MSCI ACWI weights'!$A$1:$A$19,0),MATCH($A76,'MSCI ACWI weights'!$A$1:$W$1,0)+23)%</f>
        <v>0</v>
      </c>
      <c r="AO76" s="59" cm="1">
        <f t="array" aca="1" ref="AO76" ca="1">$DJ76*INDEX('MSCI ACWI weights'!$A$1:$AT$19,MATCH(AO$3,'MSCI ACWI weights'!$A$1:$A$19,0),MATCH($A76,'MSCI ACWI weights'!$A$1:$W$1,0)+23)%</f>
        <v>6.4184978754382102E-2</v>
      </c>
      <c r="AP76" s="59" cm="1">
        <f t="array" aca="1" ref="AP76" ca="1">$DJ76*INDEX('MSCI ACWI weights'!$A$1:$AT$19,MATCH(AP$3,'MSCI ACWI weights'!$A$1:$A$19,0),MATCH($A76,'MSCI ACWI weights'!$A$1:$W$1,0)+23)%</f>
        <v>8.2523544112776973E-2</v>
      </c>
      <c r="AQ76" s="59" cm="1">
        <f t="array" aca="1" ref="AQ76" ca="1">$DJ76*INDEX('MSCI ACWI weights'!$A$1:$AT$19,MATCH(AQ$3,'MSCI ACWI weights'!$A$1:$A$19,0),MATCH($A76,'MSCI ACWI weights'!$A$1:$W$1,0)+23)%</f>
        <v>3.6310359409621866</v>
      </c>
      <c r="AR76" s="59" cm="1">
        <f t="array" aca="1" ref="AR76" ca="1">$DJ76*INDEX('MSCI ACWI weights'!$A$1:$AT$19,MATCH(AR$3,'MSCI ACWI weights'!$A$1:$A$19,0),MATCH($A76,'MSCI ACWI weights'!$A$1:$W$1,0)+23)%</f>
        <v>68.751281528622414</v>
      </c>
      <c r="AS76" s="59" cm="1">
        <f t="array" aca="1" ref="AS76" ca="1">$DJ76*INDEX('MSCI ACWI weights'!$A$1:$AT$19,MATCH(AS$3,'MSCI ACWI weights'!$A$1:$A$19,0),MATCH($A76,'MSCI ACWI weights'!$A$1:$W$1,0)+23)%</f>
        <v>2.0997657335362141</v>
      </c>
      <c r="AT76" s="59" cm="1">
        <f t="array" aca="1" ref="AT76" ca="1">$DJ76*INDEX('MSCI ACWI weights'!$A$1:$AT$19,MATCH(AT$3,'MSCI ACWI weights'!$A$1:$A$19,0),MATCH($A76,'MSCI ACWI weights'!$A$1:$W$1,0)+23)%</f>
        <v>0.14670852286715905</v>
      </c>
      <c r="AU76" s="59" cm="1">
        <f t="array" aca="1" ref="AU76" ca="1">$DJ76*INDEX('MSCI ACWI weights'!$A$1:$AT$19,MATCH(AU$3,'MSCI ACWI weights'!$A$1:$A$19,0),MATCH($A76,'MSCI ACWI weights'!$A$1:$W$1,0)+23)%</f>
        <v>1.5771166208219598</v>
      </c>
      <c r="AV76" s="59" cm="1">
        <f t="array" aca="1" ref="AV76" ca="1">$DJ76*INDEX('MSCI ACWI weights'!$A$1:$AT$19,MATCH(AV$3,'MSCI ACWI weights'!$A$1:$A$19,0),MATCH($A76,'MSCI ACWI weights'!$A$1:$W$1,0)+23)%</f>
        <v>5.4098767807264911</v>
      </c>
      <c r="AW76" s="59" cm="1">
        <f t="array" aca="1" ref="AW76" ca="1">$DJ76*INDEX('MSCI ACWI weights'!$A$1:$AT$19,MATCH(AW$3,'MSCI ACWI weights'!$A$1:$A$19,0),MATCH($A76,'MSCI ACWI weights'!$A$1:$W$1,0)+23)%</f>
        <v>0.27507848037592325</v>
      </c>
      <c r="AX76" s="59" cm="1">
        <f t="array" aca="1" ref="AX76" ca="1">$DJ76*INDEX('MSCI ACWI weights'!$A$1:$AT$19,MATCH(AX$3,'MSCI ACWI weights'!$A$1:$A$19,0),MATCH($A76,'MSCI ACWI weights'!$A$1:$W$1,0)+23)%</f>
        <v>3.8510987252629261</v>
      </c>
      <c r="AY76" s="59" cm="1">
        <f t="array" aca="1" ref="AY76" ca="1">$DJ76*INDEX('MSCI ACWI weights'!$A$1:$AT$19,MATCH(AY$3,'MSCI ACWI weights'!$A$1:$A$19,0),MATCH($A76,'MSCI ACWI weights'!$A$1:$W$1,0)+23)%</f>
        <v>1.2836995750876417</v>
      </c>
      <c r="AZ76" s="59" cm="1">
        <f t="array" aca="1" ref="AZ76" ca="1">$DJ76*INDEX('MSCI ACWI weights'!$A$1:$AT$19,MATCH(AZ$3,'MSCI ACWI weights'!$A$1:$A$19,0),MATCH($A76,'MSCI ACWI weights'!$A$1:$W$1,0)+23)%</f>
        <v>0.30258632841351557</v>
      </c>
      <c r="BA76" s="59" cm="1">
        <f t="array" aca="1" ref="BA76" ca="1">$DJ76*INDEX('MSCI ACWI weights'!$A$1:$AT$19,MATCH(BA$3,'MSCI ACWI weights'!$A$1:$A$19,0),MATCH($A76,'MSCI ACWI weights'!$A$1:$W$1,0)+23)%</f>
        <v>0.24757063233833093</v>
      </c>
      <c r="BB76" s="59" cm="1">
        <f t="array" aca="1" ref="BB76" ca="1">$DJ76*INDEX('MSCI ACWI weights'!$A$1:$AT$19,MATCH(BB$3,'MSCI ACWI weights'!$A$1:$A$19,0),MATCH($A76,'MSCI ACWI weights'!$A$1:$W$1,0)+23)%</f>
        <v>0.37594058984709505</v>
      </c>
      <c r="BC76" s="59" cm="1">
        <f t="array" aca="1" ref="BC76" ca="1">$DJ76*INDEX('MSCI ACWI weights'!$A$1:$AT$19,MATCH(BC$3,'MSCI ACWI weights'!$A$1:$A$19,0),MATCH($A76,'MSCI ACWI weights'!$A$1:$W$1,0)+23)%</f>
        <v>3.6677130716789762E-2</v>
      </c>
      <c r="BD76" s="59" cm="1">
        <f t="array" aca="1" ref="BD76" ca="1">$DJ76*INDEX('MSCI ACWI weights'!$A$1:$AT$19,MATCH(BD$3,'MSCI ACWI weights'!$A$1:$A$19,0),MATCH($A76,'MSCI ACWI weights'!$A$1:$W$1,0)+23)%</f>
        <v>0.10086210947117184</v>
      </c>
      <c r="BF76" s="60">
        <f ca="1">AM76*OFFSET('FX rate data'!$B75,0,2*BY$1)</f>
        <v>0.86152104347415759</v>
      </c>
      <c r="BG76" s="61">
        <f ca="1">AN76*OFFSET('FX rate data'!$B75,0,2*BZ$1)</f>
        <v>0</v>
      </c>
      <c r="BH76" s="62">
        <f ca="1">AO76*OFFSET('FX rate data'!$B75,0,2*CA$1)</f>
        <v>0.51798561554361444</v>
      </c>
      <c r="BI76" s="63">
        <f ca="1">AP76*OFFSET('FX rate data'!$B75,0,2*CB$1)</f>
        <v>9.5892358259046837E-2</v>
      </c>
      <c r="BJ76" s="64">
        <f ca="1">AQ76*OFFSET('FX rate data'!$B75,0,2*CC$1)</f>
        <v>4.7690026048597352</v>
      </c>
      <c r="BK76" s="65">
        <f ca="1">AR76*OFFSET('FX rate data'!$B75,0,2*CD$1)</f>
        <v>68.751281528622414</v>
      </c>
      <c r="BL76" s="66">
        <f ca="1">AS76*OFFSET('FX rate data'!$B75,0,2*CE$1)</f>
        <v>1.2187040317444187</v>
      </c>
      <c r="BM76" s="67">
        <f ca="1">AT76*OFFSET('FX rate data'!$B75,0,2*CF$1)</f>
        <v>1.137651240573385</v>
      </c>
      <c r="BN76" s="68">
        <f ca="1">AU76*OFFSET('FX rate data'!$B75,0,2*CG$1)</f>
        <v>1.331086427973734</v>
      </c>
      <c r="BO76" s="68">
        <f ca="1">AV76*OFFSET('FX rate data'!$B75,0,2*CH$1)</f>
        <v>4.5659360029331584</v>
      </c>
      <c r="BP76" s="69">
        <f ca="1">AW76*OFFSET('FX rate data'!$B75,0,2*CI$1)</f>
        <v>277.82926517968247</v>
      </c>
      <c r="BQ76" s="70">
        <f ca="1">AX76*OFFSET('FX rate data'!$B75,0,2*CJ$1)</f>
        <v>8.9942410728515636</v>
      </c>
      <c r="BR76" s="68">
        <f ca="1">AY76*OFFSET('FX rate data'!$B75,0,2*CK$1)</f>
        <v>1.0834424413739696</v>
      </c>
      <c r="BS76" s="71">
        <f ca="1">AZ76*OFFSET('FX rate data'!$B75,0,2*CL$1)</f>
        <v>9.9323962301736497</v>
      </c>
      <c r="BT76" s="72">
        <f ca="1">BA76*OFFSET('FX rate data'!$B75,0,2*CM$1)</f>
        <v>11.153056986841808</v>
      </c>
      <c r="BU76" s="68">
        <f ca="1">BB76*OFFSET('FX rate data'!$B75,0,2*CN$1)</f>
        <v>0.31729385783094821</v>
      </c>
      <c r="BV76" s="73">
        <f ca="1">BC76*OFFSET('FX rate data'!$B75,0,2*CO$1)</f>
        <v>1.0541520847835413</v>
      </c>
      <c r="BW76" s="74">
        <f ca="1">BD76*OFFSET('FX rate data'!$B75,0,2*CP$1)</f>
        <v>0.63833611842115234</v>
      </c>
      <c r="BX76" s="48"/>
      <c r="BY76" s="96">
        <f t="shared" ca="1" si="22"/>
        <v>0.75740814625893538</v>
      </c>
      <c r="BZ76" s="97">
        <f t="shared" ca="1" si="22"/>
        <v>0</v>
      </c>
      <c r="CA76" s="98">
        <f t="shared" ca="1" si="22"/>
        <v>0.26295278021554724</v>
      </c>
      <c r="CB76" s="99">
        <f t="shared" ca="1" si="22"/>
        <v>7.6167114181220838E-2</v>
      </c>
      <c r="CC76" s="100">
        <f t="shared" ca="1" si="22"/>
        <v>4.646127533229115</v>
      </c>
      <c r="CD76" s="101">
        <f t="shared" ca="1" si="22"/>
        <v>71.026658119523219</v>
      </c>
      <c r="CE76" s="102">
        <f t="shared" ca="1" si="22"/>
        <v>1.2440318221449631</v>
      </c>
      <c r="CF76" s="103">
        <f t="shared" ca="1" si="22"/>
        <v>1.05601105612334</v>
      </c>
      <c r="CG76" s="104">
        <f t="shared" ca="1" si="22"/>
        <v>1.1753140170255754</v>
      </c>
      <c r="CH76" s="104">
        <f t="shared" ca="1" si="22"/>
        <v>3.9639447246904629</v>
      </c>
      <c r="CI76" s="105">
        <f t="shared" ca="1" si="22"/>
        <v>262.34258391133767</v>
      </c>
      <c r="CJ76" s="106">
        <f t="shared" ca="1" si="22"/>
        <v>7.0533171477356102</v>
      </c>
      <c r="CK76" s="104">
        <f t="shared" ca="1" si="22"/>
        <v>0.9114083340723147</v>
      </c>
      <c r="CL76" s="107">
        <f t="shared" ca="1" si="22"/>
        <v>8.7990197325022805</v>
      </c>
      <c r="CM76" s="108">
        <f t="shared" ca="1" si="22"/>
        <v>10.267477939656356</v>
      </c>
      <c r="CN76" s="104">
        <f t="shared" ca="1" si="22"/>
        <v>0.24865967174535045</v>
      </c>
      <c r="CO76" s="109">
        <f t="shared" ca="1" si="21"/>
        <v>0.87939417214207627</v>
      </c>
      <c r="CP76" s="110">
        <f t="shared" ca="1" si="21"/>
        <v>0.63663623363736532</v>
      </c>
      <c r="CR76" s="94">
        <f ca="1">BY76/OFFSET('FX rate data'!$B75,0,2*BY$1)</f>
        <v>0.55622247650652523</v>
      </c>
      <c r="CS76" s="94">
        <f ca="1">BZ76/OFFSET('FX rate data'!$B75,0,2*BZ$1)</f>
        <v>0</v>
      </c>
      <c r="CT76" s="94">
        <f ca="1">CA76/OFFSET('FX rate data'!$B75,0,2*CA$1)</f>
        <v>3.2583180121378313E-2</v>
      </c>
      <c r="CU76" s="94">
        <f ca="1">CB76/OFFSET('FX rate data'!$B75,0,2*CB$1)</f>
        <v>6.554829103375287E-2</v>
      </c>
      <c r="CV76" s="94">
        <f ca="1">CC76/OFFSET('FX rate data'!$B75,0,2*CC$1)</f>
        <v>3.5374809907332994</v>
      </c>
      <c r="CW76" s="94">
        <f ca="1">CD76/OFFSET('FX rate data'!$B75,0,2*CD$1)</f>
        <v>71.026658119523219</v>
      </c>
      <c r="CX76" s="94">
        <f ca="1">CE76/OFFSET('FX rate data'!$B75,0,2*CE$1)</f>
        <v>2.1434042421519006</v>
      </c>
      <c r="CY76" s="94">
        <f ca="1">CF76/OFFSET('FX rate data'!$B75,0,2*CF$1)</f>
        <v>0.13618041861155974</v>
      </c>
      <c r="CZ76" s="94">
        <f ca="1">CG76/OFFSET('FX rate data'!$B75,0,2*CG$1)</f>
        <v>1.3925521528739044</v>
      </c>
      <c r="DA76" s="94">
        <f ca="1">CH76/OFFSET('FX rate data'!$B75,0,2*CH$1)</f>
        <v>4.6966169723820652</v>
      </c>
      <c r="DB76" s="94">
        <f ca="1">CI76/OFFSET('FX rate data'!$B75,0,2*CI$1)</f>
        <v>0.25974513258548282</v>
      </c>
      <c r="DC76" s="94">
        <f ca="1">CJ76/OFFSET('FX rate data'!$B75,0,2*CJ$1)</f>
        <v>3.020045877857251</v>
      </c>
      <c r="DD76" s="94">
        <f ca="1">CK76/OFFSET('FX rate data'!$B75,0,2*CK$1)</f>
        <v>1.0798676943984771</v>
      </c>
      <c r="DE76" s="94">
        <f ca="1">CL76/OFFSET('FX rate data'!$B75,0,2*CL$1)</f>
        <v>0.26805848385383946</v>
      </c>
      <c r="DF76" s="94">
        <f ca="1">CM76/OFFSET('FX rate data'!$B75,0,2*CM$1)</f>
        <v>0.22791293983698904</v>
      </c>
      <c r="DG76" s="94">
        <f ca="1">CN76/OFFSET('FX rate data'!$B75,0,2*CN$1)</f>
        <v>0.29462046415325882</v>
      </c>
      <c r="DH76" s="94">
        <f ca="1">CO76/OFFSET('FX rate data'!$B75,0,2*CO$1)</f>
        <v>3.0596775805704534E-2</v>
      </c>
      <c r="DI76" s="94">
        <f ca="1">CP76/OFFSET('FX rate data'!$B75,0,2*CP$1)</f>
        <v>0.10059351435301563</v>
      </c>
      <c r="DJ76" s="95">
        <f t="shared" ca="1" si="23"/>
        <v>88.868687726781616</v>
      </c>
    </row>
    <row r="77" spans="1:114" x14ac:dyDescent="0.35">
      <c r="A77" s="12">
        <v>38748</v>
      </c>
      <c r="B77" s="14">
        <v>4929.5590000000002</v>
      </c>
      <c r="C77" s="12">
        <v>38748</v>
      </c>
      <c r="D77" s="14">
        <v>16649.82</v>
      </c>
      <c r="E77" s="12">
        <v>38748</v>
      </c>
      <c r="F77" s="14">
        <v>1258.046</v>
      </c>
      <c r="G77" s="12">
        <v>38748</v>
      </c>
      <c r="H77" s="14">
        <v>11945.64</v>
      </c>
      <c r="I77" s="12">
        <v>38748</v>
      </c>
      <c r="J77" s="14">
        <v>7810.88</v>
      </c>
      <c r="K77" s="12">
        <v>38748</v>
      </c>
      <c r="L77" s="14">
        <v>1280.0899999999999</v>
      </c>
      <c r="M77" s="12">
        <v>38748</v>
      </c>
      <c r="N77" s="14">
        <v>5760.3</v>
      </c>
      <c r="O77" s="12">
        <v>38748</v>
      </c>
      <c r="P77" s="14">
        <v>15753.14</v>
      </c>
      <c r="Q77" s="12">
        <v>38748</v>
      </c>
      <c r="R77" s="14">
        <v>4947.99</v>
      </c>
      <c r="S77" s="12">
        <v>38748</v>
      </c>
      <c r="T77" s="14">
        <v>5674.15</v>
      </c>
      <c r="U77" s="12">
        <v>38748</v>
      </c>
      <c r="V77" s="14">
        <v>1399.83</v>
      </c>
      <c r="W77" s="12">
        <v>38748</v>
      </c>
      <c r="X77" s="14">
        <v>38382.800000000003</v>
      </c>
      <c r="Y77" s="12">
        <v>38748</v>
      </c>
      <c r="Z77" s="14">
        <v>7562.37</v>
      </c>
      <c r="AA77" s="12">
        <v>38748</v>
      </c>
      <c r="AB77" s="14">
        <v>6532.18</v>
      </c>
      <c r="AC77" s="12">
        <v>38748</v>
      </c>
      <c r="AD77" s="14">
        <v>3001.1</v>
      </c>
      <c r="AE77" s="12">
        <v>38748</v>
      </c>
      <c r="AF77" s="14">
        <v>450.5</v>
      </c>
      <c r="AG77" s="12">
        <v>38748</v>
      </c>
      <c r="AH77" s="14">
        <v>1171.44</v>
      </c>
      <c r="AI77" s="12">
        <v>38748</v>
      </c>
      <c r="AJ77" s="14">
        <v>17886.18</v>
      </c>
      <c r="AK77" s="48"/>
      <c r="BX77" s="48"/>
      <c r="BY77" s="79">
        <f t="shared" ref="BY77:CP77" ca="1" si="24">BF76*OFFSET($B77,0,2*BY$1)/OFFSET($B76,0,2*BY$1)</f>
        <v>0.89157917362811323</v>
      </c>
      <c r="BZ77" s="80">
        <f t="shared" ca="1" si="24"/>
        <v>0</v>
      </c>
      <c r="CA77" s="81">
        <f t="shared" ca="1" si="24"/>
        <v>0.56125559011502613</v>
      </c>
      <c r="CB77" s="82">
        <f t="shared" ca="1" si="24"/>
        <v>0.10162075666402304</v>
      </c>
      <c r="CC77" s="83">
        <f t="shared" ca="1" si="24"/>
        <v>4.9117155704557938</v>
      </c>
      <c r="CD77" s="84">
        <f t="shared" ca="1" si="24"/>
        <v>70.502710084975661</v>
      </c>
      <c r="CE77" s="85">
        <f t="shared" ca="1" si="24"/>
        <v>1.2493950370287918</v>
      </c>
      <c r="CF77" s="86">
        <f t="shared" ca="1" si="24"/>
        <v>1.2046962385415194</v>
      </c>
      <c r="CG77" s="87">
        <f t="shared" ca="1" si="24"/>
        <v>1.3967934405638234</v>
      </c>
      <c r="CH77" s="87">
        <f t="shared" ca="1" si="24"/>
        <v>4.7904142498776272</v>
      </c>
      <c r="CI77" s="88">
        <f t="shared" ca="1" si="24"/>
        <v>281.9502673513814</v>
      </c>
      <c r="CJ77" s="89">
        <f t="shared" ca="1" si="24"/>
        <v>10.318782524189965</v>
      </c>
      <c r="CK77" s="87">
        <f t="shared" ca="1" si="24"/>
        <v>1.1126340468135714</v>
      </c>
      <c r="CL77" s="90">
        <f t="shared" ca="1" si="24"/>
        <v>9.9078850528249465</v>
      </c>
      <c r="CM77" s="91">
        <f t="shared" ca="1" si="24"/>
        <v>11.800052642544975</v>
      </c>
      <c r="CN77" s="87">
        <f t="shared" ca="1" si="24"/>
        <v>0.32726059561528043</v>
      </c>
      <c r="CO77" s="92">
        <f t="shared" ca="1" si="24"/>
        <v>1.2214400773480036</v>
      </c>
      <c r="CP77" s="93">
        <f t="shared" ca="1" si="24"/>
        <v>0.69457111485742218</v>
      </c>
      <c r="CR77" s="94">
        <f ca="1">BY77/OFFSET('FX rate data'!$B76,0,2*BY$1)</f>
        <v>0.67610462851908182</v>
      </c>
      <c r="CS77" s="94">
        <f ca="1">BZ77/OFFSET('FX rate data'!$B76,0,2*BZ$1)</f>
        <v>0</v>
      </c>
      <c r="CT77" s="94">
        <f ca="1">CA77/OFFSET('FX rate data'!$B76,0,2*CA$1)</f>
        <v>6.9627777654206288E-2</v>
      </c>
      <c r="CU77" s="94">
        <f ca="1">CB77/OFFSET('FX rate data'!$B76,0,2*CB$1)</f>
        <v>8.9219277141372288E-2</v>
      </c>
      <c r="CV77" s="94">
        <f ca="1">CC77/OFFSET('FX rate data'!$B76,0,2*CC$1)</f>
        <v>3.8435836688753375</v>
      </c>
      <c r="CW77" s="94">
        <f ca="1">CD77/OFFSET('FX rate data'!$B76,0,2*CD$1)</f>
        <v>70.502710084975661</v>
      </c>
      <c r="CX77" s="94">
        <f ca="1">CE77/OFFSET('FX rate data'!$B76,0,2*CE$1)</f>
        <v>2.2231228416882414</v>
      </c>
      <c r="CY77" s="94">
        <f ca="1">CF77/OFFSET('FX rate data'!$B76,0,2*CF$1)</f>
        <v>0.15529639293339514</v>
      </c>
      <c r="CZ77" s="94">
        <f ca="1">CG77/OFFSET('FX rate data'!$B76,0,2*CG$1)</f>
        <v>1.6980226605444</v>
      </c>
      <c r="DA77" s="94">
        <f ca="1">CH77/OFFSET('FX rate data'!$B76,0,2*CH$1)</f>
        <v>5.8235038291728998</v>
      </c>
      <c r="DB77" s="94">
        <f ca="1">CI77/OFFSET('FX rate data'!$B76,0,2*CI$1)</f>
        <v>0.29228245203066544</v>
      </c>
      <c r="DC77" s="94">
        <f ca="1">CJ77/OFFSET('FX rate data'!$B76,0,2*CJ$1)</f>
        <v>4.6649107252215023</v>
      </c>
      <c r="DD77" s="94">
        <f ca="1">CK77/OFFSET('FX rate data'!$B76,0,2*CK$1)</f>
        <v>1.3525821138020562</v>
      </c>
      <c r="DE77" s="94">
        <f ca="1">CL77/OFFSET('FX rate data'!$B76,0,2*CL$1)</f>
        <v>0.30977629604880397</v>
      </c>
      <c r="DF77" s="94">
        <f ca="1">CM77/OFFSET('FX rate data'!$B76,0,2*CM$1)</f>
        <v>0.26746875146019095</v>
      </c>
      <c r="DG77" s="94">
        <f ca="1">CN77/OFFSET('FX rate data'!$B76,0,2*CN$1)</f>
        <v>0.39783685341026065</v>
      </c>
      <c r="DH77" s="94">
        <f ca="1">CO77/OFFSET('FX rate data'!$B76,0,2*CO$1)</f>
        <v>4.350043724617874E-2</v>
      </c>
      <c r="DI77" s="94">
        <f ca="1">CP77/OFFSET('FX rate data'!$B76,0,2*CP$1)</f>
        <v>0.11465542759989801</v>
      </c>
      <c r="DJ77" s="95">
        <f t="shared" ca="1" si="23"/>
        <v>92.524204218324144</v>
      </c>
    </row>
    <row r="78" spans="1:114" x14ac:dyDescent="0.35">
      <c r="A78" s="12">
        <v>38776</v>
      </c>
      <c r="B78" s="14">
        <v>4921.3469999999998</v>
      </c>
      <c r="C78" s="12">
        <v>38776</v>
      </c>
      <c r="D78" s="14">
        <v>16205.43</v>
      </c>
      <c r="E78" s="12">
        <v>38776</v>
      </c>
      <c r="F78" s="14">
        <v>1299.03</v>
      </c>
      <c r="G78" s="12">
        <v>38776</v>
      </c>
      <c r="H78" s="14">
        <v>11688.34</v>
      </c>
      <c r="I78" s="12">
        <v>38776</v>
      </c>
      <c r="J78" s="14">
        <v>7892.63</v>
      </c>
      <c r="K78" s="12">
        <v>38776</v>
      </c>
      <c r="L78" s="14">
        <v>1280.6600000000001</v>
      </c>
      <c r="M78" s="12">
        <v>38776</v>
      </c>
      <c r="N78" s="14">
        <v>5791.5</v>
      </c>
      <c r="O78" s="12">
        <v>38776</v>
      </c>
      <c r="P78" s="14">
        <v>15918.48</v>
      </c>
      <c r="Q78" s="12">
        <v>38776</v>
      </c>
      <c r="R78" s="14">
        <v>5000.45</v>
      </c>
      <c r="S78" s="12">
        <v>38776</v>
      </c>
      <c r="T78" s="14">
        <v>5796.04</v>
      </c>
      <c r="U78" s="12">
        <v>38776</v>
      </c>
      <c r="V78" s="14">
        <v>1371.59</v>
      </c>
      <c r="W78" s="12">
        <v>38776</v>
      </c>
      <c r="X78" s="14">
        <v>38610.400000000001</v>
      </c>
      <c r="Y78" s="12">
        <v>38776</v>
      </c>
      <c r="Z78" s="14">
        <v>7928.3</v>
      </c>
      <c r="AA78" s="12">
        <v>38776</v>
      </c>
      <c r="AB78" s="14">
        <v>6561.63</v>
      </c>
      <c r="AC78" s="12">
        <v>38776</v>
      </c>
      <c r="AD78" s="14">
        <v>3074.7</v>
      </c>
      <c r="AE78" s="12">
        <v>38776</v>
      </c>
      <c r="AF78" s="14">
        <v>458.72</v>
      </c>
      <c r="AG78" s="12">
        <v>38776</v>
      </c>
      <c r="AH78" s="14">
        <v>1320.83</v>
      </c>
      <c r="AI78" s="12">
        <v>38776</v>
      </c>
      <c r="AJ78" s="14">
        <v>17125.189999999999</v>
      </c>
      <c r="AK78" s="48"/>
      <c r="BX78" s="48"/>
      <c r="BY78" s="96">
        <f ca="1">BY77*OFFSET($B78,0,2*BY$1)/OFFSET($B77,0,2*BY$1)</f>
        <v>0.89009391943522609</v>
      </c>
      <c r="BZ78" s="97">
        <f t="shared" ref="BZ78:CP88" ca="1" si="25">BZ77*OFFSET($B78,0,2*BZ$1)/OFFSET($B77,0,2*BZ$1)</f>
        <v>0</v>
      </c>
      <c r="CA78" s="98">
        <f t="shared" ca="1" si="25"/>
        <v>0.5795398969728629</v>
      </c>
      <c r="CB78" s="99">
        <f t="shared" ca="1" si="25"/>
        <v>9.9431922856068583E-2</v>
      </c>
      <c r="CC78" s="100">
        <f t="shared" ca="1" si="25"/>
        <v>4.9631224219097607</v>
      </c>
      <c r="CD78" s="101">
        <f t="shared" ca="1" si="25"/>
        <v>70.534103615702762</v>
      </c>
      <c r="CE78" s="102">
        <f t="shared" ca="1" si="25"/>
        <v>1.2561622410208231</v>
      </c>
      <c r="CF78" s="103">
        <f t="shared" ca="1" si="25"/>
        <v>1.2173403511489396</v>
      </c>
      <c r="CG78" s="104">
        <f t="shared" ca="1" si="25"/>
        <v>1.4116026426624488</v>
      </c>
      <c r="CH78" s="104">
        <f t="shared" ca="1" si="25"/>
        <v>4.8933201640528932</v>
      </c>
      <c r="CI78" s="105">
        <f t="shared" ca="1" si="25"/>
        <v>276.26223698340601</v>
      </c>
      <c r="CJ78" s="106">
        <f t="shared" ca="1" si="25"/>
        <v>10.379970215095934</v>
      </c>
      <c r="CK78" s="104">
        <f t="shared" ca="1" si="25"/>
        <v>1.1664724832760149</v>
      </c>
      <c r="CL78" s="107">
        <f t="shared" ca="1" si="25"/>
        <v>9.9525542466937154</v>
      </c>
      <c r="CM78" s="108">
        <f t="shared" ca="1" si="25"/>
        <v>12.089441158252985</v>
      </c>
      <c r="CN78" s="104">
        <f t="shared" ca="1" si="25"/>
        <v>0.33323192102251153</v>
      </c>
      <c r="CO78" s="109">
        <f t="shared" ca="1" si="25"/>
        <v>1.3772064274427742</v>
      </c>
      <c r="CP78" s="110">
        <f t="shared" ca="1" si="25"/>
        <v>0.66501971412818039</v>
      </c>
      <c r="CR78" s="94">
        <f ca="1">BY78/OFFSET('FX rate data'!$B77,0,2*BY$1)</f>
        <v>0.66089539607605141</v>
      </c>
      <c r="CS78" s="94">
        <f ca="1">BZ78/OFFSET('FX rate data'!$B77,0,2*BZ$1)</f>
        <v>0</v>
      </c>
      <c r="CT78" s="94">
        <f ca="1">CA78/OFFSET('FX rate data'!$B77,0,2*CA$1)</f>
        <v>7.208028369603528E-2</v>
      </c>
      <c r="CU78" s="94">
        <f ca="1">CB78/OFFSET('FX rate data'!$B77,0,2*CB$1)</f>
        <v>8.7458811554286725E-2</v>
      </c>
      <c r="CV78" s="94">
        <f ca="1">CC78/OFFSET('FX rate data'!$B77,0,2*CC$1)</f>
        <v>3.7837328824500727</v>
      </c>
      <c r="CW78" s="94">
        <f ca="1">CD78/OFFSET('FX rate data'!$B77,0,2*CD$1)</f>
        <v>70.534103615702762</v>
      </c>
      <c r="CX78" s="94">
        <f ca="1">CE78/OFFSET('FX rate data'!$B77,0,2*CE$1)</f>
        <v>2.2026341241816993</v>
      </c>
      <c r="CY78" s="94">
        <f ca="1">CF78/OFFSET('FX rate data'!$B77,0,2*CF$1)</f>
        <v>0.15691419839506826</v>
      </c>
      <c r="CZ78" s="94">
        <f ca="1">CG78/OFFSET('FX rate data'!$B77,0,2*CG$1)</f>
        <v>1.6828834557253802</v>
      </c>
      <c r="DA78" s="94">
        <f ca="1">CH78/OFFSET('FX rate data'!$B77,0,2*CH$1)</f>
        <v>5.8337150262910029</v>
      </c>
      <c r="DB78" s="94">
        <f ca="1">CI78/OFFSET('FX rate data'!$B77,0,2*CI$1)</f>
        <v>0.28451311738764778</v>
      </c>
      <c r="DC78" s="94">
        <f ca="1">CJ78/OFFSET('FX rate data'!$B77,0,2*CJ$1)</f>
        <v>4.8881423193293783</v>
      </c>
      <c r="DD78" s="94">
        <f ca="1">CK78/OFFSET('FX rate data'!$B77,0,2*CK$1)</f>
        <v>1.3906443529756973</v>
      </c>
      <c r="DE78" s="94">
        <f ca="1">CL78/OFFSET('FX rate data'!$B77,0,2*CL$1)</f>
        <v>0.30670429111536873</v>
      </c>
      <c r="DF78" s="94">
        <f ca="1">CM78/OFFSET('FX rate data'!$B77,0,2*CM$1)</f>
        <v>0.27234604997190776</v>
      </c>
      <c r="DG78" s="94">
        <f ca="1">CN78/OFFSET('FX rate data'!$B77,0,2*CN$1)</f>
        <v>0.39727219959765325</v>
      </c>
      <c r="DH78" s="94">
        <f ca="1">CO78/OFFSET('FX rate data'!$B77,0,2*CO$1)</f>
        <v>4.9122961183438882E-2</v>
      </c>
      <c r="DI78" s="94">
        <f ca="1">CP78/OFFSET('FX rate data'!$B77,0,2*CP$1)</f>
        <v>0.10787018882857752</v>
      </c>
      <c r="DJ78" s="95">
        <f t="shared" ca="1" si="23"/>
        <v>92.711033274462011</v>
      </c>
    </row>
    <row r="79" spans="1:114" x14ac:dyDescent="0.35">
      <c r="A79" s="12">
        <v>38807</v>
      </c>
      <c r="B79" s="14">
        <v>5129.7079999999996</v>
      </c>
      <c r="C79" s="12">
        <v>38807</v>
      </c>
      <c r="D79" s="14">
        <v>17059.66</v>
      </c>
      <c r="E79" s="12">
        <v>38807</v>
      </c>
      <c r="F79" s="14">
        <v>1298.2950000000001</v>
      </c>
      <c r="G79" s="12">
        <v>38807</v>
      </c>
      <c r="H79" s="14">
        <v>12110.61</v>
      </c>
      <c r="I79" s="12">
        <v>38807</v>
      </c>
      <c r="J79" s="14">
        <v>8023.3</v>
      </c>
      <c r="K79" s="12">
        <v>38807</v>
      </c>
      <c r="L79" s="14">
        <v>1294.83</v>
      </c>
      <c r="M79" s="12">
        <v>38807</v>
      </c>
      <c r="N79" s="14">
        <v>5964.6</v>
      </c>
      <c r="O79" s="12">
        <v>38807</v>
      </c>
      <c r="P79" s="14">
        <v>15805.04</v>
      </c>
      <c r="Q79" s="12">
        <v>38807</v>
      </c>
      <c r="R79" s="14">
        <v>5220.8500000000004</v>
      </c>
      <c r="S79" s="12">
        <v>38807</v>
      </c>
      <c r="T79" s="14">
        <v>5970.08</v>
      </c>
      <c r="U79" s="12">
        <v>38807</v>
      </c>
      <c r="V79" s="14">
        <v>1359.6</v>
      </c>
      <c r="W79" s="12">
        <v>38807</v>
      </c>
      <c r="X79" s="14">
        <v>37952</v>
      </c>
      <c r="Y79" s="12">
        <v>38807</v>
      </c>
      <c r="Z79" s="14">
        <v>8066.1</v>
      </c>
      <c r="AA79" s="12">
        <v>38807</v>
      </c>
      <c r="AB79" s="14">
        <v>6613.97</v>
      </c>
      <c r="AC79" s="12">
        <v>38807</v>
      </c>
      <c r="AD79" s="14">
        <v>3402.55</v>
      </c>
      <c r="AE79" s="12">
        <v>38807</v>
      </c>
      <c r="AF79" s="14">
        <v>468.69</v>
      </c>
      <c r="AG79" s="12">
        <v>38807</v>
      </c>
      <c r="AH79" s="14">
        <v>1299.19</v>
      </c>
      <c r="AI79" s="12">
        <v>38807</v>
      </c>
      <c r="AJ79" s="14">
        <v>18314.78</v>
      </c>
      <c r="AK79" s="48"/>
      <c r="BX79" s="48"/>
      <c r="BY79" s="96">
        <f t="shared" ref="BY79:CN88" ca="1" si="26">BY78*OFFSET($B79,0,2*BY$1)/OFFSET($B78,0,2*BY$1)</f>
        <v>0.9277788985979315</v>
      </c>
      <c r="BZ79" s="97">
        <f t="shared" ca="1" si="26"/>
        <v>0</v>
      </c>
      <c r="CA79" s="98">
        <f t="shared" ca="1" si="26"/>
        <v>0.57921198936158758</v>
      </c>
      <c r="CB79" s="99">
        <f t="shared" ca="1" si="26"/>
        <v>0.10302414536708659</v>
      </c>
      <c r="CC79" s="100">
        <f t="shared" ca="1" si="26"/>
        <v>5.0452916363377716</v>
      </c>
      <c r="CD79" s="101">
        <f t="shared" ca="1" si="26"/>
        <v>71.31453577430419</v>
      </c>
      <c r="CE79" s="102">
        <f t="shared" ca="1" si="26"/>
        <v>1.2937072093227664</v>
      </c>
      <c r="CF79" s="103">
        <f t="shared" ca="1" si="26"/>
        <v>1.2086652082059994</v>
      </c>
      <c r="CG79" s="104">
        <f t="shared" ca="1" si="26"/>
        <v>1.4738204875449703</v>
      </c>
      <c r="CH79" s="104">
        <f t="shared" ca="1" si="26"/>
        <v>5.0402538362414502</v>
      </c>
      <c r="CI79" s="105">
        <f t="shared" ca="1" si="26"/>
        <v>273.84724108708787</v>
      </c>
      <c r="CJ79" s="106">
        <f t="shared" ca="1" si="26"/>
        <v>10.202966806956699</v>
      </c>
      <c r="CK79" s="104">
        <f t="shared" ca="1" si="26"/>
        <v>1.1867466792821493</v>
      </c>
      <c r="CL79" s="107">
        <f t="shared" ca="1" si="26"/>
        <v>10.031942552537226</v>
      </c>
      <c r="CM79" s="108">
        <f t="shared" ca="1" si="26"/>
        <v>13.378517583183303</v>
      </c>
      <c r="CN79" s="104">
        <f t="shared" ca="1" si="26"/>
        <v>0.34047451400427475</v>
      </c>
      <c r="CO79" s="109">
        <f t="shared" ca="1" si="25"/>
        <v>1.3546427764885549</v>
      </c>
      <c r="CP79" s="110">
        <f t="shared" ca="1" si="25"/>
        <v>0.71121486885228813</v>
      </c>
      <c r="CR79" s="94">
        <f ca="1">BY79/OFFSET('FX rate data'!$B78,0,2*BY$1)</f>
        <v>0.66469329316372805</v>
      </c>
      <c r="CS79" s="94">
        <f ca="1">BZ79/OFFSET('FX rate data'!$B78,0,2*BZ$1)</f>
        <v>0</v>
      </c>
      <c r="CT79" s="94">
        <f ca="1">CA79/OFFSET('FX rate data'!$B78,0,2*CA$1)</f>
        <v>7.2246169405975599E-2</v>
      </c>
      <c r="CU79" s="94">
        <f ca="1">CB79/OFFSET('FX rate data'!$B78,0,2*CB$1)</f>
        <v>8.8160316076575887E-2</v>
      </c>
      <c r="CV79" s="94">
        <f ca="1">CC79/OFFSET('FX rate data'!$B78,0,2*CC$1)</f>
        <v>3.8684953506653668</v>
      </c>
      <c r="CW79" s="94">
        <f ca="1">CD79/OFFSET('FX rate data'!$B78,0,2*CD$1)</f>
        <v>71.31453577430419</v>
      </c>
      <c r="CX79" s="94">
        <f ca="1">CE79/OFFSET('FX rate data'!$B78,0,2*CE$1)</f>
        <v>2.2471898720214805</v>
      </c>
      <c r="CY79" s="94">
        <f ca="1">CF79/OFFSET('FX rate data'!$B78,0,2*CF$1)</f>
        <v>0.1557618475206515</v>
      </c>
      <c r="CZ79" s="94">
        <f ca="1">CG79/OFFSET('FX rate data'!$B78,0,2*CG$1)</f>
        <v>1.7855833384358739</v>
      </c>
      <c r="DA79" s="94">
        <f ca="1">CH79/OFFSET('FX rate data'!$B78,0,2*CH$1)</f>
        <v>6.1064378922237097</v>
      </c>
      <c r="DB79" s="94">
        <f ca="1">CI79/OFFSET('FX rate data'!$B78,0,2*CI$1)</f>
        <v>0.28183732937486533</v>
      </c>
      <c r="DC79" s="94">
        <f ca="1">CJ79/OFFSET('FX rate data'!$B78,0,2*CJ$1)</f>
        <v>4.7148645133810989</v>
      </c>
      <c r="DD79" s="94">
        <f ca="1">CK79/OFFSET('FX rate data'!$B78,0,2*CK$1)</f>
        <v>1.4377837161160034</v>
      </c>
      <c r="DE79" s="94">
        <f ca="1">CL79/OFFSET('FX rate data'!$B78,0,2*CL$1)</f>
        <v>0.30907457491334112</v>
      </c>
      <c r="DF79" s="94">
        <f ca="1">CM79/OFFSET('FX rate data'!$B78,0,2*CM$1)</f>
        <v>0.29981550973574544</v>
      </c>
      <c r="DG79" s="94">
        <f ca="1">CN79/OFFSET('FX rate data'!$B78,0,2*CN$1)</f>
        <v>0.41249638236524683</v>
      </c>
      <c r="DH79" s="94">
        <f ca="1">CO79/OFFSET('FX rate data'!$B78,0,2*CO$1)</f>
        <v>4.8895245496789572E-2</v>
      </c>
      <c r="DI79" s="94">
        <f ca="1">CP79/OFFSET('FX rate data'!$B78,0,2*CP$1)</f>
        <v>0.11514852567834342</v>
      </c>
      <c r="DJ79" s="95">
        <f t="shared" ca="1" si="23"/>
        <v>93.923019650878999</v>
      </c>
    </row>
    <row r="80" spans="1:114" x14ac:dyDescent="0.35">
      <c r="A80" s="12">
        <v>38835</v>
      </c>
      <c r="B80" s="14">
        <v>5258.8029999999999</v>
      </c>
      <c r="C80" s="12">
        <v>38835</v>
      </c>
      <c r="D80" s="14">
        <v>16906.23</v>
      </c>
      <c r="E80" s="12">
        <v>38835</v>
      </c>
      <c r="F80" s="14">
        <v>1440.223</v>
      </c>
      <c r="G80" s="12">
        <v>38835</v>
      </c>
      <c r="H80" s="14">
        <v>12204.17</v>
      </c>
      <c r="I80" s="12">
        <v>38835</v>
      </c>
      <c r="J80" s="14">
        <v>8047.29</v>
      </c>
      <c r="K80" s="12">
        <v>38835</v>
      </c>
      <c r="L80" s="14">
        <v>1310.6099999999999</v>
      </c>
      <c r="M80" s="12">
        <v>38835</v>
      </c>
      <c r="N80" s="14">
        <v>6023.1</v>
      </c>
      <c r="O80" s="12">
        <v>38835</v>
      </c>
      <c r="P80" s="14">
        <v>16661.3</v>
      </c>
      <c r="Q80" s="12">
        <v>38835</v>
      </c>
      <c r="R80" s="14">
        <v>5188.3999999999996</v>
      </c>
      <c r="S80" s="12">
        <v>38835</v>
      </c>
      <c r="T80" s="14">
        <v>6009.89</v>
      </c>
      <c r="U80" s="12">
        <v>38837</v>
      </c>
      <c r="V80" s="14">
        <v>1419.73</v>
      </c>
      <c r="W80" s="12">
        <v>38835</v>
      </c>
      <c r="X80" s="14">
        <v>40363.4</v>
      </c>
      <c r="Y80" s="12">
        <v>38835</v>
      </c>
      <c r="Z80" s="14">
        <v>7930.99</v>
      </c>
      <c r="AA80" s="12">
        <v>38836</v>
      </c>
      <c r="AB80" s="14">
        <v>7171.77</v>
      </c>
      <c r="AC80" s="12">
        <v>38837</v>
      </c>
      <c r="AD80" s="14">
        <v>3557.6</v>
      </c>
      <c r="AE80" s="12">
        <v>38835</v>
      </c>
      <c r="AF80" s="14">
        <v>469.4</v>
      </c>
      <c r="AG80" s="12">
        <v>38837</v>
      </c>
      <c r="AH80" s="14">
        <v>1486.85</v>
      </c>
      <c r="AI80" s="12">
        <v>38835</v>
      </c>
      <c r="AJ80" s="14">
        <v>19074.990000000002</v>
      </c>
      <c r="AK80" s="48"/>
      <c r="BX80" s="48"/>
      <c r="BY80" s="96">
        <f t="shared" ca="1" si="26"/>
        <v>0.95112752134887557</v>
      </c>
      <c r="BZ80" s="97">
        <f t="shared" ca="1" si="26"/>
        <v>0</v>
      </c>
      <c r="CA80" s="98">
        <f t="shared" ca="1" si="26"/>
        <v>0.64253072603246075</v>
      </c>
      <c r="CB80" s="99">
        <f t="shared" ca="1" si="26"/>
        <v>0.10382005399931442</v>
      </c>
      <c r="CC80" s="100">
        <f t="shared" ca="1" si="26"/>
        <v>5.0603772677308072</v>
      </c>
      <c r="CD80" s="101">
        <f t="shared" ca="1" si="26"/>
        <v>72.18364088811721</v>
      </c>
      <c r="CE80" s="102">
        <f t="shared" ca="1" si="26"/>
        <v>1.3063957168078251</v>
      </c>
      <c r="CF80" s="103">
        <f t="shared" ca="1" si="26"/>
        <v>1.2741463250635632</v>
      </c>
      <c r="CG80" s="104">
        <f t="shared" ca="1" si="26"/>
        <v>1.4646600108369945</v>
      </c>
      <c r="CH80" s="104">
        <f t="shared" ca="1" si="26"/>
        <v>5.0738635207382705</v>
      </c>
      <c r="CI80" s="105">
        <f t="shared" ca="1" si="26"/>
        <v>285.9584757197494</v>
      </c>
      <c r="CJ80" s="106">
        <f t="shared" ca="1" si="26"/>
        <v>10.851244477653774</v>
      </c>
      <c r="CK80" s="104">
        <f t="shared" ca="1" si="26"/>
        <v>1.1668682567684423</v>
      </c>
      <c r="CL80" s="107">
        <f t="shared" ca="1" si="26"/>
        <v>10.878002869684909</v>
      </c>
      <c r="CM80" s="108">
        <f t="shared" ca="1" si="26"/>
        <v>13.988160101668722</v>
      </c>
      <c r="CN80" s="104">
        <f t="shared" ca="1" si="26"/>
        <v>0.34099028542022775</v>
      </c>
      <c r="CO80" s="109">
        <f t="shared" ca="1" si="25"/>
        <v>1.5503125887837865</v>
      </c>
      <c r="CP80" s="110">
        <f t="shared" ca="1" si="25"/>
        <v>0.74073597996856688</v>
      </c>
      <c r="CR80" s="94">
        <f ca="1">BY80/OFFSET('FX rate data'!$B79,0,2*BY$1)</f>
        <v>0.72235704514990173</v>
      </c>
      <c r="CS80" s="94">
        <f ca="1">BZ80/OFFSET('FX rate data'!$B79,0,2*BZ$1)</f>
        <v>0</v>
      </c>
      <c r="CT80" s="94">
        <f ca="1">CA80/OFFSET('FX rate data'!$B79,0,2*CA$1)</f>
        <v>8.0176032696838137E-2</v>
      </c>
      <c r="CU80" s="94">
        <f ca="1">CB80/OFFSET('FX rate data'!$B79,0,2*CB$1)</f>
        <v>9.294543777915347E-2</v>
      </c>
      <c r="CV80" s="94">
        <f ca="1">CC80/OFFSET('FX rate data'!$B79,0,2*CC$1)</f>
        <v>4.084902540951572</v>
      </c>
      <c r="CW80" s="94">
        <f ca="1">CD80/OFFSET('FX rate data'!$B79,0,2*CD$1)</f>
        <v>72.18364088811721</v>
      </c>
      <c r="CX80" s="94">
        <f ca="1">CE80/OFFSET('FX rate data'!$B79,0,2*CE$1)</f>
        <v>2.3852395778853848</v>
      </c>
      <c r="CY80" s="94">
        <f ca="1">CF80/OFFSET('FX rate data'!$B79,0,2*CF$1)</f>
        <v>0.16433176308293845</v>
      </c>
      <c r="CZ80" s="94">
        <f ca="1">CG80/OFFSET('FX rate data'!$B79,0,2*CG$1)</f>
        <v>1.8504864318850216</v>
      </c>
      <c r="DA80" s="94">
        <f ca="1">CH80/OFFSET('FX rate data'!$B79,0,2*CH$1)</f>
        <v>6.4104403294229568</v>
      </c>
      <c r="DB80" s="94">
        <f ca="1">CI80/OFFSET('FX rate data'!$B79,0,2*CI$1)</f>
        <v>0.30317904550439928</v>
      </c>
      <c r="DC80" s="94">
        <f ca="1">CJ80/OFFSET('FX rate data'!$B79,0,2*CJ$1)</f>
        <v>5.1994463237440218</v>
      </c>
      <c r="DD80" s="94">
        <f ca="1">CK80/OFFSET('FX rate data'!$B79,0,2*CK$1)</f>
        <v>1.4742492189114875</v>
      </c>
      <c r="DE80" s="94">
        <f ca="1">CL80/OFFSET('FX rate data'!$B79,0,2*CL$1)</f>
        <v>0.34094978434994228</v>
      </c>
      <c r="DF80" s="94">
        <f ca="1">CM80/OFFSET('FX rate data'!$B79,0,2*CM$1)</f>
        <v>0.31167914665037255</v>
      </c>
      <c r="DG80" s="94">
        <f ca="1">CN80/OFFSET('FX rate data'!$B79,0,2*CN$1)</f>
        <v>0.43081526900849998</v>
      </c>
      <c r="DH80" s="94">
        <f ca="1">CO80/OFFSET('FX rate data'!$B79,0,2*CO$1)</f>
        <v>5.7050061041700205E-2</v>
      </c>
      <c r="DI80" s="94">
        <f ca="1">CP80/OFFSET('FX rate data'!$B79,0,2*CP$1)</f>
        <v>0.12335320232615601</v>
      </c>
      <c r="DJ80" s="95">
        <f t="shared" ca="1" si="23"/>
        <v>96.215242098507574</v>
      </c>
    </row>
    <row r="81" spans="1:114" x14ac:dyDescent="0.35">
      <c r="A81" s="12">
        <v>38868</v>
      </c>
      <c r="B81" s="14">
        <v>5001.6710000000003</v>
      </c>
      <c r="C81" s="12">
        <v>38868</v>
      </c>
      <c r="D81" s="14">
        <v>15467.33</v>
      </c>
      <c r="E81" s="12">
        <v>38868</v>
      </c>
      <c r="F81" s="14">
        <v>1641.3</v>
      </c>
      <c r="G81" s="12">
        <v>38868</v>
      </c>
      <c r="H81" s="14">
        <v>11744.52</v>
      </c>
      <c r="I81" s="12">
        <v>38868</v>
      </c>
      <c r="J81" s="14">
        <v>7604.4</v>
      </c>
      <c r="K81" s="12">
        <v>38868</v>
      </c>
      <c r="L81" s="14">
        <v>1270.0899999999999</v>
      </c>
      <c r="M81" s="12">
        <v>38868</v>
      </c>
      <c r="N81" s="14">
        <v>5723.8</v>
      </c>
      <c r="O81" s="12">
        <v>38868</v>
      </c>
      <c r="P81" s="14">
        <v>15857.89</v>
      </c>
      <c r="Q81" s="12">
        <v>38868</v>
      </c>
      <c r="R81" s="14">
        <v>4930.18</v>
      </c>
      <c r="S81" s="12">
        <v>38868</v>
      </c>
      <c r="T81" s="14">
        <v>5692.86</v>
      </c>
      <c r="U81" s="12">
        <v>38868</v>
      </c>
      <c r="V81" s="14">
        <v>1317.7</v>
      </c>
      <c r="W81" s="12">
        <v>38868</v>
      </c>
      <c r="X81" s="14">
        <v>36530</v>
      </c>
      <c r="Y81" s="12">
        <v>38868</v>
      </c>
      <c r="Z81" s="14">
        <v>7605.86</v>
      </c>
      <c r="AA81" s="12">
        <v>38868</v>
      </c>
      <c r="AB81" s="14">
        <v>6846.95</v>
      </c>
      <c r="AC81" s="12">
        <v>38868</v>
      </c>
      <c r="AD81" s="14">
        <v>3071.05</v>
      </c>
      <c r="AE81" s="12">
        <v>38868</v>
      </c>
      <c r="AF81" s="14">
        <v>440.41</v>
      </c>
      <c r="AG81" s="12">
        <v>38868</v>
      </c>
      <c r="AH81" s="14">
        <v>1281.5</v>
      </c>
      <c r="AI81" s="12">
        <v>38868</v>
      </c>
      <c r="AJ81" s="14">
        <v>18660.12</v>
      </c>
      <c r="AK81" s="48"/>
      <c r="BX81" s="48"/>
      <c r="BY81" s="96">
        <f t="shared" ca="1" si="26"/>
        <v>0.90462162983335792</v>
      </c>
      <c r="BZ81" s="97">
        <f t="shared" ca="1" si="26"/>
        <v>0</v>
      </c>
      <c r="CA81" s="98">
        <f t="shared" ca="1" si="26"/>
        <v>0.73223777195411943</v>
      </c>
      <c r="CB81" s="99">
        <f t="shared" ca="1" si="26"/>
        <v>9.9909842340448238E-2</v>
      </c>
      <c r="CC81" s="100">
        <f t="shared" ca="1" si="26"/>
        <v>4.7818747546978111</v>
      </c>
      <c r="CD81" s="101">
        <f t="shared" ca="1" si="26"/>
        <v>69.951946388009247</v>
      </c>
      <c r="CE81" s="102">
        <f t="shared" ca="1" si="26"/>
        <v>1.2414782759483702</v>
      </c>
      <c r="CF81" s="103">
        <f t="shared" ca="1" si="26"/>
        <v>1.2127068276042221</v>
      </c>
      <c r="CG81" s="104">
        <f t="shared" ca="1" si="26"/>
        <v>1.3917657644415107</v>
      </c>
      <c r="CH81" s="104">
        <f t="shared" ca="1" si="26"/>
        <v>4.8062102106145153</v>
      </c>
      <c r="CI81" s="105">
        <f t="shared" ca="1" si="26"/>
        <v>265.40784758786094</v>
      </c>
      <c r="CJ81" s="106">
        <f t="shared" ca="1" si="26"/>
        <v>9.8206781581505123</v>
      </c>
      <c r="CK81" s="104">
        <f t="shared" ca="1" si="26"/>
        <v>1.1190326301539688</v>
      </c>
      <c r="CL81" s="107">
        <f t="shared" ca="1" si="26"/>
        <v>10.385322137852871</v>
      </c>
      <c r="CM81" s="108">
        <f t="shared" ca="1" si="26"/>
        <v>12.07508968974301</v>
      </c>
      <c r="CN81" s="104">
        <f t="shared" ca="1" si="26"/>
        <v>0.31993082999983491</v>
      </c>
      <c r="CO81" s="109">
        <f t="shared" ca="1" si="25"/>
        <v>1.3361977217112839</v>
      </c>
      <c r="CP81" s="110">
        <f t="shared" ca="1" si="25"/>
        <v>0.72462540082752613</v>
      </c>
      <c r="CR81" s="94">
        <f ca="1">BY81/OFFSET('FX rate data'!$B80,0,2*BY$1)</f>
        <v>0.68052480992504172</v>
      </c>
      <c r="CS81" s="94">
        <f ca="1">BZ81/OFFSET('FX rate data'!$B80,0,2*BZ$1)</f>
        <v>0</v>
      </c>
      <c r="CT81" s="94">
        <f ca="1">CA81/OFFSET('FX rate data'!$B80,0,2*CA$1)</f>
        <v>9.1329937256516294E-2</v>
      </c>
      <c r="CU81" s="94">
        <f ca="1">CB81/OFFSET('FX rate data'!$B80,0,2*CB$1)</f>
        <v>9.0695209096267465E-2</v>
      </c>
      <c r="CV81" s="94">
        <f ca="1">CC81/OFFSET('FX rate data'!$B80,0,2*CC$1)</f>
        <v>3.9221413670421676</v>
      </c>
      <c r="CW81" s="94">
        <f ca="1">CD81/OFFSET('FX rate data'!$B80,0,2*CD$1)</f>
        <v>69.951946388009247</v>
      </c>
      <c r="CX81" s="94">
        <f ca="1">CE81/OFFSET('FX rate data'!$B80,0,2*CE$1)</f>
        <v>2.3209539651306228</v>
      </c>
      <c r="CY81" s="94">
        <f ca="1">CF81/OFFSET('FX rate data'!$B80,0,2*CF$1)</f>
        <v>0.15630888167717855</v>
      </c>
      <c r="CZ81" s="94">
        <f ca="1">CG81/OFFSET('FX rate data'!$B80,0,2*CG$1)</f>
        <v>1.7824868909343117</v>
      </c>
      <c r="DA81" s="94">
        <f ca="1">CH81/OFFSET('FX rate data'!$B80,0,2*CH$1)</f>
        <v>6.1554946344960486</v>
      </c>
      <c r="DB81" s="94">
        <f ca="1">CI81/OFFSET('FX rate data'!$B80,0,2*CI$1)</f>
        <v>0.28064697852158288</v>
      </c>
      <c r="DC81" s="94">
        <f ca="1">CJ81/OFFSET('FX rate data'!$B80,0,2*CJ$1)</f>
        <v>4.2569042731471667</v>
      </c>
      <c r="DD81" s="94">
        <f ca="1">CK81/OFFSET('FX rate data'!$B80,0,2*CK$1)</f>
        <v>1.4331872824717837</v>
      </c>
      <c r="DE81" s="94">
        <f ca="1">CL81/OFFSET('FX rate data'!$B80,0,2*CL$1)</f>
        <v>0.32418673756369198</v>
      </c>
      <c r="DF81" s="94">
        <f ca="1">CM81/OFFSET('FX rate data'!$B80,0,2*CM$1)</f>
        <v>0.26040736876737136</v>
      </c>
      <c r="DG81" s="94">
        <f ca="1">CN81/OFFSET('FX rate data'!$B80,0,2*CN$1)</f>
        <v>0.40974747694650987</v>
      </c>
      <c r="DH81" s="94">
        <f ca="1">CO81/OFFSET('FX rate data'!$B80,0,2*CO$1)</f>
        <v>4.9463889363553316E-2</v>
      </c>
      <c r="DI81" s="94">
        <f ca="1">CP81/OFFSET('FX rate data'!$B80,0,2*CP$1)</f>
        <v>0.10756225519943091</v>
      </c>
      <c r="DJ81" s="95">
        <f t="shared" ca="1" si="23"/>
        <v>92.273988345548489</v>
      </c>
    </row>
    <row r="82" spans="1:114" x14ac:dyDescent="0.35">
      <c r="A82" s="12">
        <v>38898</v>
      </c>
      <c r="B82" s="14">
        <v>5073.8829999999998</v>
      </c>
      <c r="C82" s="12">
        <v>38898</v>
      </c>
      <c r="D82" s="14">
        <v>15505.18</v>
      </c>
      <c r="E82" s="12">
        <v>38898</v>
      </c>
      <c r="F82" s="14">
        <v>1672.211</v>
      </c>
      <c r="G82" s="12">
        <v>38898</v>
      </c>
      <c r="H82" s="14">
        <v>11612.87</v>
      </c>
      <c r="I82" s="12">
        <v>38898</v>
      </c>
      <c r="J82" s="14">
        <v>7652.1</v>
      </c>
      <c r="K82" s="12">
        <v>38898</v>
      </c>
      <c r="L82" s="14">
        <v>1270.2</v>
      </c>
      <c r="M82" s="12">
        <v>38898</v>
      </c>
      <c r="N82" s="14">
        <v>5833.4</v>
      </c>
      <c r="O82" s="12">
        <v>38898</v>
      </c>
      <c r="P82" s="14">
        <v>16267.62</v>
      </c>
      <c r="Q82" s="12">
        <v>38898</v>
      </c>
      <c r="R82" s="14">
        <v>4965.96</v>
      </c>
      <c r="S82" s="12">
        <v>38898</v>
      </c>
      <c r="T82" s="14">
        <v>5683.31</v>
      </c>
      <c r="U82" s="12">
        <v>38898</v>
      </c>
      <c r="V82" s="14">
        <v>1295.1500000000001</v>
      </c>
      <c r="W82" s="12">
        <v>38898</v>
      </c>
      <c r="X82" s="14">
        <v>36630.699999999997</v>
      </c>
      <c r="Y82" s="12">
        <v>38898</v>
      </c>
      <c r="Z82" s="14">
        <v>7516.28</v>
      </c>
      <c r="AA82" s="12">
        <v>38898</v>
      </c>
      <c r="AB82" s="14">
        <v>6704.41</v>
      </c>
      <c r="AC82" s="12">
        <v>38898</v>
      </c>
      <c r="AD82" s="14">
        <v>3128.2</v>
      </c>
      <c r="AE82" s="12">
        <v>38898</v>
      </c>
      <c r="AF82" s="14">
        <v>440.25</v>
      </c>
      <c r="AG82" s="12">
        <v>38898</v>
      </c>
      <c r="AH82" s="14">
        <v>1331.39</v>
      </c>
      <c r="AI82" s="12">
        <v>38898</v>
      </c>
      <c r="AJ82" s="14">
        <v>19538.32</v>
      </c>
      <c r="AK82" s="48"/>
      <c r="BX82" s="48"/>
      <c r="BY82" s="96">
        <f t="shared" ca="1" si="26"/>
        <v>0.91768217242672834</v>
      </c>
      <c r="BZ82" s="97">
        <f t="shared" ca="1" si="26"/>
        <v>0</v>
      </c>
      <c r="CA82" s="98">
        <f t="shared" ca="1" si="26"/>
        <v>0.74602818307266805</v>
      </c>
      <c r="CB82" s="99">
        <f t="shared" ca="1" si="26"/>
        <v>9.878990463808833E-2</v>
      </c>
      <c r="CC82" s="100">
        <f t="shared" ca="1" si="26"/>
        <v>4.8118699450874658</v>
      </c>
      <c r="CD82" s="101">
        <f t="shared" ca="1" si="26"/>
        <v>69.958004788675879</v>
      </c>
      <c r="CE82" s="102">
        <f t="shared" ca="1" si="26"/>
        <v>1.2652502489460189</v>
      </c>
      <c r="CF82" s="103">
        <f t="shared" ca="1" si="26"/>
        <v>1.2440402754005104</v>
      </c>
      <c r="CG82" s="104">
        <f t="shared" ca="1" si="26"/>
        <v>1.4018662839056513</v>
      </c>
      <c r="CH82" s="104">
        <f t="shared" ca="1" si="26"/>
        <v>4.7981476010454474</v>
      </c>
      <c r="CI82" s="105">
        <f t="shared" ca="1" si="26"/>
        <v>260.86588282873043</v>
      </c>
      <c r="CJ82" s="106">
        <f t="shared" ca="1" si="26"/>
        <v>9.847750216473143</v>
      </c>
      <c r="CK82" s="104">
        <f t="shared" ca="1" si="26"/>
        <v>1.1058529314730579</v>
      </c>
      <c r="CL82" s="107">
        <f t="shared" ca="1" si="26"/>
        <v>10.169120205966477</v>
      </c>
      <c r="CM82" s="108">
        <f t="shared" ca="1" si="26"/>
        <v>12.299798299426605</v>
      </c>
      <c r="CN82" s="104">
        <f t="shared" ca="1" si="26"/>
        <v>0.31981459982159194</v>
      </c>
      <c r="CO82" s="109">
        <f t="shared" ca="1" si="25"/>
        <v>1.3882171554500089</v>
      </c>
      <c r="CP82" s="110">
        <f t="shared" ca="1" si="25"/>
        <v>0.75872839839703454</v>
      </c>
      <c r="CR82" s="94">
        <f ca="1">BY82/OFFSET('FX rate data'!$B81,0,2*BY$1)</f>
        <v>0.68213942795415772</v>
      </c>
      <c r="CS82" s="94">
        <f ca="1">BZ82/OFFSET('FX rate data'!$B81,0,2*BZ$1)</f>
        <v>0</v>
      </c>
      <c r="CT82" s="94">
        <f ca="1">CA82/OFFSET('FX rate data'!$B81,0,2*CA$1)</f>
        <v>9.3320013393626472E-2</v>
      </c>
      <c r="CU82" s="94">
        <f ca="1">CB82/OFFSET('FX rate data'!$B81,0,2*CB$1)</f>
        <v>8.8442170669729925E-2</v>
      </c>
      <c r="CV82" s="94">
        <f ca="1">CC82/OFFSET('FX rate data'!$B81,0,2*CC$1)</f>
        <v>3.9341590590200846</v>
      </c>
      <c r="CW82" s="94">
        <f ca="1">CD82/OFFSET('FX rate data'!$B81,0,2*CD$1)</f>
        <v>69.958004788675879</v>
      </c>
      <c r="CX82" s="94">
        <f ca="1">CE82/OFFSET('FX rate data'!$B81,0,2*CE$1)</f>
        <v>2.3387250442625116</v>
      </c>
      <c r="CY82" s="94">
        <f ca="1">CF82/OFFSET('FX rate data'!$B81,0,2*CF$1)</f>
        <v>0.16018442184830747</v>
      </c>
      <c r="CZ82" s="94">
        <f ca="1">CG82/OFFSET('FX rate data'!$B81,0,2*CG$1)</f>
        <v>1.7931264823556552</v>
      </c>
      <c r="DA82" s="94">
        <f ca="1">CH82/OFFSET('FX rate data'!$B81,0,2*CH$1)</f>
        <v>6.1373082643200911</v>
      </c>
      <c r="DB82" s="94">
        <f ca="1">CI82/OFFSET('FX rate data'!$B81,0,2*CI$1)</f>
        <v>0.27497194353191778</v>
      </c>
      <c r="DC82" s="94">
        <f ca="1">CJ82/OFFSET('FX rate data'!$B81,0,2*CJ$1)</f>
        <v>4.5486144186942923</v>
      </c>
      <c r="DD82" s="94">
        <f ca="1">CK82/OFFSET('FX rate data'!$B81,0,2*CK$1)</f>
        <v>1.4144959471387284</v>
      </c>
      <c r="DE82" s="94">
        <f ca="1">CL82/OFFSET('FX rate data'!$B81,0,2*CL$1)</f>
        <v>0.31407499555150031</v>
      </c>
      <c r="DF82" s="94">
        <f ca="1">CM82/OFFSET('FX rate data'!$B81,0,2*CM$1)</f>
        <v>0.26715461119519124</v>
      </c>
      <c r="DG82" s="94">
        <f ca="1">CN82/OFFSET('FX rate data'!$B81,0,2*CN$1)</f>
        <v>0.40907469918341255</v>
      </c>
      <c r="DH82" s="94">
        <f ca="1">CO82/OFFSET('FX rate data'!$B81,0,2*CO$1)</f>
        <v>5.1711354061202391E-2</v>
      </c>
      <c r="DI82" s="94">
        <f ca="1">CP82/OFFSET('FX rate data'!$B81,0,2*CP$1)</f>
        <v>0.10576085843281774</v>
      </c>
      <c r="DJ82" s="95">
        <f t="shared" ca="1" si="23"/>
        <v>92.571268500289136</v>
      </c>
    </row>
    <row r="83" spans="1:114" x14ac:dyDescent="0.35">
      <c r="A83" s="12">
        <v>38929</v>
      </c>
      <c r="B83" s="14">
        <v>4985.9979999999996</v>
      </c>
      <c r="C83" s="12">
        <v>38929</v>
      </c>
      <c r="D83" s="14">
        <v>15456.81</v>
      </c>
      <c r="E83" s="12">
        <v>38929</v>
      </c>
      <c r="F83" s="14">
        <v>1612.7329999999999</v>
      </c>
      <c r="G83" s="12">
        <v>38929</v>
      </c>
      <c r="H83" s="14">
        <v>11830.96</v>
      </c>
      <c r="I83" s="12">
        <v>38929</v>
      </c>
      <c r="J83" s="14">
        <v>7941.83</v>
      </c>
      <c r="K83" s="12">
        <v>38929</v>
      </c>
      <c r="L83" s="14">
        <v>1276.6600000000001</v>
      </c>
      <c r="M83" s="12">
        <v>38929</v>
      </c>
      <c r="N83" s="14">
        <v>5928.3</v>
      </c>
      <c r="O83" s="12">
        <v>38929</v>
      </c>
      <c r="P83" s="14">
        <v>16971.34</v>
      </c>
      <c r="Q83" s="12">
        <v>38929</v>
      </c>
      <c r="R83" s="14">
        <v>5009.42</v>
      </c>
      <c r="S83" s="12">
        <v>38929</v>
      </c>
      <c r="T83" s="14">
        <v>5681.97</v>
      </c>
      <c r="U83" s="12">
        <v>38929</v>
      </c>
      <c r="V83" s="14">
        <v>1297.82</v>
      </c>
      <c r="W83" s="12">
        <v>38929</v>
      </c>
      <c r="X83" s="14">
        <v>37077.1</v>
      </c>
      <c r="Y83" s="12">
        <v>38929</v>
      </c>
      <c r="Z83" s="14">
        <v>7507.18</v>
      </c>
      <c r="AA83" s="12">
        <v>38929</v>
      </c>
      <c r="AB83" s="14">
        <v>6454.58</v>
      </c>
      <c r="AC83" s="12">
        <v>38929</v>
      </c>
      <c r="AD83" s="14">
        <v>3143.2</v>
      </c>
      <c r="AE83" s="12">
        <v>38929</v>
      </c>
      <c r="AF83" s="14">
        <v>454.06</v>
      </c>
      <c r="AG83" s="12">
        <v>38929</v>
      </c>
      <c r="AH83" s="14">
        <v>1380.24</v>
      </c>
      <c r="AI83" s="12">
        <v>38929</v>
      </c>
      <c r="AJ83" s="14">
        <v>19127.38</v>
      </c>
      <c r="AK83" s="48"/>
      <c r="BX83" s="48"/>
      <c r="BY83" s="96">
        <f t="shared" ca="1" si="26"/>
        <v>0.90178695022240807</v>
      </c>
      <c r="BZ83" s="97">
        <f t="shared" ca="1" si="26"/>
        <v>0</v>
      </c>
      <c r="CA83" s="98">
        <f t="shared" ca="1" si="26"/>
        <v>0.71949309612921641</v>
      </c>
      <c r="CB83" s="99">
        <f t="shared" ca="1" si="26"/>
        <v>0.10064518161118115</v>
      </c>
      <c r="CC83" s="100">
        <f t="shared" ca="1" si="26"/>
        <v>4.9940608572802221</v>
      </c>
      <c r="CD83" s="101">
        <f t="shared" ca="1" si="26"/>
        <v>70.313798136916191</v>
      </c>
      <c r="CE83" s="102">
        <f t="shared" ca="1" si="26"/>
        <v>1.2858338277551145</v>
      </c>
      <c r="CF83" s="103">
        <f t="shared" ca="1" si="26"/>
        <v>1.2978561392210843</v>
      </c>
      <c r="CG83" s="104">
        <f t="shared" ca="1" si="26"/>
        <v>1.4141348299065333</v>
      </c>
      <c r="CH83" s="104">
        <f t="shared" ca="1" si="26"/>
        <v>4.7970163029488448</v>
      </c>
      <c r="CI83" s="105">
        <f t="shared" ca="1" si="26"/>
        <v>261.40366756961191</v>
      </c>
      <c r="CJ83" s="106">
        <f t="shared" ca="1" si="26"/>
        <v>9.967759817617365</v>
      </c>
      <c r="CK83" s="104">
        <f t="shared" ca="1" si="26"/>
        <v>1.104514069472653</v>
      </c>
      <c r="CL83" s="107">
        <f t="shared" ca="1" si="26"/>
        <v>9.790182864566324</v>
      </c>
      <c r="CM83" s="108">
        <f t="shared" ca="1" si="26"/>
        <v>12.358776937138837</v>
      </c>
      <c r="CN83" s="104">
        <f t="shared" ca="1" si="26"/>
        <v>0.32984671708118579</v>
      </c>
      <c r="CO83" s="109">
        <f t="shared" ca="1" si="25"/>
        <v>1.4391521993092333</v>
      </c>
      <c r="CP83" s="110">
        <f t="shared" ca="1" si="25"/>
        <v>0.74277043230592343</v>
      </c>
      <c r="CR83" s="94">
        <f ca="1">BY83/OFFSET('FX rate data'!$B82,0,2*BY$1)</f>
        <v>0.69118337565908494</v>
      </c>
      <c r="CS83" s="94">
        <f ca="1">BZ83/OFFSET('FX rate data'!$B82,0,2*BZ$1)</f>
        <v>0</v>
      </c>
      <c r="CT83" s="94">
        <f ca="1">CA83/OFFSET('FX rate data'!$B82,0,2*CA$1)</f>
        <v>9.0286497192774054E-2</v>
      </c>
      <c r="CU83" s="94">
        <f ca="1">CB83/OFFSET('FX rate data'!$B82,0,2*CB$1)</f>
        <v>8.8964184222735929E-2</v>
      </c>
      <c r="CV83" s="94">
        <f ca="1">CC83/OFFSET('FX rate data'!$B82,0,2*CC$1)</f>
        <v>4.0562547573750987</v>
      </c>
      <c r="CW83" s="94">
        <f ca="1">CD83/OFFSET('FX rate data'!$B82,0,2*CD$1)</f>
        <v>70.313798136916191</v>
      </c>
      <c r="CX83" s="94">
        <f ca="1">CE83/OFFSET('FX rate data'!$B82,0,2*CE$1)</f>
        <v>2.4016321026430978</v>
      </c>
      <c r="CY83" s="94">
        <f ca="1">CF83/OFFSET('FX rate data'!$B82,0,2*CF$1)</f>
        <v>0.16701490679600617</v>
      </c>
      <c r="CZ83" s="94">
        <f ca="1">CG83/OFFSET('FX rate data'!$B82,0,2*CG$1)</f>
        <v>1.8053553298947189</v>
      </c>
      <c r="DA83" s="94">
        <f ca="1">CH83/OFFSET('FX rate data'!$B82,0,2*CH$1)</f>
        <v>6.1241111999857587</v>
      </c>
      <c r="DB83" s="94">
        <f ca="1">CI83/OFFSET('FX rate data'!$B82,0,2*CI$1)</f>
        <v>0.27366380608208951</v>
      </c>
      <c r="DC83" s="94">
        <f ca="1">CJ83/OFFSET('FX rate data'!$B82,0,2*CJ$1)</f>
        <v>4.5786678078168874</v>
      </c>
      <c r="DD83" s="94">
        <f ca="1">CK83/OFFSET('FX rate data'!$B82,0,2*CK$1)</f>
        <v>1.4100779643465504</v>
      </c>
      <c r="DE83" s="94">
        <f ca="1">CL83/OFFSET('FX rate data'!$B82,0,2*CL$1)</f>
        <v>0.29912868906982565</v>
      </c>
      <c r="DF83" s="94">
        <f ca="1">CM83/OFFSET('FX rate data'!$B82,0,2*CM$1)</f>
        <v>0.26578014918578141</v>
      </c>
      <c r="DG83" s="94">
        <f ca="1">CN83/OFFSET('FX rate data'!$B82,0,2*CN$1)</f>
        <v>0.42109883452213176</v>
      </c>
      <c r="DH83" s="94">
        <f ca="1">CO83/OFFSET('FX rate data'!$B82,0,2*CO$1)</f>
        <v>5.3691695243591755E-2</v>
      </c>
      <c r="DI83" s="94">
        <f ca="1">CP83/OFFSET('FX rate data'!$B82,0,2*CP$1)</f>
        <v>0.10691190101560612</v>
      </c>
      <c r="DJ83" s="95">
        <f t="shared" ca="1" si="23"/>
        <v>93.147621337967934</v>
      </c>
    </row>
    <row r="84" spans="1:114" x14ac:dyDescent="0.35">
      <c r="A84" s="12">
        <v>38960</v>
      </c>
      <c r="B84" s="14">
        <v>5115.4390000000003</v>
      </c>
      <c r="C84" s="12">
        <v>38960</v>
      </c>
      <c r="D84" s="14">
        <v>16140.76</v>
      </c>
      <c r="E84" s="12">
        <v>38960</v>
      </c>
      <c r="F84" s="14">
        <v>1658.6379999999999</v>
      </c>
      <c r="G84" s="12">
        <v>38960</v>
      </c>
      <c r="H84" s="14">
        <v>12073.75</v>
      </c>
      <c r="I84" s="12">
        <v>38960</v>
      </c>
      <c r="J84" s="14">
        <v>8167.96</v>
      </c>
      <c r="K84" s="12">
        <v>38960</v>
      </c>
      <c r="L84" s="14">
        <v>1303.82</v>
      </c>
      <c r="M84" s="12">
        <v>38960</v>
      </c>
      <c r="N84" s="14">
        <v>5906.1</v>
      </c>
      <c r="O84" s="12">
        <v>38960</v>
      </c>
      <c r="P84" s="14">
        <v>17392.27</v>
      </c>
      <c r="Q84" s="12">
        <v>38960</v>
      </c>
      <c r="R84" s="14">
        <v>5165.04</v>
      </c>
      <c r="S84" s="12">
        <v>38960</v>
      </c>
      <c r="T84" s="14">
        <v>5859.57</v>
      </c>
      <c r="U84" s="12">
        <v>38960</v>
      </c>
      <c r="V84" s="14">
        <v>1352.74</v>
      </c>
      <c r="W84" s="12">
        <v>38960</v>
      </c>
      <c r="X84" s="14">
        <v>36232.199999999997</v>
      </c>
      <c r="Y84" s="12">
        <v>38960</v>
      </c>
      <c r="Z84" s="14">
        <v>8045.05</v>
      </c>
      <c r="AA84" s="12">
        <v>38960</v>
      </c>
      <c r="AB84" s="14">
        <v>6611.77</v>
      </c>
      <c r="AC84" s="12">
        <v>38960</v>
      </c>
      <c r="AD84" s="14">
        <v>3413.9</v>
      </c>
      <c r="AE84" s="12">
        <v>38960</v>
      </c>
      <c r="AF84" s="14">
        <v>469.01</v>
      </c>
      <c r="AG84" s="12">
        <v>38960</v>
      </c>
      <c r="AH84" s="14">
        <v>1448.72</v>
      </c>
      <c r="AI84" s="12">
        <v>38960</v>
      </c>
      <c r="AJ84" s="14">
        <v>20093.68</v>
      </c>
      <c r="AK84" s="48"/>
      <c r="BX84" s="48"/>
      <c r="BY84" s="96">
        <f t="shared" ca="1" si="26"/>
        <v>0.92519815187626731</v>
      </c>
      <c r="BZ84" s="97">
        <f t="shared" ca="1" si="26"/>
        <v>0</v>
      </c>
      <c r="CA84" s="98">
        <f t="shared" ca="1" si="26"/>
        <v>0.73997282251778274</v>
      </c>
      <c r="CB84" s="99">
        <f t="shared" ca="1" si="26"/>
        <v>0.10271057982429138</v>
      </c>
      <c r="CC84" s="100">
        <f t="shared" ca="1" si="26"/>
        <v>5.136258182286773</v>
      </c>
      <c r="CD84" s="101">
        <f t="shared" ca="1" si="26"/>
        <v>71.809672337877004</v>
      </c>
      <c r="CE84" s="102">
        <f t="shared" ca="1" si="26"/>
        <v>1.2810187018377075</v>
      </c>
      <c r="CF84" s="103">
        <f t="shared" ca="1" si="26"/>
        <v>1.3300460891414991</v>
      </c>
      <c r="CG84" s="104">
        <f t="shared" ca="1" si="26"/>
        <v>1.4580655967877401</v>
      </c>
      <c r="CH84" s="104">
        <f t="shared" ca="1" si="26"/>
        <v>4.9469555133641956</v>
      </c>
      <c r="CI84" s="105">
        <f t="shared" ca="1" si="26"/>
        <v>272.46551699628361</v>
      </c>
      <c r="CJ84" s="106">
        <f t="shared" ca="1" si="26"/>
        <v>9.7406179896452496</v>
      </c>
      <c r="CK84" s="104">
        <f t="shared" ca="1" si="26"/>
        <v>1.1836496413581354</v>
      </c>
      <c r="CL84" s="107">
        <f t="shared" ca="1" si="26"/>
        <v>10.028605634828864</v>
      </c>
      <c r="CM84" s="108">
        <f t="shared" ca="1" si="26"/>
        <v>13.423144752385554</v>
      </c>
      <c r="CN84" s="104">
        <f t="shared" ca="1" si="26"/>
        <v>0.34070697436076058</v>
      </c>
      <c r="CO84" s="109">
        <f t="shared" ca="1" si="25"/>
        <v>1.5105551021440278</v>
      </c>
      <c r="CP84" s="110">
        <f t="shared" ca="1" si="25"/>
        <v>0.78029460282677965</v>
      </c>
      <c r="CR84" s="94">
        <f ca="1">BY84/OFFSET('FX rate data'!$B83,0,2*BY$1)</f>
        <v>0.7066896974306961</v>
      </c>
      <c r="CS84" s="94">
        <f ca="1">BZ84/OFFSET('FX rate data'!$B83,0,2*BZ$1)</f>
        <v>0</v>
      </c>
      <c r="CT84" s="94">
        <f ca="1">CA84/OFFSET('FX rate data'!$B83,0,2*CA$1)</f>
        <v>9.3046741674875547E-2</v>
      </c>
      <c r="CU84" s="94">
        <f ca="1">CB84/OFFSET('FX rate data'!$B83,0,2*CB$1)</f>
        <v>9.3060233599974077E-2</v>
      </c>
      <c r="CV84" s="94">
        <f ca="1">CC84/OFFSET('FX rate data'!$B83,0,2*CC$1)</f>
        <v>4.1741228624841717</v>
      </c>
      <c r="CW84" s="94">
        <f ca="1">CD84/OFFSET('FX rate data'!$B83,0,2*CD$1)</f>
        <v>71.809672337877004</v>
      </c>
      <c r="CX84" s="94">
        <f ca="1">CE84/OFFSET('FX rate data'!$B83,0,2*CE$1)</f>
        <v>2.440035622548014</v>
      </c>
      <c r="CY84" s="94">
        <f ca="1">CF84/OFFSET('FX rate data'!$B83,0,2*CF$1)</f>
        <v>0.171018629987849</v>
      </c>
      <c r="CZ84" s="94">
        <f ca="1">CG84/OFFSET('FX rate data'!$B83,0,2*CG$1)</f>
        <v>1.8683567360170938</v>
      </c>
      <c r="DA84" s="94">
        <f ca="1">CH84/OFFSET('FX rate data'!$B83,0,2*CH$1)</f>
        <v>6.3389998889853869</v>
      </c>
      <c r="DB84" s="94">
        <f ca="1">CI84/OFFSET('FX rate data'!$B83,0,2*CI$1)</f>
        <v>0.28343442941462982</v>
      </c>
      <c r="DC84" s="94">
        <f ca="1">CJ84/OFFSET('FX rate data'!$B83,0,2*CJ$1)</f>
        <v>4.5410806478532635</v>
      </c>
      <c r="DD84" s="94">
        <f ca="1">CK84/OFFSET('FX rate data'!$B83,0,2*CK$1)</f>
        <v>1.5167217341852068</v>
      </c>
      <c r="DE84" s="94">
        <f ca="1">CL84/OFFSET('FX rate data'!$B83,0,2*CL$1)</f>
        <v>0.30469118414136426</v>
      </c>
      <c r="DF84" s="94">
        <f ca="1">CM84/OFFSET('FX rate data'!$B83,0,2*CM$1)</f>
        <v>0.28904273799279834</v>
      </c>
      <c r="DG84" s="94">
        <f ca="1">CN84/OFFSET('FX rate data'!$B83,0,2*CN$1)</f>
        <v>0.43657992614141544</v>
      </c>
      <c r="DH84" s="94">
        <f ca="1">CO84/OFFSET('FX rate data'!$B83,0,2*CO$1)</f>
        <v>5.6464916853033141E-2</v>
      </c>
      <c r="DI84" s="94">
        <f ca="1">CP84/OFFSET('FX rate data'!$B83,0,2*CP$1)</f>
        <v>0.10838478780253354</v>
      </c>
      <c r="DJ84" s="95">
        <f t="shared" ca="1" si="23"/>
        <v>95.231403114989305</v>
      </c>
    </row>
    <row r="85" spans="1:114" x14ac:dyDescent="0.35">
      <c r="A85" s="12">
        <v>38989</v>
      </c>
      <c r="B85" s="14">
        <v>5154.0780000000004</v>
      </c>
      <c r="C85" s="12">
        <v>38989</v>
      </c>
      <c r="D85" s="14">
        <v>16127.58</v>
      </c>
      <c r="E85" s="12">
        <v>38989</v>
      </c>
      <c r="F85" s="14">
        <v>1752.424</v>
      </c>
      <c r="G85" s="12">
        <v>38989</v>
      </c>
      <c r="H85" s="14">
        <v>11761.27</v>
      </c>
      <c r="I85" s="12">
        <v>38989</v>
      </c>
      <c r="J85" s="14">
        <v>8425.91</v>
      </c>
      <c r="K85" s="12">
        <v>38989</v>
      </c>
      <c r="L85" s="14">
        <v>1335.85</v>
      </c>
      <c r="M85" s="12">
        <v>38989</v>
      </c>
      <c r="N85" s="14">
        <v>5960.8</v>
      </c>
      <c r="O85" s="12">
        <v>38989</v>
      </c>
      <c r="P85" s="14">
        <v>17543.05</v>
      </c>
      <c r="Q85" s="12">
        <v>38989</v>
      </c>
      <c r="R85" s="14">
        <v>5250.01</v>
      </c>
      <c r="S85" s="12">
        <v>38989</v>
      </c>
      <c r="T85" s="14">
        <v>6004.33</v>
      </c>
      <c r="U85" s="12">
        <v>38990</v>
      </c>
      <c r="V85" s="14">
        <v>1371.41</v>
      </c>
      <c r="W85" s="12">
        <v>38989</v>
      </c>
      <c r="X85" s="14">
        <v>36449.4</v>
      </c>
      <c r="Y85" s="12">
        <v>38989</v>
      </c>
      <c r="Z85" s="14">
        <v>8223.84</v>
      </c>
      <c r="AA85" s="12">
        <v>38990</v>
      </c>
      <c r="AB85" s="14">
        <v>6883.05</v>
      </c>
      <c r="AC85" s="12">
        <v>38990</v>
      </c>
      <c r="AD85" s="14">
        <v>3588.4</v>
      </c>
      <c r="AE85" s="12">
        <v>38989</v>
      </c>
      <c r="AF85" s="14">
        <v>483.62</v>
      </c>
      <c r="AG85" s="12">
        <v>38990</v>
      </c>
      <c r="AH85" s="14">
        <v>1367.24</v>
      </c>
      <c r="AI85" s="12">
        <v>38989</v>
      </c>
      <c r="AJ85" s="14">
        <v>20495.740000000002</v>
      </c>
      <c r="AK85" s="48"/>
      <c r="BX85" s="48"/>
      <c r="BY85" s="96">
        <f t="shared" ca="1" si="26"/>
        <v>0.93218655138417794</v>
      </c>
      <c r="BZ85" s="97">
        <f t="shared" ca="1" si="26"/>
        <v>0</v>
      </c>
      <c r="CA85" s="98">
        <f t="shared" ca="1" si="26"/>
        <v>0.78181383371652102</v>
      </c>
      <c r="CB85" s="99">
        <f t="shared" ca="1" si="26"/>
        <v>0.10005233346475151</v>
      </c>
      <c r="CC85" s="100">
        <f t="shared" ca="1" si="26"/>
        <v>5.2984648774861709</v>
      </c>
      <c r="CD85" s="101">
        <f t="shared" ca="1" si="26"/>
        <v>73.573768459260478</v>
      </c>
      <c r="CE85" s="102">
        <f t="shared" ca="1" si="26"/>
        <v>1.2928829985801471</v>
      </c>
      <c r="CF85" s="103">
        <f t="shared" ca="1" si="26"/>
        <v>1.3415767489875545</v>
      </c>
      <c r="CG85" s="104">
        <f t="shared" ca="1" si="26"/>
        <v>1.4820522133016596</v>
      </c>
      <c r="CH85" s="104">
        <f t="shared" ca="1" si="26"/>
        <v>5.0691694778896812</v>
      </c>
      <c r="CI85" s="105">
        <f t="shared" ca="1" si="26"/>
        <v>276.22598183233538</v>
      </c>
      <c r="CJ85" s="106">
        <f t="shared" ca="1" si="26"/>
        <v>9.7990097579439173</v>
      </c>
      <c r="CK85" s="104">
        <f t="shared" ca="1" si="26"/>
        <v>1.2099546014737868</v>
      </c>
      <c r="CL85" s="107">
        <f t="shared" ca="1" si="26"/>
        <v>10.440077923885557</v>
      </c>
      <c r="CM85" s="108">
        <f t="shared" ca="1" si="26"/>
        <v>14.109262904437834</v>
      </c>
      <c r="CN85" s="104">
        <f t="shared" ca="1" si="26"/>
        <v>0.35132024251156913</v>
      </c>
      <c r="CO85" s="109">
        <f t="shared" ca="1" si="25"/>
        <v>1.425597325815479</v>
      </c>
      <c r="CP85" s="110">
        <f t="shared" ca="1" si="25"/>
        <v>0.79590773332415676</v>
      </c>
      <c r="CR85" s="94">
        <f ca="1">BY85/OFFSET('FX rate data'!$B84,0,2*BY$1)</f>
        <v>0.69550589523552775</v>
      </c>
      <c r="CS85" s="94">
        <f ca="1">BZ85/OFFSET('FX rate data'!$B84,0,2*BZ$1)</f>
        <v>0</v>
      </c>
      <c r="CT85" s="94">
        <f ca="1">CA85/OFFSET('FX rate data'!$B84,0,2*CA$1)</f>
        <v>9.891369353700924E-2</v>
      </c>
      <c r="CU85" s="94">
        <f ca="1">CB85/OFFSET('FX rate data'!$B84,0,2*CB$1)</f>
        <v>8.9492248179563055E-2</v>
      </c>
      <c r="CV85" s="94">
        <f ca="1">CC85/OFFSET('FX rate data'!$B84,0,2*CC$1)</f>
        <v>4.2367382676204794</v>
      </c>
      <c r="CW85" s="94">
        <f ca="1">CD85/OFFSET('FX rate data'!$B84,0,2*CD$1)</f>
        <v>73.573768459260478</v>
      </c>
      <c r="CX85" s="94">
        <f ca="1">CE85/OFFSET('FX rate data'!$B84,0,2*CE$1)</f>
        <v>2.4202227603522033</v>
      </c>
      <c r="CY85" s="94">
        <f ca="1">CF85/OFFSET('FX rate data'!$B84,0,2*CF$1)</f>
        <v>0.17217581706484356</v>
      </c>
      <c r="CZ85" s="94">
        <f ca="1">CG85/OFFSET('FX rate data'!$B84,0,2*CG$1)</f>
        <v>1.8783931727524201</v>
      </c>
      <c r="DA85" s="94">
        <f ca="1">CH85/OFFSET('FX rate data'!$B84,0,2*CH$1)</f>
        <v>6.4248028870591645</v>
      </c>
      <c r="DB85" s="94">
        <f ca="1">CI85/OFFSET('FX rate data'!$B84,0,2*CI$1)</f>
        <v>0.29191649334989206</v>
      </c>
      <c r="DC85" s="94">
        <f ca="1">CJ85/OFFSET('FX rate data'!$B84,0,2*CJ$1)</f>
        <v>4.5177546140820271</v>
      </c>
      <c r="DD85" s="94">
        <f ca="1">CK85/OFFSET('FX rate data'!$B84,0,2*CK$1)</f>
        <v>1.533529279434457</v>
      </c>
      <c r="DE85" s="94">
        <f ca="1">CL85/OFFSET('FX rate data'!$B84,0,2*CL$1)</f>
        <v>0.31542926835112567</v>
      </c>
      <c r="DF85" s="94">
        <f ca="1">CM85/OFFSET('FX rate data'!$B84,0,2*CM$1)</f>
        <v>0.30760915472693812</v>
      </c>
      <c r="DG85" s="94">
        <f ca="1">CN85/OFFSET('FX rate data'!$B84,0,2*CN$1)</f>
        <v>0.44527280419717252</v>
      </c>
      <c r="DH85" s="94">
        <f ca="1">CO85/OFFSET('FX rate data'!$B84,0,2*CO$1)</f>
        <v>5.3202267736566146E-2</v>
      </c>
      <c r="DI85" s="94">
        <f ca="1">CP85/OFFSET('FX rate data'!$B84,0,2*CP$1)</f>
        <v>0.10225182215937675</v>
      </c>
      <c r="DJ85" s="95">
        <f t="shared" ca="1" si="23"/>
        <v>97.156978905099223</v>
      </c>
    </row>
    <row r="86" spans="1:114" x14ac:dyDescent="0.35">
      <c r="A86" s="12">
        <v>39021</v>
      </c>
      <c r="B86" s="14">
        <v>5384.3819999999996</v>
      </c>
      <c r="C86" s="12">
        <v>39021</v>
      </c>
      <c r="D86" s="14">
        <v>16399.39</v>
      </c>
      <c r="E86" s="12">
        <v>39021</v>
      </c>
      <c r="F86" s="14">
        <v>1837.9929999999999</v>
      </c>
      <c r="G86" s="12">
        <v>39021</v>
      </c>
      <c r="H86" s="14">
        <v>12344.59</v>
      </c>
      <c r="I86" s="12">
        <v>39021</v>
      </c>
      <c r="J86" s="14">
        <v>8569.7199999999993</v>
      </c>
      <c r="K86" s="12">
        <v>39021</v>
      </c>
      <c r="L86" s="14">
        <v>1377.94</v>
      </c>
      <c r="M86" s="12">
        <v>39021</v>
      </c>
      <c r="N86" s="14">
        <v>6129.2</v>
      </c>
      <c r="O86" s="12">
        <v>39021</v>
      </c>
      <c r="P86" s="14">
        <v>18324.349999999999</v>
      </c>
      <c r="Q86" s="12">
        <v>39021</v>
      </c>
      <c r="R86" s="14">
        <v>5348.73</v>
      </c>
      <c r="S86" s="12">
        <v>39021</v>
      </c>
      <c r="T86" s="14">
        <v>6268.92</v>
      </c>
      <c r="U86" s="12">
        <v>39021</v>
      </c>
      <c r="V86" s="14">
        <v>1364.55</v>
      </c>
      <c r="W86" s="12">
        <v>39021</v>
      </c>
      <c r="X86" s="14">
        <v>39262.800000000003</v>
      </c>
      <c r="Y86" s="12">
        <v>39021</v>
      </c>
      <c r="Z86" s="14">
        <v>8621.33</v>
      </c>
      <c r="AA86" s="12">
        <v>39021</v>
      </c>
      <c r="AB86" s="14">
        <v>7021.32</v>
      </c>
      <c r="AC86" s="12">
        <v>39021</v>
      </c>
      <c r="AD86" s="14">
        <v>3744.1</v>
      </c>
      <c r="AE86" s="12">
        <v>39021</v>
      </c>
      <c r="AF86" s="14">
        <v>486.57</v>
      </c>
      <c r="AG86" s="12">
        <v>39021</v>
      </c>
      <c r="AH86" s="14">
        <v>1426.86</v>
      </c>
      <c r="AI86" s="12">
        <v>39021</v>
      </c>
      <c r="AJ86" s="14">
        <v>21298.54</v>
      </c>
      <c r="AK86" s="48"/>
      <c r="BX86" s="48"/>
      <c r="BY86" s="96">
        <f t="shared" ca="1" si="26"/>
        <v>0.97384022669331782</v>
      </c>
      <c r="BZ86" s="97">
        <f t="shared" ca="1" si="26"/>
        <v>0</v>
      </c>
      <c r="CA86" s="98">
        <f t="shared" ca="1" si="26"/>
        <v>0.81998897166104179</v>
      </c>
      <c r="CB86" s="99">
        <f t="shared" ca="1" si="26"/>
        <v>0.10501459750227966</v>
      </c>
      <c r="CC86" s="100">
        <f t="shared" ca="1" si="26"/>
        <v>5.3888969179460489</v>
      </c>
      <c r="CD86" s="101">
        <f t="shared" ca="1" si="26"/>
        <v>75.891932859792192</v>
      </c>
      <c r="CE86" s="102">
        <f t="shared" ca="1" si="26"/>
        <v>1.3294085483320086</v>
      </c>
      <c r="CF86" s="103">
        <f t="shared" ca="1" si="26"/>
        <v>1.4013254194857847</v>
      </c>
      <c r="CG86" s="104">
        <f t="shared" ca="1" si="26"/>
        <v>1.509920387742687</v>
      </c>
      <c r="CH86" s="104">
        <f t="shared" ca="1" si="26"/>
        <v>5.2925501968299846</v>
      </c>
      <c r="CI86" s="105">
        <f t="shared" ca="1" si="26"/>
        <v>274.84425774153112</v>
      </c>
      <c r="CJ86" s="106">
        <f t="shared" ca="1" si="26"/>
        <v>10.55536059096173</v>
      </c>
      <c r="CK86" s="104">
        <f t="shared" ca="1" si="26"/>
        <v>1.2684363879068661</v>
      </c>
      <c r="CL86" s="107">
        <f t="shared" ca="1" si="26"/>
        <v>10.649803201856173</v>
      </c>
      <c r="CM86" s="108">
        <f t="shared" ca="1" si="26"/>
        <v>14.721461163890785</v>
      </c>
      <c r="CN86" s="104">
        <f t="shared" ca="1" si="26"/>
        <v>0.35346323642292332</v>
      </c>
      <c r="CO86" s="109">
        <f t="shared" ca="1" si="25"/>
        <v>1.4877620610229909</v>
      </c>
      <c r="CP86" s="110">
        <f t="shared" ca="1" si="25"/>
        <v>0.82708273497389628</v>
      </c>
      <c r="CR86" s="94">
        <f ca="1">BY86/OFFSET('FX rate data'!$B85,0,2*BY$1)</f>
        <v>0.75351301972556317</v>
      </c>
      <c r="CS86" s="94">
        <f ca="1">BZ86/OFFSET('FX rate data'!$B85,0,2*BZ$1)</f>
        <v>0</v>
      </c>
      <c r="CT86" s="94">
        <f ca="1">CA86/OFFSET('FX rate data'!$B85,0,2*CA$1)</f>
        <v>0.10406743808678856</v>
      </c>
      <c r="CU86" s="94">
        <f ca="1">CB86/OFFSET('FX rate data'!$B85,0,2*CB$1)</f>
        <v>9.3579217164747514E-2</v>
      </c>
      <c r="CV86" s="94">
        <f ca="1">CC86/OFFSET('FX rate data'!$B85,0,2*CC$1)</f>
        <v>4.3312143690291345</v>
      </c>
      <c r="CW86" s="94">
        <f ca="1">CD86/OFFSET('FX rate data'!$B85,0,2*CD$1)</f>
        <v>75.891932859792192</v>
      </c>
      <c r="CX86" s="94">
        <f ca="1">CE86/OFFSET('FX rate data'!$B85,0,2*CE$1)</f>
        <v>2.535587542117125</v>
      </c>
      <c r="CY86" s="94">
        <f ca="1">CF86/OFFSET('FX rate data'!$B85,0,2*CF$1)</f>
        <v>0.1801675798719172</v>
      </c>
      <c r="CZ86" s="94">
        <f ca="1">CG86/OFFSET('FX rate data'!$B85,0,2*CG$1)</f>
        <v>1.9269019751693302</v>
      </c>
      <c r="DA86" s="94">
        <f ca="1">CH86/OFFSET('FX rate data'!$B85,0,2*CH$1)</f>
        <v>6.7541477754338759</v>
      </c>
      <c r="DB86" s="94">
        <f ca="1">CI86/OFFSET('FX rate data'!$B85,0,2*CI$1)</f>
        <v>0.29165836232984677</v>
      </c>
      <c r="DC86" s="94">
        <f ca="1">CJ86/OFFSET('FX rate data'!$B85,0,2*CJ$1)</f>
        <v>4.9282662204508965</v>
      </c>
      <c r="DD86" s="94">
        <f ca="1">CK86/OFFSET('FX rate data'!$B85,0,2*CK$1)</f>
        <v>1.6187294383701711</v>
      </c>
      <c r="DE86" s="94">
        <f ca="1">CL86/OFFSET('FX rate data'!$B85,0,2*CL$1)</f>
        <v>0.32016965402567937</v>
      </c>
      <c r="DF86" s="94">
        <f ca="1">CM86/OFFSET('FX rate data'!$B85,0,2*CM$1)</f>
        <v>0.32690748157199323</v>
      </c>
      <c r="DG86" s="94">
        <f ca="1">CN86/OFFSET('FX rate data'!$B85,0,2*CN$1)</f>
        <v>0.45107610569541007</v>
      </c>
      <c r="DH86" s="94">
        <f ca="1">CO86/OFFSET('FX rate data'!$B85,0,2*CO$1)</f>
        <v>5.5696184913316099E-2</v>
      </c>
      <c r="DI86" s="94">
        <f ca="1">CP86/OFFSET('FX rate data'!$B85,0,2*CP$1)</f>
        <v>0.11220766991912851</v>
      </c>
      <c r="DJ86" s="95">
        <f t="shared" ca="1" si="23"/>
        <v>100.6758228936671</v>
      </c>
    </row>
    <row r="87" spans="1:114" x14ac:dyDescent="0.35">
      <c r="A87" s="12">
        <v>39051</v>
      </c>
      <c r="B87" s="14">
        <v>5482.058</v>
      </c>
      <c r="C87" s="12">
        <v>39051</v>
      </c>
      <c r="D87" s="14">
        <v>16274.33</v>
      </c>
      <c r="E87" s="12">
        <v>39051</v>
      </c>
      <c r="F87" s="14">
        <v>2099.2890000000002</v>
      </c>
      <c r="G87" s="12">
        <v>39051</v>
      </c>
      <c r="H87" s="14">
        <v>12752.38</v>
      </c>
      <c r="I87" s="12">
        <v>39051</v>
      </c>
      <c r="J87" s="14">
        <v>8484.57</v>
      </c>
      <c r="K87" s="12">
        <v>39051</v>
      </c>
      <c r="L87" s="14">
        <v>1400.63</v>
      </c>
      <c r="M87" s="12">
        <v>39051</v>
      </c>
      <c r="N87" s="14">
        <v>6048.8</v>
      </c>
      <c r="O87" s="12">
        <v>39051</v>
      </c>
      <c r="P87" s="14">
        <v>18960.48</v>
      </c>
      <c r="Q87" s="12">
        <v>39051</v>
      </c>
      <c r="R87" s="14">
        <v>5327.64</v>
      </c>
      <c r="S87" s="12">
        <v>39051</v>
      </c>
      <c r="T87" s="14">
        <v>6309.19</v>
      </c>
      <c r="U87" s="12">
        <v>39051</v>
      </c>
      <c r="V87" s="14">
        <v>1432.21</v>
      </c>
      <c r="W87" s="12">
        <v>39051</v>
      </c>
      <c r="X87" s="14">
        <v>41931.800000000003</v>
      </c>
      <c r="Y87" s="12">
        <v>39051</v>
      </c>
      <c r="Z87" s="14">
        <v>8694.33</v>
      </c>
      <c r="AA87" s="12">
        <v>39051</v>
      </c>
      <c r="AB87" s="14">
        <v>7567.72</v>
      </c>
      <c r="AC87" s="12">
        <v>39051</v>
      </c>
      <c r="AD87" s="14">
        <v>3954.5</v>
      </c>
      <c r="AE87" s="12">
        <v>39051</v>
      </c>
      <c r="AF87" s="14">
        <v>477.67</v>
      </c>
      <c r="AG87" s="12">
        <v>39051</v>
      </c>
      <c r="AH87" s="14">
        <v>1550.58</v>
      </c>
      <c r="AI87" s="12">
        <v>39051</v>
      </c>
      <c r="AJ87" s="14">
        <v>21758.65</v>
      </c>
      <c r="AK87" s="48"/>
      <c r="BX87" s="48"/>
      <c r="BY87" s="96">
        <f t="shared" ca="1" si="26"/>
        <v>0.99150628715903077</v>
      </c>
      <c r="BZ87" s="97">
        <f t="shared" ca="1" si="26"/>
        <v>0</v>
      </c>
      <c r="CA87" s="98">
        <f t="shared" ca="1" si="26"/>
        <v>0.93656168893425429</v>
      </c>
      <c r="CB87" s="99">
        <f t="shared" ca="1" si="26"/>
        <v>0.10848363962643726</v>
      </c>
      <c r="CC87" s="100">
        <f t="shared" ca="1" si="26"/>
        <v>5.3353520445355871</v>
      </c>
      <c r="CD87" s="101">
        <f t="shared" ca="1" si="26"/>
        <v>77.141615688209029</v>
      </c>
      <c r="CE87" s="102">
        <f t="shared" ca="1" si="26"/>
        <v>1.3119699841986971</v>
      </c>
      <c r="CF87" s="103">
        <f t="shared" ca="1" si="26"/>
        <v>1.4499724459340622</v>
      </c>
      <c r="CG87" s="104">
        <f t="shared" ca="1" si="26"/>
        <v>1.5039667836203081</v>
      </c>
      <c r="CH87" s="104">
        <f t="shared" ca="1" si="26"/>
        <v>5.326548237389817</v>
      </c>
      <c r="CI87" s="105">
        <f t="shared" ca="1" si="26"/>
        <v>288.47216619398216</v>
      </c>
      <c r="CJ87" s="106">
        <f t="shared" ca="1" si="26"/>
        <v>11.272891113931992</v>
      </c>
      <c r="CK87" s="104">
        <f t="shared" ca="1" si="26"/>
        <v>1.2791767094485773</v>
      </c>
      <c r="CL87" s="107">
        <f t="shared" ca="1" si="26"/>
        <v>11.478572218151431</v>
      </c>
      <c r="CM87" s="108">
        <f t="shared" ca="1" si="26"/>
        <v>15.548734855534338</v>
      </c>
      <c r="CN87" s="104">
        <f t="shared" ca="1" si="26"/>
        <v>0.34699793275815977</v>
      </c>
      <c r="CO87" s="109">
        <f t="shared" ca="1" si="25"/>
        <v>1.6167627493804784</v>
      </c>
      <c r="CP87" s="110">
        <f t="shared" ca="1" si="25"/>
        <v>0.84495011166679823</v>
      </c>
      <c r="CR87" s="94">
        <f ca="1">BY87/OFFSET('FX rate data'!$B86,0,2*BY$1)</f>
        <v>0.78225348099331815</v>
      </c>
      <c r="CS87" s="94">
        <f ca="1">BZ87/OFFSET('FX rate data'!$B86,0,2*BZ$1)</f>
        <v>0</v>
      </c>
      <c r="CT87" s="94">
        <f ca="1">CA87/OFFSET('FX rate data'!$B86,0,2*CA$1)</f>
        <v>0.11956462817202057</v>
      </c>
      <c r="CU87" s="94">
        <f ca="1">CB87/OFFSET('FX rate data'!$B86,0,2*CB$1)</f>
        <v>9.5136051588562004E-2</v>
      </c>
      <c r="CV87" s="94">
        <f ca="1">CC87/OFFSET('FX rate data'!$B86,0,2*CC$1)</f>
        <v>4.4542929074433024</v>
      </c>
      <c r="CW87" s="94">
        <f ca="1">CD87/OFFSET('FX rate data'!$B86,0,2*CD$1)</f>
        <v>77.141615688209029</v>
      </c>
      <c r="CX87" s="94">
        <f ca="1">CE87/OFFSET('FX rate data'!$B86,0,2*CE$1)</f>
        <v>2.5790642504397425</v>
      </c>
      <c r="CY87" s="94">
        <f ca="1">CF87/OFFSET('FX rate data'!$B86,0,2*CF$1)</f>
        <v>0.18641730576028362</v>
      </c>
      <c r="CZ87" s="94">
        <f ca="1">CG87/OFFSET('FX rate data'!$B86,0,2*CG$1)</f>
        <v>1.9914814401751961</v>
      </c>
      <c r="DA87" s="94">
        <f ca="1">CH87/OFFSET('FX rate data'!$B86,0,2*CH$1)</f>
        <v>7.053162390611516</v>
      </c>
      <c r="DB87" s="94">
        <f ca="1">CI87/OFFSET('FX rate data'!$B86,0,2*CI$1)</f>
        <v>0.31033528717549586</v>
      </c>
      <c r="DC87" s="94">
        <f ca="1">CJ87/OFFSET('FX rate data'!$B86,0,2*CJ$1)</f>
        <v>5.2071186262330791</v>
      </c>
      <c r="DD87" s="94">
        <f ca="1">CK87/OFFSET('FX rate data'!$B86,0,2*CK$1)</f>
        <v>1.6938250919605102</v>
      </c>
      <c r="DE87" s="94">
        <f ca="1">CL87/OFFSET('FX rate data'!$B86,0,2*CL$1)</f>
        <v>0.35403652514192313</v>
      </c>
      <c r="DF87" s="94">
        <f ca="1">CM87/OFFSET('FX rate data'!$B86,0,2*CM$1)</f>
        <v>0.34748105695430614</v>
      </c>
      <c r="DG87" s="94">
        <f ca="1">CN87/OFFSET('FX rate data'!$B86,0,2*CN$1)</f>
        <v>0.45947819485985142</v>
      </c>
      <c r="DH87" s="94">
        <f ca="1">CO87/OFFSET('FX rate data'!$B86,0,2*CO$1)</f>
        <v>6.1568210961301099E-2</v>
      </c>
      <c r="DI87" s="94">
        <f ca="1">CP87/OFFSET('FX rate data'!$B86,0,2*CP$1)</f>
        <v>0.11811206794525961</v>
      </c>
      <c r="DJ87" s="95">
        <f t="shared" ca="1" si="23"/>
        <v>102.9549432046247</v>
      </c>
    </row>
    <row r="88" spans="1:114" x14ac:dyDescent="0.35">
      <c r="A88" s="12">
        <v>39080</v>
      </c>
      <c r="B88" s="14">
        <v>5669.8670000000002</v>
      </c>
      <c r="C88" s="12">
        <v>39080</v>
      </c>
      <c r="D88" s="14">
        <v>17225.830000000002</v>
      </c>
      <c r="E88" s="12">
        <v>39080</v>
      </c>
      <c r="F88" s="14">
        <v>2675.4740000000002</v>
      </c>
      <c r="G88" s="12">
        <v>39080</v>
      </c>
      <c r="H88" s="14">
        <v>12908.39</v>
      </c>
      <c r="I88" s="12">
        <v>39080</v>
      </c>
      <c r="J88" s="14">
        <v>8785.74</v>
      </c>
      <c r="K88" s="12">
        <v>39080</v>
      </c>
      <c r="L88" s="14">
        <v>1418.3</v>
      </c>
      <c r="M88" s="12">
        <v>39080</v>
      </c>
      <c r="N88" s="14">
        <v>6220.8</v>
      </c>
      <c r="O88" s="12">
        <v>39080</v>
      </c>
      <c r="P88" s="14">
        <v>19964.72</v>
      </c>
      <c r="Q88" s="12">
        <v>39080</v>
      </c>
      <c r="R88" s="14">
        <v>5541.76</v>
      </c>
      <c r="S88" s="12">
        <v>39080</v>
      </c>
      <c r="T88" s="14">
        <v>6596.92</v>
      </c>
      <c r="U88" s="12">
        <v>39082</v>
      </c>
      <c r="V88" s="14">
        <v>1434.46</v>
      </c>
      <c r="W88" s="12">
        <v>39080</v>
      </c>
      <c r="X88" s="14">
        <v>44473.7</v>
      </c>
      <c r="Y88" s="12">
        <v>39080</v>
      </c>
      <c r="Z88" s="14">
        <v>9408.1200000000008</v>
      </c>
      <c r="AA88" s="12">
        <v>39081</v>
      </c>
      <c r="AB88" s="14">
        <v>7823.72</v>
      </c>
      <c r="AC88" s="12">
        <v>39082</v>
      </c>
      <c r="AD88" s="14">
        <v>3966.4</v>
      </c>
      <c r="AE88" s="12">
        <v>39080</v>
      </c>
      <c r="AF88" s="14">
        <v>495.34</v>
      </c>
      <c r="AG88" s="12">
        <v>39082</v>
      </c>
      <c r="AH88" s="14">
        <v>1693.47</v>
      </c>
      <c r="AI88" s="12">
        <v>39080</v>
      </c>
      <c r="AJ88" s="14">
        <v>22607.16</v>
      </c>
      <c r="AK88" s="48"/>
      <c r="AM88" s="59" cm="1">
        <f t="array" aca="1" ref="AM88" ca="1">$DJ88*INDEX('MSCI ACWI weights'!$A$1:$AT$19,MATCH(AM$3,'MSCI ACWI weights'!$A$1:$A$19,0),MATCH($A88,'MSCI ACWI weights'!$A$1:$W$1,0)+23)%</f>
        <v>0.85954275151494985</v>
      </c>
      <c r="AN88" s="59" cm="1">
        <f t="array" aca="1" ref="AN88" ca="1">$DJ88*INDEX('MSCI ACWI weights'!$A$1:$AT$19,MATCH(AN$3,'MSCI ACWI weights'!$A$1:$A$19,0),MATCH($A88,'MSCI ACWI weights'!$A$1:$W$1,0)+23)%</f>
        <v>0</v>
      </c>
      <c r="AO88" s="59" cm="1">
        <f t="array" aca="1" ref="AO88" ca="1">$DJ88*INDEX('MSCI ACWI weights'!$A$1:$AT$19,MATCH(AO$3,'MSCI ACWI weights'!$A$1:$A$19,0),MATCH($A88,'MSCI ACWI weights'!$A$1:$W$1,0)+23)%</f>
        <v>0.18496489589562215</v>
      </c>
      <c r="AP88" s="59" cm="1">
        <f t="array" aca="1" ref="AP88" ca="1">$DJ88*INDEX('MSCI ACWI weights'!$A$1:$AT$19,MATCH(AP$3,'MSCI ACWI weights'!$A$1:$A$19,0),MATCH($A88,'MSCI ACWI weights'!$A$1:$W$1,0)+23)%</f>
        <v>9.7922591944741122E-2</v>
      </c>
      <c r="AQ88" s="59" cm="1">
        <f t="array" aca="1" ref="AQ88" ca="1">$DJ88*INDEX('MSCI ACWI weights'!$A$1:$AT$19,MATCH(AQ$3,'MSCI ACWI weights'!$A$1:$A$19,0),MATCH($A88,'MSCI ACWI weights'!$A$1:$W$1,0)+23)%</f>
        <v>4.5697209574212527</v>
      </c>
      <c r="AR88" s="59" cm="1">
        <f t="array" aca="1" ref="AR88" ca="1">$DJ88*INDEX('MSCI ACWI weights'!$A$1:$AT$19,MATCH(AR$3,'MSCI ACWI weights'!$A$1:$A$19,0),MATCH($A88,'MSCI ACWI weights'!$A$1:$W$1,0)+23)%</f>
        <v>77.924622612026212</v>
      </c>
      <c r="AS88" s="59" cm="1">
        <f t="array" aca="1" ref="AS88" ca="1">$DJ88*INDEX('MSCI ACWI weights'!$A$1:$AT$19,MATCH(AS$3,'MSCI ACWI weights'!$A$1:$A$19,0),MATCH($A88,'MSCI ACWI weights'!$A$1:$W$1,0)+23)%</f>
        <v>2.8397551663974925</v>
      </c>
      <c r="AT88" s="59" cm="1">
        <f t="array" aca="1" ref="AT88" ca="1">$DJ88*INDEX('MSCI ACWI weights'!$A$1:$AT$19,MATCH(AT$3,'MSCI ACWI weights'!$A$1:$A$19,0),MATCH($A88,'MSCI ACWI weights'!$A$1:$W$1,0)+23)%</f>
        <v>0.19584518388948224</v>
      </c>
      <c r="AU88" s="59" cm="1">
        <f t="array" aca="1" ref="AU88" ca="1">$DJ88*INDEX('MSCI ACWI weights'!$A$1:$AT$19,MATCH(AU$3,'MSCI ACWI weights'!$A$1:$A$19,0),MATCH($A88,'MSCI ACWI weights'!$A$1:$W$1,0)+23)%</f>
        <v>2.0672547188334236</v>
      </c>
      <c r="AV88" s="59" cm="1">
        <f t="array" aca="1" ref="AV88" ca="1">$DJ88*INDEX('MSCI ACWI weights'!$A$1:$AT$19,MATCH(AV$3,'MSCI ACWI weights'!$A$1:$A$19,0),MATCH($A88,'MSCI ACWI weights'!$A$1:$W$1,0)+23)%</f>
        <v>7.2789126678924241</v>
      </c>
      <c r="AW88" s="59" cm="1">
        <f t="array" aca="1" ref="AW88" ca="1">$DJ88*INDEX('MSCI ACWI weights'!$A$1:$AT$19,MATCH(AW$3,'MSCI ACWI weights'!$A$1:$A$19,0),MATCH($A88,'MSCI ACWI weights'!$A$1:$W$1,0)+23)%</f>
        <v>0.32640863981580376</v>
      </c>
      <c r="AX88" s="59" cm="1">
        <f t="array" aca="1" ref="AX88" ca="1">$DJ88*INDEX('MSCI ACWI weights'!$A$1:$AT$19,MATCH(AX$3,'MSCI ACWI weights'!$A$1:$A$19,0),MATCH($A88,'MSCI ACWI weights'!$A$1:$W$1,0)+23)%</f>
        <v>5.9079963806660469</v>
      </c>
      <c r="AY88" s="59" cm="1">
        <f t="array" aca="1" ref="AY88" ca="1">$DJ88*INDEX('MSCI ACWI weights'!$A$1:$AT$19,MATCH(AY$3,'MSCI ACWI weights'!$A$1:$A$19,0),MATCH($A88,'MSCI ACWI weights'!$A$1:$W$1,0)+23)%</f>
        <v>1.2729936952816345</v>
      </c>
      <c r="AZ88" s="59" cm="1">
        <f t="array" aca="1" ref="AZ88" ca="1">$DJ88*INDEX('MSCI ACWI weights'!$A$1:$AT$19,MATCH(AZ$3,'MSCI ACWI weights'!$A$1:$A$19,0),MATCH($A88,'MSCI ACWI weights'!$A$1:$W$1,0)+23)%</f>
        <v>0.38081007978510434</v>
      </c>
      <c r="BA88" s="59" cm="1">
        <f t="array" aca="1" ref="BA88" ca="1">$DJ88*INDEX('MSCI ACWI weights'!$A$1:$AT$19,MATCH(BA$3,'MSCI ACWI weights'!$A$1:$A$19,0),MATCH($A88,'MSCI ACWI weights'!$A$1:$W$1,0)+23)%</f>
        <v>0.38081007978510434</v>
      </c>
      <c r="BB88" s="59" cm="1">
        <f t="array" aca="1" ref="BB88" ca="1">$DJ88*INDEX('MSCI ACWI weights'!$A$1:$AT$19,MATCH(BB$3,'MSCI ACWI weights'!$A$1:$A$19,0),MATCH($A88,'MSCI ACWI weights'!$A$1:$W$1,0)+23)%</f>
        <v>0.50049324771756565</v>
      </c>
      <c r="BC88" s="59" cm="1">
        <f t="array" aca="1" ref="BC88" ca="1">$DJ88*INDEX('MSCI ACWI weights'!$A$1:$AT$19,MATCH(BC$3,'MSCI ACWI weights'!$A$1:$A$19,0),MATCH($A88,'MSCI ACWI weights'!$A$1:$W$1,0)+23)%</f>
        <v>0.15232403191404173</v>
      </c>
      <c r="BD88" s="59" cm="1">
        <f t="array" aca="1" ref="BD88" ca="1">$DJ88*INDEX('MSCI ACWI weights'!$A$1:$AT$19,MATCH(BD$3,'MSCI ACWI weights'!$A$1:$A$19,0),MATCH($A88,'MSCI ACWI weights'!$A$1:$W$1,0)+23)%</f>
        <v>0.13056345592632151</v>
      </c>
      <c r="BF88" s="60">
        <f ca="1">AM88*OFFSET('FX rate data'!$B87,0,2*BY$1)</f>
        <v>1.0900721174712593</v>
      </c>
      <c r="BG88" s="61">
        <f ca="1">AN88*OFFSET('FX rate data'!$B87,0,2*BZ$1)</f>
        <v>0</v>
      </c>
      <c r="BH88" s="62">
        <f ca="1">AO88*OFFSET('FX rate data'!$B87,0,2*CA$1)</f>
        <v>1.443558530017383</v>
      </c>
      <c r="BI88" s="63">
        <f ca="1">AP88*OFFSET('FX rate data'!$B87,0,2*CB$1)</f>
        <v>0.11414836542998472</v>
      </c>
      <c r="BJ88" s="64">
        <f ca="1">AQ88*OFFSET('FX rate data'!$B87,0,2*CC$1)</f>
        <v>5.5755165401496702</v>
      </c>
      <c r="BK88" s="65">
        <f ca="1">AR88*OFFSET('FX rate data'!$B87,0,2*CD$1)</f>
        <v>77.924622612026212</v>
      </c>
      <c r="BL88" s="66">
        <f ca="1">AS88*OFFSET('FX rate data'!$B87,0,2*CE$1)</f>
        <v>1.4496950124459198</v>
      </c>
      <c r="BM88" s="67">
        <f ca="1">AT88*OFFSET('FX rate data'!$B87,0,2*CF$1)</f>
        <v>1.5232838402923927</v>
      </c>
      <c r="BN88" s="68">
        <f ca="1">AU88*OFFSET('FX rate data'!$B87,0,2*CG$1)</f>
        <v>1.5663589004600851</v>
      </c>
      <c r="BO88" s="68">
        <f ca="1">AV88*OFFSET('FX rate data'!$B87,0,2*CH$1)</f>
        <v>5.51523212846209</v>
      </c>
      <c r="BP88" s="69">
        <f ca="1">AW88*OFFSET('FX rate data'!$B87,0,2*CI$1)</f>
        <v>303.46211243675276</v>
      </c>
      <c r="BQ88" s="70">
        <f ca="1">AX88*OFFSET('FX rate data'!$B87,0,2*CJ$1)</f>
        <v>12.621843467654942</v>
      </c>
      <c r="BR88" s="68">
        <f ca="1">AY88*OFFSET('FX rate data'!$B87,0,2*CK$1)</f>
        <v>0.96454732291489453</v>
      </c>
      <c r="BS88" s="71">
        <f ca="1">AZ88*OFFSET('FX rate data'!$B87,0,2*CL$1)</f>
        <v>12.410219690116765</v>
      </c>
      <c r="BT88" s="72">
        <f ca="1">BA88*OFFSET('FX rate data'!$B87,0,2*CM$1)</f>
        <v>16.85846223208657</v>
      </c>
      <c r="BU88" s="68">
        <f ca="1">BB88*OFFSET('FX rate data'!$B87,0,2*CN$1)</f>
        <v>0.37922373379559954</v>
      </c>
      <c r="BV88" s="73">
        <f ca="1">BC88*OFFSET('FX rate data'!$B87,0,2*CO$1)</f>
        <v>4.0100063021531058</v>
      </c>
      <c r="BW88" s="74">
        <f ca="1">BD88*OFFSET('FX rate data'!$B87,0,2*CP$1)</f>
        <v>0.9147275722198086</v>
      </c>
      <c r="BX88" s="48"/>
      <c r="BY88" s="96">
        <f t="shared" ca="1" si="26"/>
        <v>1.025474151834131</v>
      </c>
      <c r="BZ88" s="97">
        <f t="shared" ca="1" si="26"/>
        <v>0</v>
      </c>
      <c r="CA88" s="98">
        <f t="shared" ca="1" si="26"/>
        <v>1.1936167188699054</v>
      </c>
      <c r="CB88" s="99">
        <f t="shared" ca="1" si="26"/>
        <v>0.10981080621166452</v>
      </c>
      <c r="CC88" s="100">
        <f t="shared" ca="1" si="26"/>
        <v>5.5247367717819627</v>
      </c>
      <c r="CD88" s="101">
        <f t="shared" ca="1" si="26"/>
        <v>78.114815140748703</v>
      </c>
      <c r="CE88" s="102">
        <f t="shared" ca="1" si="26"/>
        <v>1.3492763651804085</v>
      </c>
      <c r="CF88" s="103">
        <f t="shared" ca="1" si="26"/>
        <v>1.52677009710665</v>
      </c>
      <c r="CG88" s="104">
        <f t="shared" ca="1" si="26"/>
        <v>1.5644118151368482</v>
      </c>
      <c r="CH88" s="104">
        <f t="shared" ca="1" si="26"/>
        <v>5.5694649548042836</v>
      </c>
      <c r="CI88" s="105">
        <f t="shared" ca="1" si="26"/>
        <v>288.92535558236546</v>
      </c>
      <c r="CJ88" s="106">
        <f t="shared" ca="1" si="26"/>
        <v>11.956252236576468</v>
      </c>
      <c r="CK88" s="104">
        <f t="shared" ca="1" si="26"/>
        <v>1.3841949849726605</v>
      </c>
      <c r="CL88" s="107">
        <f t="shared" ca="1" si="26"/>
        <v>11.866868096942767</v>
      </c>
      <c r="CM88" s="108">
        <f t="shared" ca="1" si="26"/>
        <v>15.59552457478604</v>
      </c>
      <c r="CN88" s="104">
        <f t="shared" ca="1" si="26"/>
        <v>0.35983410306786451</v>
      </c>
      <c r="CO88" s="109">
        <f t="shared" ca="1" si="25"/>
        <v>1.7657516627283718</v>
      </c>
      <c r="CP88" s="110">
        <f t="shared" ca="1" si="25"/>
        <v>0.87790016230185108</v>
      </c>
      <c r="CR88" s="94">
        <f ca="1">BY88/OFFSET('FX rate data'!$B87,0,2*BY$1)</f>
        <v>0.80860601784744601</v>
      </c>
      <c r="CS88" s="94">
        <f ca="1">BZ88/OFFSET('FX rate data'!$B87,0,2*BZ$1)</f>
        <v>0</v>
      </c>
      <c r="CT88" s="94">
        <f ca="1">CA88/OFFSET('FX rate data'!$B87,0,2*CA$1)</f>
        <v>0.15293955011466531</v>
      </c>
      <c r="CU88" s="94">
        <f ca="1">CB88/OFFSET('FX rate data'!$B87,0,2*CB$1)</f>
        <v>9.4201600936488397E-2</v>
      </c>
      <c r="CV88" s="94">
        <f ca="1">CC88/OFFSET('FX rate data'!$B87,0,2*CC$1)</f>
        <v>4.5281016078862084</v>
      </c>
      <c r="CW88" s="94">
        <f ca="1">CD88/OFFSET('FX rate data'!$B87,0,2*CD$1)</f>
        <v>78.114815140748703</v>
      </c>
      <c r="CX88" s="94">
        <f ca="1">CE88/OFFSET('FX rate data'!$B87,0,2*CE$1)</f>
        <v>2.6430487075032492</v>
      </c>
      <c r="CY88" s="94">
        <f ca="1">CF88/OFFSET('FX rate data'!$B87,0,2*CF$1)</f>
        <v>0.19629340410216639</v>
      </c>
      <c r="CZ88" s="94">
        <f ca="1">CG88/OFFSET('FX rate data'!$B87,0,2*CG$1)</f>
        <v>2.0646849876426661</v>
      </c>
      <c r="DA88" s="94">
        <f ca="1">CH88/OFFSET('FX rate data'!$B87,0,2*CH$1)</f>
        <v>7.3504882602669701</v>
      </c>
      <c r="DB88" s="94">
        <f ca="1">CI88/OFFSET('FX rate data'!$B87,0,2*CI$1)</f>
        <v>0.31077267460725549</v>
      </c>
      <c r="DC88" s="94">
        <f ca="1">CJ88/OFFSET('FX rate data'!$B87,0,2*CJ$1)</f>
        <v>5.5964483414044501</v>
      </c>
      <c r="DD88" s="94">
        <f ca="1">CK88/OFFSET('FX rate data'!$B87,0,2*CK$1)</f>
        <v>1.8268377787681938</v>
      </c>
      <c r="DE88" s="94">
        <f ca="1">CL88/OFFSET('FX rate data'!$B87,0,2*CL$1)</f>
        <v>0.36413722719146852</v>
      </c>
      <c r="DF88" s="94">
        <f ca="1">CM88/OFFSET('FX rate data'!$B87,0,2*CM$1)</f>
        <v>0.3522820098212342</v>
      </c>
      <c r="DG88" s="94">
        <f ca="1">CN88/OFFSET('FX rate data'!$B87,0,2*CN$1)</f>
        <v>0.47490313193594363</v>
      </c>
      <c r="DH88" s="94">
        <f ca="1">CO88/OFFSET('FX rate data'!$B87,0,2*CO$1)</f>
        <v>6.7073812946700798E-2</v>
      </c>
      <c r="DI88" s="94">
        <f ca="1">CP88/OFFSET('FX rate data'!$B87,0,2*CP$1)</f>
        <v>0.12530690298342151</v>
      </c>
      <c r="DJ88" s="95">
        <f t="shared" ca="1" si="23"/>
        <v>105.07094115670724</v>
      </c>
    </row>
    <row r="89" spans="1:114" x14ac:dyDescent="0.35">
      <c r="A89" s="12">
        <v>39113</v>
      </c>
      <c r="B89" s="14">
        <v>5773.3850000000002</v>
      </c>
      <c r="C89" s="12">
        <v>39113</v>
      </c>
      <c r="D89" s="14">
        <v>17383.419999999998</v>
      </c>
      <c r="E89" s="12">
        <v>39113</v>
      </c>
      <c r="F89" s="14">
        <v>2786.335</v>
      </c>
      <c r="G89" s="12">
        <v>39113</v>
      </c>
      <c r="H89" s="14">
        <v>13034.12</v>
      </c>
      <c r="I89" s="12">
        <v>39113</v>
      </c>
      <c r="J89" s="14">
        <v>9135.11</v>
      </c>
      <c r="K89" s="12">
        <v>39113</v>
      </c>
      <c r="L89" s="14">
        <v>1438.24</v>
      </c>
      <c r="M89" s="12">
        <v>39113</v>
      </c>
      <c r="N89" s="14">
        <v>6203.1</v>
      </c>
      <c r="O89" s="12">
        <v>39113</v>
      </c>
      <c r="P89" s="14">
        <v>20106.419999999998</v>
      </c>
      <c r="Q89" s="12">
        <v>39113</v>
      </c>
      <c r="R89" s="14">
        <v>5608.31</v>
      </c>
      <c r="S89" s="12">
        <v>39113</v>
      </c>
      <c r="T89" s="14">
        <v>6789.11</v>
      </c>
      <c r="U89" s="12">
        <v>39113</v>
      </c>
      <c r="V89" s="14">
        <v>1360.23</v>
      </c>
      <c r="W89" s="12">
        <v>39113</v>
      </c>
      <c r="X89" s="14">
        <v>44641.599999999999</v>
      </c>
      <c r="Y89" s="12">
        <v>39113</v>
      </c>
      <c r="Z89" s="14">
        <v>9205.16</v>
      </c>
      <c r="AA89" s="12">
        <v>39113</v>
      </c>
      <c r="AB89" s="14">
        <v>7699.64</v>
      </c>
      <c r="AC89" s="12">
        <v>39113</v>
      </c>
      <c r="AD89" s="14">
        <v>4082.7</v>
      </c>
      <c r="AE89" s="12">
        <v>39113</v>
      </c>
      <c r="AF89" s="14">
        <v>499.81</v>
      </c>
      <c r="AG89" s="12">
        <v>39113</v>
      </c>
      <c r="AH89" s="14">
        <v>1656.94</v>
      </c>
      <c r="AI89" s="12">
        <v>39113</v>
      </c>
      <c r="AJ89" s="14">
        <v>22941.71</v>
      </c>
      <c r="AK89" s="48"/>
      <c r="BX89" s="48"/>
      <c r="BY89" s="79">
        <f t="shared" ref="BY89:CP89" ca="1" si="27">BF88*OFFSET($B89,0,2*BY$1)/OFFSET($B88,0,2*BY$1)</f>
        <v>1.1099741866831809</v>
      </c>
      <c r="BZ89" s="80">
        <f t="shared" ca="1" si="27"/>
        <v>0</v>
      </c>
      <c r="CA89" s="81">
        <f t="shared" ca="1" si="27"/>
        <v>1.5033738532820669</v>
      </c>
      <c r="CB89" s="82">
        <f t="shared" ca="1" si="27"/>
        <v>0.11526019068359977</v>
      </c>
      <c r="CC89" s="83">
        <f t="shared" ca="1" si="27"/>
        <v>5.7972301594500468</v>
      </c>
      <c r="CD89" s="84">
        <f t="shared" ca="1" si="27"/>
        <v>79.020171490883868</v>
      </c>
      <c r="CE89" s="85">
        <f t="shared" ca="1" si="27"/>
        <v>1.4455702050706154</v>
      </c>
      <c r="CF89" s="86">
        <f t="shared" ca="1" si="27"/>
        <v>1.5340953778531212</v>
      </c>
      <c r="CG89" s="87">
        <f t="shared" ca="1" si="27"/>
        <v>1.5851690230250497</v>
      </c>
      <c r="CH89" s="87">
        <f t="shared" ca="1" si="27"/>
        <v>5.6759089993001668</v>
      </c>
      <c r="CI89" s="88">
        <f t="shared" ca="1" si="27"/>
        <v>287.75864729573789</v>
      </c>
      <c r="CJ89" s="89">
        <f t="shared" ca="1" si="27"/>
        <v>12.669494270673788</v>
      </c>
      <c r="CK89" s="87">
        <f t="shared" ca="1" si="27"/>
        <v>0.94373928425692588</v>
      </c>
      <c r="CL89" s="90">
        <f t="shared" ca="1" si="27"/>
        <v>12.213400266728698</v>
      </c>
      <c r="CM89" s="91">
        <f t="shared" ca="1" si="27"/>
        <v>17.352774242370874</v>
      </c>
      <c r="CN89" s="87">
        <f t="shared" ca="1" si="27"/>
        <v>0.38264588845717812</v>
      </c>
      <c r="CO89" s="92">
        <f t="shared" ca="1" si="27"/>
        <v>3.92350608058576</v>
      </c>
      <c r="CP89" s="93">
        <f t="shared" ca="1" si="27"/>
        <v>0.92826408495675283</v>
      </c>
      <c r="CR89" s="94">
        <f ca="1">BY89/OFFSET('FX rate data'!$B88,0,2*BY$1)</f>
        <v>0.86238379821550848</v>
      </c>
      <c r="CS89" s="94">
        <f ca="1">BZ89/OFFSET('FX rate data'!$B88,0,2*BZ$1)</f>
        <v>0</v>
      </c>
      <c r="CT89" s="94">
        <f ca="1">CA89/OFFSET('FX rate data'!$B88,0,2*CA$1)</f>
        <v>0.19339231682237118</v>
      </c>
      <c r="CU89" s="94">
        <f ca="1">CB89/OFFSET('FX rate data'!$B88,0,2*CB$1)</f>
        <v>9.7935415654345964E-2</v>
      </c>
      <c r="CV89" s="94">
        <f ca="1">CC89/OFFSET('FX rate data'!$B88,0,2*CC$1)</f>
        <v>4.6597782810465773</v>
      </c>
      <c r="CW89" s="94">
        <f ca="1">CD89/OFFSET('FX rate data'!$B88,0,2*CD$1)</f>
        <v>79.020171490883868</v>
      </c>
      <c r="CX89" s="94">
        <f ca="1">CE89/OFFSET('FX rate data'!$B88,0,2*CE$1)</f>
        <v>2.8411364093369014</v>
      </c>
      <c r="CY89" s="94">
        <f ca="1">CF89/OFFSET('FX rate data'!$B88,0,2*CF$1)</f>
        <v>0.19647737933569689</v>
      </c>
      <c r="CZ89" s="94">
        <f ca="1">CG89/OFFSET('FX rate data'!$B88,0,2*CG$1)</f>
        <v>2.0659051518637428</v>
      </c>
      <c r="DA89" s="94">
        <f ca="1">CH89/OFFSET('FX rate data'!$B88,0,2*CH$1)</f>
        <v>7.3972487935620581</v>
      </c>
      <c r="DB89" s="94">
        <f ca="1">CI89/OFFSET('FX rate data'!$B88,0,2*CI$1)</f>
        <v>0.30573591935373767</v>
      </c>
      <c r="DC89" s="94">
        <f ca="1">CJ89/OFFSET('FX rate data'!$B88,0,2*CJ$1)</f>
        <v>5.9680127517423278</v>
      </c>
      <c r="DD89" s="94">
        <f ca="1">CK89/OFFSET('FX rate data'!$B88,0,2*CK$1)</f>
        <v>1.2299482396154384</v>
      </c>
      <c r="DE89" s="94">
        <f ca="1">CL89/OFFSET('FX rate data'!$B88,0,2*CL$1)</f>
        <v>0.37075466780185473</v>
      </c>
      <c r="DF89" s="94">
        <f ca="1">CM89/OFFSET('FX rate data'!$B88,0,2*CM$1)</f>
        <v>0.3927522037542211</v>
      </c>
      <c r="DG89" s="94">
        <f ca="1">CN89/OFFSET('FX rate data'!$B88,0,2*CN$1)</f>
        <v>0.49869137033386957</v>
      </c>
      <c r="DH89" s="94">
        <f ca="1">CO89/OFFSET('FX rate data'!$B88,0,2*CO$1)</f>
        <v>0.1482246347028999</v>
      </c>
      <c r="DI89" s="94">
        <f ca="1">CP89/OFFSET('FX rate data'!$B88,0,2*CP$1)</f>
        <v>0.12863078846487255</v>
      </c>
      <c r="DJ89" s="95">
        <f t="shared" ca="1" si="23"/>
        <v>106.37717961249031</v>
      </c>
    </row>
    <row r="90" spans="1:114" x14ac:dyDescent="0.35">
      <c r="A90" s="12">
        <v>39141</v>
      </c>
      <c r="B90" s="14">
        <v>5832.53</v>
      </c>
      <c r="C90" s="12">
        <v>39141</v>
      </c>
      <c r="D90" s="14">
        <v>17604.12</v>
      </c>
      <c r="E90" s="12">
        <v>39141</v>
      </c>
      <c r="F90" s="14">
        <v>2881.0729999999999</v>
      </c>
      <c r="G90" s="12">
        <v>39141</v>
      </c>
      <c r="H90" s="14">
        <v>13045.02</v>
      </c>
      <c r="I90" s="12">
        <v>39141</v>
      </c>
      <c r="J90" s="14">
        <v>8789.7000000000007</v>
      </c>
      <c r="K90" s="12">
        <v>39141</v>
      </c>
      <c r="L90" s="14">
        <v>1406.82</v>
      </c>
      <c r="M90" s="12">
        <v>39141</v>
      </c>
      <c r="N90" s="14">
        <v>6171.5</v>
      </c>
      <c r="O90" s="12">
        <v>39141</v>
      </c>
      <c r="P90" s="14">
        <v>19651.509999999998</v>
      </c>
      <c r="Q90" s="12">
        <v>39141</v>
      </c>
      <c r="R90" s="14">
        <v>5516.32</v>
      </c>
      <c r="S90" s="12">
        <v>39141</v>
      </c>
      <c r="T90" s="14">
        <v>6715.44</v>
      </c>
      <c r="U90" s="12">
        <v>39141</v>
      </c>
      <c r="V90" s="14">
        <v>1417.34</v>
      </c>
      <c r="W90" s="12">
        <v>39141</v>
      </c>
      <c r="X90" s="14">
        <v>43892.3</v>
      </c>
      <c r="Y90" s="12">
        <v>39141</v>
      </c>
      <c r="Z90" s="14">
        <v>9408.68</v>
      </c>
      <c r="AA90" s="12">
        <v>39141</v>
      </c>
      <c r="AB90" s="14">
        <v>7901.96</v>
      </c>
      <c r="AC90" s="12">
        <v>39141</v>
      </c>
      <c r="AD90" s="14">
        <v>3745.3</v>
      </c>
      <c r="AE90" s="12">
        <v>39141</v>
      </c>
      <c r="AF90" s="14">
        <v>490.21</v>
      </c>
      <c r="AG90" s="12">
        <v>39141</v>
      </c>
      <c r="AH90" s="14">
        <v>1655.25</v>
      </c>
      <c r="AI90" s="12">
        <v>39141</v>
      </c>
      <c r="AJ90" s="14">
        <v>23176.03</v>
      </c>
      <c r="AK90" s="48"/>
      <c r="BX90" s="48"/>
      <c r="BY90" s="96">
        <f ca="1">BY89*OFFSET($B90,0,2*BY$1)/OFFSET($B89,0,2*BY$1)</f>
        <v>1.1213452321394213</v>
      </c>
      <c r="BZ90" s="97">
        <f t="shared" ref="BZ90:CP100" ca="1" si="28">BZ89*OFFSET($B90,0,2*BZ$1)/OFFSET($B89,0,2*BZ$1)</f>
        <v>0</v>
      </c>
      <c r="CA90" s="98">
        <f t="shared" ca="1" si="28"/>
        <v>1.5544899725255303</v>
      </c>
      <c r="CB90" s="99">
        <f t="shared" ca="1" si="28"/>
        <v>0.1153565789383075</v>
      </c>
      <c r="CC90" s="100">
        <f t="shared" ca="1" si="28"/>
        <v>5.5780295948837049</v>
      </c>
      <c r="CD90" s="101">
        <f t="shared" ca="1" si="28"/>
        <v>77.293885343757125</v>
      </c>
      <c r="CE90" s="102">
        <f t="shared" ca="1" si="28"/>
        <v>1.4382061421858912</v>
      </c>
      <c r="CF90" s="103">
        <f t="shared" ca="1" si="28"/>
        <v>1.4993862984476793</v>
      </c>
      <c r="CG90" s="104">
        <f t="shared" ca="1" si="28"/>
        <v>1.559168374268459</v>
      </c>
      <c r="CH90" s="104">
        <f t="shared" ca="1" si="28"/>
        <v>5.6143185675678122</v>
      </c>
      <c r="CI90" s="105">
        <f t="shared" ca="1" si="28"/>
        <v>299.84035138038502</v>
      </c>
      <c r="CJ90" s="106">
        <f t="shared" ca="1" si="28"/>
        <v>12.456839436236494</v>
      </c>
      <c r="CK90" s="104">
        <f t="shared" ca="1" si="28"/>
        <v>0.9646047357137143</v>
      </c>
      <c r="CL90" s="107">
        <f t="shared" ca="1" si="28"/>
        <v>12.534326328462045</v>
      </c>
      <c r="CM90" s="108">
        <f t="shared" ca="1" si="28"/>
        <v>15.91871687117634</v>
      </c>
      <c r="CN90" s="104">
        <f t="shared" ca="1" si="28"/>
        <v>0.37529629455311675</v>
      </c>
      <c r="CO90" s="109">
        <f t="shared" ca="1" si="28"/>
        <v>3.9195042909758828</v>
      </c>
      <c r="CP90" s="110">
        <f t="shared" ca="1" si="28"/>
        <v>0.93774510622269447</v>
      </c>
      <c r="CR90" s="94">
        <f ca="1">BY90/OFFSET('FX rate data'!$B89,0,2*BY$1)</f>
        <v>0.88350554060780118</v>
      </c>
      <c r="CS90" s="94">
        <f ca="1">BZ90/OFFSET('FX rate data'!$B89,0,2*BZ$1)</f>
        <v>0</v>
      </c>
      <c r="CT90" s="94">
        <f ca="1">CA90/OFFSET('FX rate data'!$B89,0,2*CA$1)</f>
        <v>0.20079439561408094</v>
      </c>
      <c r="CU90" s="94">
        <f ca="1">CB90/OFFSET('FX rate data'!$B89,0,2*CB$1)</f>
        <v>9.8603794288663574E-2</v>
      </c>
      <c r="CV90" s="94">
        <f ca="1">CC90/OFFSET('FX rate data'!$B89,0,2*CC$1)</f>
        <v>4.5736549646471829</v>
      </c>
      <c r="CW90" s="94">
        <f ca="1">CD90/OFFSET('FX rate data'!$B89,0,2*CD$1)</f>
        <v>77.293885343757125</v>
      </c>
      <c r="CX90" s="94">
        <f ca="1">CE90/OFFSET('FX rate data'!$B89,0,2*CE$1)</f>
        <v>2.8244425416062278</v>
      </c>
      <c r="CY90" s="94">
        <f ca="1">CF90/OFFSET('FX rate data'!$B89,0,2*CF$1)</f>
        <v>0.19190425158036134</v>
      </c>
      <c r="CZ90" s="94">
        <f ca="1">CG90/OFFSET('FX rate data'!$B89,0,2*CG$1)</f>
        <v>2.0626648687239832</v>
      </c>
      <c r="DA90" s="94">
        <f ca="1">CH90/OFFSET('FX rate data'!$B89,0,2*CH$1)</f>
        <v>7.4273297626244377</v>
      </c>
      <c r="DB90" s="94">
        <f ca="1">CI90/OFFSET('FX rate data'!$B89,0,2*CI$1)</f>
        <v>0.31840326152743442</v>
      </c>
      <c r="DC90" s="94">
        <f ca="1">CJ90/OFFSET('FX rate data'!$B89,0,2*CJ$1)</f>
        <v>5.8744821675248744</v>
      </c>
      <c r="DD90" s="94">
        <f ca="1">CK90/OFFSET('FX rate data'!$B89,0,2*CK$1)</f>
        <v>1.2761009865242945</v>
      </c>
      <c r="DE90" s="94">
        <f ca="1">CL90/OFFSET('FX rate data'!$B89,0,2*CL$1)</f>
        <v>0.38050837340888388</v>
      </c>
      <c r="DF90" s="94">
        <f ca="1">CM90/OFFSET('FX rate data'!$B89,0,2*CM$1)</f>
        <v>0.35938927956455169</v>
      </c>
      <c r="DG90" s="94">
        <f ca="1">CN90/OFFSET('FX rate data'!$B89,0,2*CN$1)</f>
        <v>0.49648934323735511</v>
      </c>
      <c r="DH90" s="94">
        <f ca="1">CO90/OFFSET('FX rate data'!$B89,0,2*CO$1)</f>
        <v>0.15008229880783908</v>
      </c>
      <c r="DI90" s="94">
        <f ca="1">CP90/OFFSET('FX rate data'!$B89,0,2*CP$1)</f>
        <v>0.129657118039778</v>
      </c>
      <c r="DJ90" s="95">
        <f t="shared" ca="1" si="23"/>
        <v>104.54189829208491</v>
      </c>
    </row>
    <row r="91" spans="1:114" x14ac:dyDescent="0.35">
      <c r="A91" s="12">
        <v>39171</v>
      </c>
      <c r="B91" s="14">
        <v>5995.049</v>
      </c>
      <c r="C91" s="12">
        <v>39171</v>
      </c>
      <c r="D91" s="14">
        <v>17287.650000000001</v>
      </c>
      <c r="E91" s="12">
        <v>39171</v>
      </c>
      <c r="F91" s="14">
        <v>3183.9830000000002</v>
      </c>
      <c r="G91" s="12">
        <v>39171</v>
      </c>
      <c r="H91" s="14">
        <v>13165.5</v>
      </c>
      <c r="I91" s="12">
        <v>39171</v>
      </c>
      <c r="J91" s="14">
        <v>8976.99</v>
      </c>
      <c r="K91" s="12">
        <v>39171</v>
      </c>
      <c r="L91" s="14">
        <v>1420.86</v>
      </c>
      <c r="M91" s="12">
        <v>39171</v>
      </c>
      <c r="N91" s="14">
        <v>6308</v>
      </c>
      <c r="O91" s="12">
        <v>39171</v>
      </c>
      <c r="P91" s="14">
        <v>19800.93</v>
      </c>
      <c r="Q91" s="12">
        <v>39171</v>
      </c>
      <c r="R91" s="14">
        <v>5634.16</v>
      </c>
      <c r="S91" s="12">
        <v>39171</v>
      </c>
      <c r="T91" s="14">
        <v>6917.03</v>
      </c>
      <c r="U91" s="12">
        <v>39172</v>
      </c>
      <c r="V91" s="14">
        <v>1452.55</v>
      </c>
      <c r="W91" s="12">
        <v>39171</v>
      </c>
      <c r="X91" s="14">
        <v>45804.7</v>
      </c>
      <c r="Y91" s="12">
        <v>39171</v>
      </c>
      <c r="Z91" s="14">
        <v>9375.2999999999993</v>
      </c>
      <c r="AA91" s="12">
        <v>39172</v>
      </c>
      <c r="AB91" s="14">
        <v>7884.41</v>
      </c>
      <c r="AC91" s="12">
        <v>39172</v>
      </c>
      <c r="AD91" s="14">
        <v>3821.55</v>
      </c>
      <c r="AE91" s="12">
        <v>39171</v>
      </c>
      <c r="AF91" s="14">
        <v>510.5</v>
      </c>
      <c r="AG91" s="12">
        <v>39172</v>
      </c>
      <c r="AH91" s="14">
        <v>1698.08</v>
      </c>
      <c r="AI91" s="12">
        <v>39171</v>
      </c>
      <c r="AJ91" s="14">
        <v>24590.2</v>
      </c>
      <c r="AK91" s="48"/>
      <c r="BX91" s="48"/>
      <c r="BY91" s="96">
        <f t="shared" ref="BY91:BY100" ca="1" si="29">BY90*OFFSET($B91,0,2*BY$1)/OFFSET($B90,0,2*BY$1)</f>
        <v>1.1525906617869444</v>
      </c>
      <c r="BZ91" s="97">
        <f t="shared" ca="1" si="28"/>
        <v>0</v>
      </c>
      <c r="CA91" s="98">
        <f t="shared" ca="1" si="28"/>
        <v>1.7179258027102249</v>
      </c>
      <c r="CB91" s="99">
        <f t="shared" ca="1" si="28"/>
        <v>0.11642197865639818</v>
      </c>
      <c r="CC91" s="100">
        <f t="shared" ca="1" si="28"/>
        <v>5.6968856608274532</v>
      </c>
      <c r="CD91" s="101">
        <f t="shared" ca="1" si="28"/>
        <v>78.065274825159406</v>
      </c>
      <c r="CE91" s="102">
        <f t="shared" ca="1" si="28"/>
        <v>1.4700160973683223</v>
      </c>
      <c r="CF91" s="103">
        <f t="shared" ca="1" si="28"/>
        <v>1.5107868626136929</v>
      </c>
      <c r="CG91" s="104">
        <f t="shared" ca="1" si="28"/>
        <v>1.5924754342692922</v>
      </c>
      <c r="CH91" s="104">
        <f t="shared" ca="1" si="28"/>
        <v>5.7828541333737755</v>
      </c>
      <c r="CI91" s="105">
        <f t="shared" ca="1" si="28"/>
        <v>307.28907841278613</v>
      </c>
      <c r="CJ91" s="106">
        <f t="shared" ca="1" si="28"/>
        <v>12.99958747490976</v>
      </c>
      <c r="CK91" s="104">
        <f t="shared" ca="1" si="28"/>
        <v>0.96118252281263528</v>
      </c>
      <c r="CL91" s="107">
        <f t="shared" ca="1" si="28"/>
        <v>12.506487991256527</v>
      </c>
      <c r="CM91" s="108">
        <f t="shared" ca="1" si="28"/>
        <v>16.242803636302551</v>
      </c>
      <c r="CN91" s="104">
        <f t="shared" ca="1" si="28"/>
        <v>0.39082996750242982</v>
      </c>
      <c r="CO91" s="109">
        <f t="shared" ca="1" si="28"/>
        <v>4.0209224264735397</v>
      </c>
      <c r="CP91" s="110">
        <f t="shared" ca="1" si="28"/>
        <v>0.99496504410105191</v>
      </c>
      <c r="CR91" s="94">
        <f ca="1">BY91/OFFSET('FX rate data'!$B90,0,2*BY$1)</f>
        <v>0.93191353637366148</v>
      </c>
      <c r="CS91" s="94">
        <f ca="1">BZ91/OFFSET('FX rate data'!$B90,0,2*BZ$1)</f>
        <v>0</v>
      </c>
      <c r="CT91" s="94">
        <f ca="1">CA91/OFFSET('FX rate data'!$B90,0,2*CA$1)</f>
        <v>0.22219825424694109</v>
      </c>
      <c r="CU91" s="94">
        <f ca="1">CB91/OFFSET('FX rate data'!$B90,0,2*CB$1)</f>
        <v>0.10088559675597764</v>
      </c>
      <c r="CV91" s="94">
        <f ca="1">CC91/OFFSET('FX rate data'!$B90,0,2*CC$1)</f>
        <v>4.6868660311208989</v>
      </c>
      <c r="CW91" s="94">
        <f ca="1">CD91/OFFSET('FX rate data'!$B90,0,2*CD$1)</f>
        <v>78.065274825159406</v>
      </c>
      <c r="CX91" s="94">
        <f ca="1">CE91/OFFSET('FX rate data'!$B90,0,2*CE$1)</f>
        <v>2.8925936587334165</v>
      </c>
      <c r="CY91" s="94">
        <f ca="1">CF91/OFFSET('FX rate data'!$B90,0,2*CF$1)</f>
        <v>0.19334854521662864</v>
      </c>
      <c r="CZ91" s="94">
        <f ca="1">CG91/OFFSET('FX rate data'!$B90,0,2*CG$1)</f>
        <v>2.1267033043126231</v>
      </c>
      <c r="DA91" s="94">
        <f ca="1">CH91/OFFSET('FX rate data'!$B90,0,2*CH$1)</f>
        <v>7.7228287037577132</v>
      </c>
      <c r="DB91" s="94">
        <f ca="1">CI91/OFFSET('FX rate data'!$B90,0,2*CI$1)</f>
        <v>0.32662529593195805</v>
      </c>
      <c r="DC91" s="94">
        <f ca="1">CJ91/OFFSET('FX rate data'!$B90,0,2*CJ$1)</f>
        <v>6.3123178959453039</v>
      </c>
      <c r="DD91" s="94">
        <f ca="1">CK91/OFFSET('FX rate data'!$B90,0,2*CK$1)</f>
        <v>1.2836305058929425</v>
      </c>
      <c r="DE91" s="94">
        <f ca="1">CL91/OFFSET('FX rate data'!$B90,0,2*CL$1)</f>
        <v>0.37791943889210788</v>
      </c>
      <c r="DF91" s="94">
        <f ca="1">CM91/OFFSET('FX rate data'!$B90,0,2*CM$1)</f>
        <v>0.3736125045728016</v>
      </c>
      <c r="DG91" s="94">
        <f ca="1">CN91/OFFSET('FX rate data'!$B90,0,2*CN$1)</f>
        <v>0.52194173010474065</v>
      </c>
      <c r="DH91" s="94">
        <f ca="1">CO91/OFFSET('FX rate data'!$B90,0,2*CO$1)</f>
        <v>0.15473418096180788</v>
      </c>
      <c r="DI91" s="94">
        <f ca="1">CP91/OFFSET('FX rate data'!$B90,0,2*CP$1)</f>
        <v>0.13697583139693437</v>
      </c>
      <c r="DJ91" s="95">
        <f t="shared" ca="1" si="23"/>
        <v>106.43036983937587</v>
      </c>
    </row>
    <row r="92" spans="1:114" x14ac:dyDescent="0.35">
      <c r="A92" s="12">
        <v>39202</v>
      </c>
      <c r="B92" s="14">
        <v>6166.0169999999998</v>
      </c>
      <c r="C92" s="12">
        <v>39202</v>
      </c>
      <c r="D92" s="14">
        <v>17400.41</v>
      </c>
      <c r="E92" s="12">
        <v>39202</v>
      </c>
      <c r="F92" s="14">
        <v>3841.2719999999999</v>
      </c>
      <c r="G92" s="12">
        <v>39202</v>
      </c>
      <c r="H92" s="14">
        <v>13416.68</v>
      </c>
      <c r="I92" s="12">
        <v>39202</v>
      </c>
      <c r="J92" s="14">
        <v>9428.27</v>
      </c>
      <c r="K92" s="12">
        <v>39202</v>
      </c>
      <c r="L92" s="14">
        <v>1482.37</v>
      </c>
      <c r="M92" s="12">
        <v>39202</v>
      </c>
      <c r="N92" s="14">
        <v>6449.2</v>
      </c>
      <c r="O92" s="12">
        <v>39202</v>
      </c>
      <c r="P92" s="14">
        <v>20318.98</v>
      </c>
      <c r="Q92" s="12">
        <v>39202</v>
      </c>
      <c r="R92" s="14">
        <v>5960.04</v>
      </c>
      <c r="S92" s="12">
        <v>39202</v>
      </c>
      <c r="T92" s="14">
        <v>7408.87</v>
      </c>
      <c r="U92" s="12">
        <v>39202</v>
      </c>
      <c r="V92" s="14">
        <v>1542.24</v>
      </c>
      <c r="W92" s="12">
        <v>39202</v>
      </c>
      <c r="X92" s="14">
        <v>48956.4</v>
      </c>
      <c r="Y92" s="12">
        <v>39202</v>
      </c>
      <c r="Z92" s="14">
        <v>9470.48</v>
      </c>
      <c r="AA92" s="12">
        <v>39202</v>
      </c>
      <c r="AB92" s="14">
        <v>7875.42</v>
      </c>
      <c r="AC92" s="12">
        <v>39202</v>
      </c>
      <c r="AD92" s="14">
        <v>4087.9</v>
      </c>
      <c r="AE92" s="12">
        <v>39202</v>
      </c>
      <c r="AF92" s="14">
        <v>530.80999999999995</v>
      </c>
      <c r="AG92" s="12">
        <v>39202</v>
      </c>
      <c r="AH92" s="14">
        <v>1697.28</v>
      </c>
      <c r="AI92" s="12">
        <v>39202</v>
      </c>
      <c r="AJ92" s="14">
        <v>25231.65</v>
      </c>
      <c r="AK92" s="48"/>
      <c r="BX92" s="48"/>
      <c r="BY92" s="96">
        <f t="shared" ca="1" si="29"/>
        <v>1.185460471569048</v>
      </c>
      <c r="BZ92" s="97">
        <f t="shared" ca="1" si="28"/>
        <v>0</v>
      </c>
      <c r="CA92" s="98">
        <f t="shared" ca="1" si="28"/>
        <v>2.0725676877132542</v>
      </c>
      <c r="CB92" s="99">
        <f t="shared" ca="1" si="28"/>
        <v>0.11864315313506699</v>
      </c>
      <c r="CC92" s="100">
        <f t="shared" ca="1" si="28"/>
        <v>5.983272362942329</v>
      </c>
      <c r="CD92" s="101">
        <f t="shared" ca="1" si="28"/>
        <v>81.444773899308558</v>
      </c>
      <c r="CE92" s="102">
        <f t="shared" ca="1" si="28"/>
        <v>1.5029213403848736</v>
      </c>
      <c r="CF92" s="103">
        <f t="shared" ca="1" si="28"/>
        <v>1.550313447182045</v>
      </c>
      <c r="CG92" s="104">
        <f t="shared" ca="1" si="28"/>
        <v>1.6845842658466128</v>
      </c>
      <c r="CH92" s="104">
        <f t="shared" ca="1" si="28"/>
        <v>6.1940478070976948</v>
      </c>
      <c r="CI92" s="105">
        <f t="shared" ca="1" si="28"/>
        <v>326.26312918063769</v>
      </c>
      <c r="CJ92" s="106">
        <f t="shared" ca="1" si="28"/>
        <v>13.894054633185508</v>
      </c>
      <c r="CK92" s="104">
        <f t="shared" ca="1" si="28"/>
        <v>0.970940648154897</v>
      </c>
      <c r="CL92" s="107">
        <f t="shared" ca="1" si="28"/>
        <v>12.492227783195125</v>
      </c>
      <c r="CM92" s="108">
        <f t="shared" ca="1" si="28"/>
        <v>17.374875897172924</v>
      </c>
      <c r="CN92" s="104">
        <f t="shared" ca="1" si="28"/>
        <v>0.40637895210570957</v>
      </c>
      <c r="CO92" s="109">
        <f t="shared" ca="1" si="28"/>
        <v>4.0190280881966745</v>
      </c>
      <c r="CP92" s="110">
        <f t="shared" ca="1" si="28"/>
        <v>1.0209192993547147</v>
      </c>
      <c r="CR92" s="94">
        <f ca="1">BY92/OFFSET('FX rate data'!$B91,0,2*BY$1)</f>
        <v>0.98402961033373282</v>
      </c>
      <c r="CS92" s="94">
        <f ca="1">BZ92/OFFSET('FX rate data'!$B91,0,2*BZ$1)</f>
        <v>0</v>
      </c>
      <c r="CT92" s="94">
        <f ca="1">CA92/OFFSET('FX rate data'!$B91,0,2*CA$1)</f>
        <v>0.26904932791313518</v>
      </c>
      <c r="CU92" s="94">
        <f ca="1">CB92/OFFSET('FX rate data'!$B91,0,2*CB$1)</f>
        <v>0.10691461938818329</v>
      </c>
      <c r="CV92" s="94">
        <f ca="1">CC92/OFFSET('FX rate data'!$B91,0,2*CC$1)</f>
        <v>4.9559118387661139</v>
      </c>
      <c r="CW92" s="94">
        <f ca="1">CD92/OFFSET('FX rate data'!$B91,0,2*CD$1)</f>
        <v>81.444773899308558</v>
      </c>
      <c r="CX92" s="94">
        <f ca="1">CE92/OFFSET('FX rate data'!$B91,0,2*CE$1)</f>
        <v>3.0052416324432585</v>
      </c>
      <c r="CY92" s="94">
        <f ca="1">CF92/OFFSET('FX rate data'!$B91,0,2*CF$1)</f>
        <v>0.19818137563527236</v>
      </c>
      <c r="CZ92" s="94">
        <f ca="1">CG92/OFFSET('FX rate data'!$B91,0,2*CG$1)</f>
        <v>2.2991459885991712</v>
      </c>
      <c r="DA92" s="94">
        <f ca="1">CH92/OFFSET('FX rate data'!$B91,0,2*CH$1)</f>
        <v>8.4537297763036641</v>
      </c>
      <c r="DB92" s="94">
        <f ca="1">CI92/OFFSET('FX rate data'!$B91,0,2*CI$1)</f>
        <v>0.35050021934859288</v>
      </c>
      <c r="DC92" s="94">
        <f ca="1">CJ92/OFFSET('FX rate data'!$B91,0,2*CJ$1)</f>
        <v>6.8292232161147739</v>
      </c>
      <c r="DD92" s="94">
        <f ca="1">CK92/OFFSET('FX rate data'!$B91,0,2*CK$1)</f>
        <v>1.3251544263066699</v>
      </c>
      <c r="DE92" s="94">
        <f ca="1">CL92/OFFSET('FX rate data'!$B91,0,2*CL$1)</f>
        <v>0.37497306868362978</v>
      </c>
      <c r="DF92" s="94">
        <f ca="1">CM92/OFFSET('FX rate data'!$B91,0,2*CM$1)</f>
        <v>0.42195072302040976</v>
      </c>
      <c r="DG92" s="94">
        <f ca="1">CN92/OFFSET('FX rate data'!$B91,0,2*CN$1)</f>
        <v>0.55463211697244374</v>
      </c>
      <c r="DH92" s="94">
        <f ca="1">CO92/OFFSET('FX rate data'!$B91,0,2*CO$1)</f>
        <v>0.15643841718423226</v>
      </c>
      <c r="DI92" s="94">
        <f ca="1">CP92/OFFSET('FX rate data'!$B91,0,2*CP$1)</f>
        <v>0.14419764115179587</v>
      </c>
      <c r="DJ92" s="95">
        <f t="shared" ca="1" si="23"/>
        <v>111.87404789747362</v>
      </c>
    </row>
    <row r="93" spans="1:114" x14ac:dyDescent="0.35">
      <c r="A93" s="12">
        <v>39233</v>
      </c>
      <c r="B93" s="14">
        <v>6313.4960000000001</v>
      </c>
      <c r="C93" s="12">
        <v>39233</v>
      </c>
      <c r="D93" s="14">
        <v>17875.75</v>
      </c>
      <c r="E93" s="12">
        <v>39233</v>
      </c>
      <c r="F93" s="14">
        <v>4109.6540000000005</v>
      </c>
      <c r="G93" s="12">
        <v>39233</v>
      </c>
      <c r="H93" s="14">
        <v>14056.78</v>
      </c>
      <c r="I93" s="12">
        <v>39233</v>
      </c>
      <c r="J93" s="14">
        <v>9450.85</v>
      </c>
      <c r="K93" s="12">
        <v>39233</v>
      </c>
      <c r="L93" s="14">
        <v>1530.62</v>
      </c>
      <c r="M93" s="12">
        <v>39233</v>
      </c>
      <c r="N93" s="14">
        <v>6621.4</v>
      </c>
      <c r="O93" s="12">
        <v>39233</v>
      </c>
      <c r="P93" s="14">
        <v>20634.47</v>
      </c>
      <c r="Q93" s="12">
        <v>39233</v>
      </c>
      <c r="R93" s="14">
        <v>6104</v>
      </c>
      <c r="S93" s="12">
        <v>39233</v>
      </c>
      <c r="T93" s="14">
        <v>7883.04</v>
      </c>
      <c r="U93" s="12">
        <v>39233</v>
      </c>
      <c r="V93" s="14">
        <v>1700.91</v>
      </c>
      <c r="W93" s="12">
        <v>39233</v>
      </c>
      <c r="X93" s="14">
        <v>52268.5</v>
      </c>
      <c r="Y93" s="12">
        <v>39233</v>
      </c>
      <c r="Z93" s="14">
        <v>9854.86</v>
      </c>
      <c r="AA93" s="12">
        <v>39233</v>
      </c>
      <c r="AB93" s="14">
        <v>8144.95</v>
      </c>
      <c r="AC93" s="12">
        <v>39233</v>
      </c>
      <c r="AD93" s="14">
        <v>4295.8</v>
      </c>
      <c r="AE93" s="12">
        <v>39233</v>
      </c>
      <c r="AF93" s="14">
        <v>540.39</v>
      </c>
      <c r="AG93" s="12">
        <v>39233</v>
      </c>
      <c r="AH93" s="14">
        <v>1570.34</v>
      </c>
      <c r="AI93" s="12">
        <v>39233</v>
      </c>
      <c r="AJ93" s="14">
        <v>25701.4</v>
      </c>
      <c r="AK93" s="48"/>
      <c r="BX93" s="48"/>
      <c r="BY93" s="96">
        <f t="shared" ca="1" si="29"/>
        <v>1.2138143546164888</v>
      </c>
      <c r="BZ93" s="97">
        <f t="shared" ca="1" si="28"/>
        <v>0</v>
      </c>
      <c r="CA93" s="98">
        <f t="shared" ca="1" si="28"/>
        <v>2.2173738511830265</v>
      </c>
      <c r="CB93" s="99">
        <f t="shared" ca="1" si="28"/>
        <v>0.1243035312853811</v>
      </c>
      <c r="CC93" s="100">
        <f t="shared" ca="1" si="28"/>
        <v>5.9976018518045739</v>
      </c>
      <c r="CD93" s="101">
        <f t="shared" ca="1" si="28"/>
        <v>84.095738463244444</v>
      </c>
      <c r="CE93" s="102">
        <f t="shared" ca="1" si="28"/>
        <v>1.5430508223073252</v>
      </c>
      <c r="CF93" s="103">
        <f t="shared" ca="1" si="28"/>
        <v>1.5743849502521532</v>
      </c>
      <c r="CG93" s="104">
        <f t="shared" ca="1" si="28"/>
        <v>1.7252740516385336</v>
      </c>
      <c r="CH93" s="104">
        <f t="shared" ca="1" si="28"/>
        <v>6.5904688063447479</v>
      </c>
      <c r="CI93" s="105">
        <f t="shared" ca="1" si="28"/>
        <v>359.82999990574655</v>
      </c>
      <c r="CJ93" s="106">
        <f t="shared" ca="1" si="28"/>
        <v>14.834044059503084</v>
      </c>
      <c r="CK93" s="104">
        <f t="shared" ca="1" si="28"/>
        <v>1.0103483831733735</v>
      </c>
      <c r="CL93" s="107">
        <f t="shared" ca="1" si="28"/>
        <v>12.919764365930341</v>
      </c>
      <c r="CM93" s="108">
        <f t="shared" ca="1" si="28"/>
        <v>18.258517057431796</v>
      </c>
      <c r="CN93" s="104">
        <f t="shared" ca="1" si="28"/>
        <v>0.41371323435580415</v>
      </c>
      <c r="CO93" s="109">
        <f t="shared" ca="1" si="28"/>
        <v>3.7184439621151286</v>
      </c>
      <c r="CP93" s="110">
        <f t="shared" ca="1" si="28"/>
        <v>1.039926254542817</v>
      </c>
      <c r="CR93" s="94">
        <f ca="1">BY93/OFFSET('FX rate data'!$B92,0,2*BY$1)</f>
        <v>1.0048963942515845</v>
      </c>
      <c r="CS93" s="94">
        <f ca="1">BZ93/OFFSET('FX rate data'!$B92,0,2*BZ$1)</f>
        <v>0</v>
      </c>
      <c r="CT93" s="94">
        <f ca="1">CA93/OFFSET('FX rate data'!$B92,0,2*CA$1)</f>
        <v>0.29000442730617665</v>
      </c>
      <c r="CU93" s="94">
        <f ca="1">CB93/OFFSET('FX rate data'!$B92,0,2*CB$1)</f>
        <v>0.11629107613937796</v>
      </c>
      <c r="CV93" s="94">
        <f ca="1">CC93/OFFSET('FX rate data'!$B92,0,2*CC$1)</f>
        <v>4.8948027844646811</v>
      </c>
      <c r="CW93" s="94">
        <f ca="1">CD93/OFFSET('FX rate data'!$B92,0,2*CD$1)</f>
        <v>84.095738463244444</v>
      </c>
      <c r="CX93" s="94">
        <f ca="1">CE93/OFFSET('FX rate data'!$B92,0,2*CE$1)</f>
        <v>3.0549412439265988</v>
      </c>
      <c r="CY93" s="94">
        <f ca="1">CF93/OFFSET('FX rate data'!$B92,0,2*CF$1)</f>
        <v>0.20163741678434338</v>
      </c>
      <c r="CZ93" s="94">
        <f ca="1">CG93/OFFSET('FX rate data'!$B92,0,2*CG$1)</f>
        <v>2.3211005672521643</v>
      </c>
      <c r="DA93" s="94">
        <f ca="1">CH93/OFFSET('FX rate data'!$B92,0,2*CH$1)</f>
        <v>8.8664991340572428</v>
      </c>
      <c r="DB93" s="94">
        <f ca="1">CI93/OFFSET('FX rate data'!$B92,0,2*CI$1)</f>
        <v>0.38783978950370407</v>
      </c>
      <c r="DC93" s="94">
        <f ca="1">CJ93/OFFSET('FX rate data'!$B92,0,2*CJ$1)</f>
        <v>7.7075984929351984</v>
      </c>
      <c r="DD93" s="94">
        <f ca="1">CK93/OFFSET('FX rate data'!$B92,0,2*CK$1)</f>
        <v>1.3592740255258624</v>
      </c>
      <c r="DE93" s="94">
        <f ca="1">CL93/OFFSET('FX rate data'!$B92,0,2*CL$1)</f>
        <v>0.3921616137784289</v>
      </c>
      <c r="DF93" s="94">
        <f ca="1">CM93/OFFSET('FX rate data'!$B92,0,2*CM$1)</f>
        <v>0.44958982203148851</v>
      </c>
      <c r="DG93" s="94">
        <f ca="1">CN93/OFFSET('FX rate data'!$B92,0,2*CN$1)</f>
        <v>0.55658984845392734</v>
      </c>
      <c r="DH93" s="94">
        <f ca="1">CO93/OFFSET('FX rate data'!$B92,0,2*CO$1)</f>
        <v>0.14366078629687362</v>
      </c>
      <c r="DI93" s="94">
        <f ca="1">CP93/OFFSET('FX rate data'!$B92,0,2*CP$1)</f>
        <v>0.14610836031511304</v>
      </c>
      <c r="DJ93" s="95">
        <f t="shared" ca="1" si="23"/>
        <v>115.98873424626719</v>
      </c>
    </row>
    <row r="94" spans="1:114" x14ac:dyDescent="0.35">
      <c r="A94" s="12">
        <v>39262</v>
      </c>
      <c r="B94" s="14">
        <v>6274.9319999999998</v>
      </c>
      <c r="C94" s="12">
        <v>39262</v>
      </c>
      <c r="D94" s="14">
        <v>18138.36</v>
      </c>
      <c r="E94" s="12">
        <v>39262</v>
      </c>
      <c r="F94" s="14">
        <v>3820.703</v>
      </c>
      <c r="G94" s="12">
        <v>39262</v>
      </c>
      <c r="H94" s="14">
        <v>13906.57</v>
      </c>
      <c r="I94" s="12">
        <v>39262</v>
      </c>
      <c r="J94" s="14">
        <v>9209.36</v>
      </c>
      <c r="K94" s="12">
        <v>39262</v>
      </c>
      <c r="L94" s="14">
        <v>1503.35</v>
      </c>
      <c r="M94" s="12">
        <v>39262</v>
      </c>
      <c r="N94" s="14">
        <v>6607.9</v>
      </c>
      <c r="O94" s="12">
        <v>39262</v>
      </c>
      <c r="P94" s="14">
        <v>21772.73</v>
      </c>
      <c r="Q94" s="12">
        <v>39262</v>
      </c>
      <c r="R94" s="14">
        <v>6054.93</v>
      </c>
      <c r="S94" s="12">
        <v>39262</v>
      </c>
      <c r="T94" s="14">
        <v>8007.32</v>
      </c>
      <c r="U94" s="12">
        <v>39263</v>
      </c>
      <c r="V94" s="14">
        <v>1743.6</v>
      </c>
      <c r="W94" s="12">
        <v>39262</v>
      </c>
      <c r="X94" s="14">
        <v>54392.1</v>
      </c>
      <c r="Y94" s="12">
        <v>39262</v>
      </c>
      <c r="Z94" s="14">
        <v>9306.25</v>
      </c>
      <c r="AA94" s="12">
        <v>39263</v>
      </c>
      <c r="AB94" s="14">
        <v>8883.2099999999991</v>
      </c>
      <c r="AC94" s="12">
        <v>39263</v>
      </c>
      <c r="AD94" s="14">
        <v>4318.3</v>
      </c>
      <c r="AE94" s="12">
        <v>39262</v>
      </c>
      <c r="AF94" s="14">
        <v>548.21</v>
      </c>
      <c r="AG94" s="12">
        <v>39263</v>
      </c>
      <c r="AH94" s="14">
        <v>1665.96</v>
      </c>
      <c r="AI94" s="12">
        <v>39262</v>
      </c>
      <c r="AJ94" s="14">
        <v>25564.57</v>
      </c>
      <c r="AK94" s="48"/>
      <c r="BX94" s="48"/>
      <c r="BY94" s="96">
        <f t="shared" ca="1" si="29"/>
        <v>1.2064001522836718</v>
      </c>
      <c r="BZ94" s="97">
        <f t="shared" ca="1" si="28"/>
        <v>0</v>
      </c>
      <c r="CA94" s="98">
        <f t="shared" ca="1" si="28"/>
        <v>2.0614696335352178</v>
      </c>
      <c r="CB94" s="99">
        <f t="shared" ca="1" si="28"/>
        <v>0.12297523039183526</v>
      </c>
      <c r="CC94" s="100">
        <f t="shared" ca="1" si="28"/>
        <v>5.8443499357131863</v>
      </c>
      <c r="CD94" s="101">
        <f t="shared" ca="1" si="28"/>
        <v>82.597462739751563</v>
      </c>
      <c r="CE94" s="102">
        <f t="shared" ca="1" si="28"/>
        <v>1.5399047827837882</v>
      </c>
      <c r="CF94" s="103">
        <f t="shared" ca="1" si="28"/>
        <v>1.6612328030670795</v>
      </c>
      <c r="CG94" s="104">
        <f t="shared" ca="1" si="28"/>
        <v>1.7114045893656138</v>
      </c>
      <c r="CH94" s="104">
        <f t="shared" ca="1" si="28"/>
        <v>6.6943707861967496</v>
      </c>
      <c r="CI94" s="105">
        <f t="shared" ca="1" si="28"/>
        <v>368.86113188567271</v>
      </c>
      <c r="CJ94" s="106">
        <f t="shared" ca="1" si="28"/>
        <v>15.436731643129184</v>
      </c>
      <c r="CK94" s="104">
        <f t="shared" ca="1" si="28"/>
        <v>0.95410331967244655</v>
      </c>
      <c r="CL94" s="107">
        <f t="shared" ca="1" si="28"/>
        <v>14.090814555408697</v>
      </c>
      <c r="CM94" s="108">
        <f t="shared" ca="1" si="28"/>
        <v>18.354149217632973</v>
      </c>
      <c r="CN94" s="104">
        <f t="shared" ca="1" si="28"/>
        <v>0.41970009105682082</v>
      </c>
      <c r="CO94" s="109">
        <f t="shared" ca="1" si="28"/>
        <v>3.9448647446574117</v>
      </c>
      <c r="CP94" s="110">
        <f t="shared" ca="1" si="28"/>
        <v>1.0343898592721665</v>
      </c>
      <c r="CR94" s="94">
        <f ca="1">BY94/OFFSET('FX rate data'!$B93,0,2*BY$1)</f>
        <v>1.0246306712108644</v>
      </c>
      <c r="CS94" s="94">
        <f ca="1">BZ94/OFFSET('FX rate data'!$B93,0,2*BZ$1)</f>
        <v>0</v>
      </c>
      <c r="CT94" s="94">
        <f ca="1">CA94/OFFSET('FX rate data'!$B93,0,2*CA$1)</f>
        <v>0.27070815006174809</v>
      </c>
      <c r="CU94" s="94">
        <f ca="1">CB94/OFFSET('FX rate data'!$B93,0,2*CB$1)</f>
        <v>0.11543718238227285</v>
      </c>
      <c r="CV94" s="94">
        <f ca="1">CC94/OFFSET('FX rate data'!$B93,0,2*CC$1)</f>
        <v>4.784568101279727</v>
      </c>
      <c r="CW94" s="94">
        <f ca="1">CD94/OFFSET('FX rate data'!$B93,0,2*CD$1)</f>
        <v>82.597462739751563</v>
      </c>
      <c r="CX94" s="94">
        <f ca="1">CE94/OFFSET('FX rate data'!$B93,0,2*CE$1)</f>
        <v>3.0934206162792046</v>
      </c>
      <c r="CY94" s="94">
        <f ca="1">CF94/OFFSET('FX rate data'!$B93,0,2*CF$1)</f>
        <v>0.21250179764209523</v>
      </c>
      <c r="CZ94" s="94">
        <f ca="1">CG94/OFFSET('FX rate data'!$B93,0,2*CG$1)</f>
        <v>2.3174063498518804</v>
      </c>
      <c r="DA94" s="94">
        <f ca="1">CH94/OFFSET('FX rate data'!$B93,0,2*CH$1)</f>
        <v>9.0648216468473244</v>
      </c>
      <c r="DB94" s="94">
        <f ca="1">CI94/OFFSET('FX rate data'!$B93,0,2*CI$1)</f>
        <v>0.39924356736191441</v>
      </c>
      <c r="DC94" s="94">
        <f ca="1">CJ94/OFFSET('FX rate data'!$B93,0,2*CJ$1)</f>
        <v>8.0024528994967259</v>
      </c>
      <c r="DD94" s="94">
        <f ca="1">CK94/OFFSET('FX rate data'!$B93,0,2*CK$1)</f>
        <v>1.2919476231177338</v>
      </c>
      <c r="DE94" s="94">
        <f ca="1">CL94/OFFSET('FX rate data'!$B93,0,2*CL$1)</f>
        <v>0.428735305647438</v>
      </c>
      <c r="DF94" s="94">
        <f ca="1">CM94/OFFSET('FX rate data'!$B93,0,2*CM$1)</f>
        <v>0.45071273172405857</v>
      </c>
      <c r="DG94" s="94">
        <f ca="1">CN94/OFFSET('FX rate data'!$B93,0,2*CN$1)</f>
        <v>0.56831427360436126</v>
      </c>
      <c r="DH94" s="94">
        <f ca="1">CO94/OFFSET('FX rate data'!$B93,0,2*CO$1)</f>
        <v>0.15322897912430855</v>
      </c>
      <c r="DI94" s="94">
        <f ca="1">CP94/OFFSET('FX rate data'!$B93,0,2*CP$1)</f>
        <v>0.14686779203069239</v>
      </c>
      <c r="DJ94" s="95">
        <f t="shared" ca="1" si="23"/>
        <v>114.9224604274139</v>
      </c>
    </row>
    <row r="95" spans="1:114" x14ac:dyDescent="0.35">
      <c r="A95" s="12">
        <v>39294</v>
      </c>
      <c r="B95" s="14">
        <v>6144.1660000000002</v>
      </c>
      <c r="C95" s="12">
        <v>39294</v>
      </c>
      <c r="D95" s="14">
        <v>17248.89</v>
      </c>
      <c r="E95" s="12">
        <v>39294</v>
      </c>
      <c r="F95" s="14">
        <v>4471.0320000000002</v>
      </c>
      <c r="G95" s="12">
        <v>39294</v>
      </c>
      <c r="H95" s="14">
        <v>13868.63</v>
      </c>
      <c r="I95" s="12">
        <v>39294</v>
      </c>
      <c r="J95" s="14">
        <v>8885.0400000000009</v>
      </c>
      <c r="K95" s="12">
        <v>39294</v>
      </c>
      <c r="L95" s="14">
        <v>1455.28</v>
      </c>
      <c r="M95" s="12">
        <v>39294</v>
      </c>
      <c r="N95" s="14">
        <v>6360.1</v>
      </c>
      <c r="O95" s="12">
        <v>39294</v>
      </c>
      <c r="P95" s="14">
        <v>23184.94</v>
      </c>
      <c r="Q95" s="12">
        <v>39294</v>
      </c>
      <c r="R95" s="14">
        <v>5751.08</v>
      </c>
      <c r="S95" s="12">
        <v>39294</v>
      </c>
      <c r="T95" s="14">
        <v>7584.14</v>
      </c>
      <c r="U95" s="12">
        <v>39294</v>
      </c>
      <c r="V95" s="14">
        <v>1933.27</v>
      </c>
      <c r="W95" s="12">
        <v>39294</v>
      </c>
      <c r="X95" s="14">
        <v>54182.5</v>
      </c>
      <c r="Y95" s="12">
        <v>39294</v>
      </c>
      <c r="Z95" s="14">
        <v>8563.39</v>
      </c>
      <c r="AA95" s="12">
        <v>39294</v>
      </c>
      <c r="AB95" s="14">
        <v>9287.25</v>
      </c>
      <c r="AC95" s="12">
        <v>39294</v>
      </c>
      <c r="AD95" s="14">
        <v>4528.8500000000004</v>
      </c>
      <c r="AE95" s="12">
        <v>39294</v>
      </c>
      <c r="AF95" s="14">
        <v>533.99</v>
      </c>
      <c r="AG95" s="12">
        <v>39294</v>
      </c>
      <c r="AH95" s="14">
        <v>1734.42</v>
      </c>
      <c r="AI95" s="12">
        <v>39294</v>
      </c>
      <c r="AJ95" s="14">
        <v>25846.41</v>
      </c>
      <c r="AK95" s="48"/>
      <c r="BX95" s="48"/>
      <c r="BY95" s="96">
        <f t="shared" ca="1" si="29"/>
        <v>1.1812594619441548</v>
      </c>
      <c r="BZ95" s="97">
        <f t="shared" ca="1" si="28"/>
        <v>0</v>
      </c>
      <c r="CA95" s="98">
        <f t="shared" ca="1" si="28"/>
        <v>2.4123562335424222</v>
      </c>
      <c r="CB95" s="99">
        <f t="shared" ca="1" si="28"/>
        <v>0.12263972852177915</v>
      </c>
      <c r="CC95" s="100">
        <f t="shared" ca="1" si="28"/>
        <v>5.6385332914349195</v>
      </c>
      <c r="CD95" s="101">
        <f t="shared" ca="1" si="28"/>
        <v>79.956387784551609</v>
      </c>
      <c r="CE95" s="102">
        <f t="shared" ca="1" si="28"/>
        <v>1.4821574795295285</v>
      </c>
      <c r="CF95" s="103">
        <f t="shared" ca="1" si="28"/>
        <v>1.7689827075034712</v>
      </c>
      <c r="CG95" s="104">
        <f t="shared" ca="1" si="28"/>
        <v>1.6255224595179125</v>
      </c>
      <c r="CH95" s="104">
        <f t="shared" ca="1" si="28"/>
        <v>6.3405790269935789</v>
      </c>
      <c r="CI95" s="105">
        <f t="shared" ca="1" si="28"/>
        <v>408.98609798154075</v>
      </c>
      <c r="CJ95" s="106">
        <f t="shared" ca="1" si="28"/>
        <v>15.377246185638118</v>
      </c>
      <c r="CK95" s="104">
        <f t="shared" ca="1" si="28"/>
        <v>0.87794319158090872</v>
      </c>
      <c r="CL95" s="107">
        <f t="shared" ca="1" si="28"/>
        <v>14.731714940851273</v>
      </c>
      <c r="CM95" s="108">
        <f t="shared" ca="1" si="28"/>
        <v>19.249053721204429</v>
      </c>
      <c r="CN95" s="104">
        <f t="shared" ca="1" si="28"/>
        <v>0.40881350508642988</v>
      </c>
      <c r="CO95" s="109">
        <f t="shared" ca="1" si="28"/>
        <v>4.1069727427001297</v>
      </c>
      <c r="CP95" s="110">
        <f t="shared" ca="1" si="28"/>
        <v>1.0457936277665034</v>
      </c>
      <c r="CR95" s="94">
        <f ca="1">BY95/OFFSET('FX rate data'!$B94,0,2*BY$1)</f>
        <v>1.006012146094494</v>
      </c>
      <c r="CS95" s="94">
        <f ca="1">BZ95/OFFSET('FX rate data'!$B94,0,2*BZ$1)</f>
        <v>0</v>
      </c>
      <c r="CT95" s="94">
        <f ca="1">CA95/OFFSET('FX rate data'!$B94,0,2*CA$1)</f>
        <v>0.31855538685062623</v>
      </c>
      <c r="CU95" s="94">
        <f ca="1">CB95/OFFSET('FX rate data'!$B94,0,2*CB$1)</f>
        <v>0.11499271310058992</v>
      </c>
      <c r="CV95" s="94">
        <f ca="1">CC95/OFFSET('FX rate data'!$B94,0,2*CC$1)</f>
        <v>4.6944744745940552</v>
      </c>
      <c r="CW95" s="94">
        <f ca="1">CD95/OFFSET('FX rate data'!$B94,0,2*CD$1)</f>
        <v>79.956387784551609</v>
      </c>
      <c r="CX95" s="94">
        <f ca="1">CE95/OFFSET('FX rate data'!$B94,0,2*CE$1)</f>
        <v>3.0106794221603259</v>
      </c>
      <c r="CY95" s="94">
        <f ca="1">CF95/OFFSET('FX rate data'!$B94,0,2*CF$1)</f>
        <v>0.22603052623889594</v>
      </c>
      <c r="CZ95" s="94">
        <f ca="1">CG95/OFFSET('FX rate data'!$B94,0,2*CG$1)</f>
        <v>2.2243055001613472</v>
      </c>
      <c r="DA95" s="94">
        <f ca="1">CH95/OFFSET('FX rate data'!$B94,0,2*CH$1)</f>
        <v>8.676216512032811</v>
      </c>
      <c r="DB95" s="94">
        <f ca="1">CI95/OFFSET('FX rate data'!$B94,0,2*CI$1)</f>
        <v>0.44488860870394947</v>
      </c>
      <c r="DC95" s="94">
        <f ca="1">CJ95/OFFSET('FX rate data'!$B94,0,2*CJ$1)</f>
        <v>8.1685238701928906</v>
      </c>
      <c r="DD95" s="94">
        <f ca="1">CK95/OFFSET('FX rate data'!$B94,0,2*CK$1)</f>
        <v>1.2013453634112052</v>
      </c>
      <c r="DE95" s="94">
        <f ca="1">CL95/OFFSET('FX rate data'!$B94,0,2*CL$1)</f>
        <v>0.44904181854028929</v>
      </c>
      <c r="DF95" s="94">
        <f ca="1">CM95/OFFSET('FX rate data'!$B94,0,2*CM$1)</f>
        <v>0.47684532659204631</v>
      </c>
      <c r="DG95" s="94">
        <f ca="1">CN95/OFFSET('FX rate data'!$B94,0,2*CN$1)</f>
        <v>0.55940545304656519</v>
      </c>
      <c r="DH95" s="94">
        <f ca="1">CO95/OFFSET('FX rate data'!$B94,0,2*CO$1)</f>
        <v>0.16071929868082233</v>
      </c>
      <c r="DI95" s="94">
        <f ca="1">CP95/OFFSET('FX rate data'!$B94,0,2*CP$1)</f>
        <v>0.1464943166591729</v>
      </c>
      <c r="DJ95" s="95">
        <f t="shared" ca="1" si="23"/>
        <v>111.83491852161168</v>
      </c>
    </row>
    <row r="96" spans="1:114" x14ac:dyDescent="0.35">
      <c r="A96" s="12">
        <v>39325</v>
      </c>
      <c r="B96" s="14">
        <v>6247.2020000000002</v>
      </c>
      <c r="C96" s="12">
        <v>39325</v>
      </c>
      <c r="D96" s="14">
        <v>16569.09</v>
      </c>
      <c r="E96" s="12">
        <v>39325</v>
      </c>
      <c r="F96" s="14">
        <v>5218.8249999999998</v>
      </c>
      <c r="G96" s="12">
        <v>39325</v>
      </c>
      <c r="H96" s="14">
        <v>13660.48</v>
      </c>
      <c r="I96" s="12">
        <v>39325</v>
      </c>
      <c r="J96" s="14">
        <v>8881.4599999999991</v>
      </c>
      <c r="K96" s="12">
        <v>39325</v>
      </c>
      <c r="L96" s="14">
        <v>1473.99</v>
      </c>
      <c r="M96" s="12">
        <v>39325</v>
      </c>
      <c r="N96" s="14">
        <v>6303.3</v>
      </c>
      <c r="O96" s="12">
        <v>39325</v>
      </c>
      <c r="P96" s="14">
        <v>23984.14</v>
      </c>
      <c r="Q96" s="12">
        <v>39325</v>
      </c>
      <c r="R96" s="14">
        <v>5662.7</v>
      </c>
      <c r="S96" s="12">
        <v>39325</v>
      </c>
      <c r="T96" s="14">
        <v>7638.17</v>
      </c>
      <c r="U96" s="12">
        <v>39325</v>
      </c>
      <c r="V96" s="14">
        <v>1873.24</v>
      </c>
      <c r="W96" s="12">
        <v>39325</v>
      </c>
      <c r="X96" s="14">
        <v>54637.2</v>
      </c>
      <c r="Y96" s="12">
        <v>39325</v>
      </c>
      <c r="Z96" s="14">
        <v>8400.93</v>
      </c>
      <c r="AA96" s="12">
        <v>39325</v>
      </c>
      <c r="AB96" s="14">
        <v>8982.16</v>
      </c>
      <c r="AC96" s="12">
        <v>39325</v>
      </c>
      <c r="AD96" s="14">
        <v>4464</v>
      </c>
      <c r="AE96" s="12">
        <v>39325</v>
      </c>
      <c r="AF96" s="14">
        <v>522.73</v>
      </c>
      <c r="AG96" s="12">
        <v>39325</v>
      </c>
      <c r="AH96" s="14">
        <v>1677.02</v>
      </c>
      <c r="AI96" s="12">
        <v>39325</v>
      </c>
      <c r="AJ96" s="14">
        <v>25983.13</v>
      </c>
      <c r="AK96" s="48"/>
      <c r="BX96" s="48"/>
      <c r="BY96" s="96">
        <f t="shared" ca="1" si="29"/>
        <v>1.2010688632397706</v>
      </c>
      <c r="BZ96" s="97">
        <f t="shared" ca="1" si="28"/>
        <v>0</v>
      </c>
      <c r="CA96" s="98">
        <f t="shared" ca="1" si="28"/>
        <v>2.8158297727497881</v>
      </c>
      <c r="CB96" s="99">
        <f t="shared" ca="1" si="28"/>
        <v>0.12079906657522724</v>
      </c>
      <c r="CC96" s="100">
        <f t="shared" ca="1" si="28"/>
        <v>5.6362613884177861</v>
      </c>
      <c r="CD96" s="101">
        <f t="shared" ca="1" si="28"/>
        <v>80.984357670380419</v>
      </c>
      <c r="CE96" s="102">
        <f t="shared" ca="1" si="28"/>
        <v>1.4689208095342017</v>
      </c>
      <c r="CF96" s="103">
        <f t="shared" ca="1" si="28"/>
        <v>1.829960694931378</v>
      </c>
      <c r="CG96" s="104">
        <f t="shared" ca="1" si="28"/>
        <v>1.6005421645172877</v>
      </c>
      <c r="CH96" s="104">
        <f t="shared" ca="1" si="28"/>
        <v>6.3857498024313299</v>
      </c>
      <c r="CI96" s="105">
        <f t="shared" ca="1" si="28"/>
        <v>396.28666362326084</v>
      </c>
      <c r="CJ96" s="106">
        <f t="shared" ca="1" si="28"/>
        <v>15.506292166178136</v>
      </c>
      <c r="CK96" s="104">
        <f t="shared" ca="1" si="28"/>
        <v>0.86128732855187073</v>
      </c>
      <c r="CL96" s="107">
        <f t="shared" ca="1" si="28"/>
        <v>14.247772017886529</v>
      </c>
      <c r="CM96" s="108">
        <f t="shared" ca="1" si="28"/>
        <v>18.973420583913484</v>
      </c>
      <c r="CN96" s="104">
        <f t="shared" ca="1" si="28"/>
        <v>0.40019304390312455</v>
      </c>
      <c r="CO96" s="109">
        <f t="shared" ca="1" si="28"/>
        <v>3.9710539713350697</v>
      </c>
      <c r="CP96" s="110">
        <f t="shared" ca="1" si="28"/>
        <v>1.0513255722333843</v>
      </c>
      <c r="CR96" s="94">
        <f ca="1">BY96/OFFSET('FX rate data'!$B95,0,2*BY$1)</f>
        <v>0.98319324102797201</v>
      </c>
      <c r="CS96" s="94">
        <f ca="1">BZ96/OFFSET('FX rate data'!$B95,0,2*BZ$1)</f>
        <v>0</v>
      </c>
      <c r="CT96" s="94">
        <f ca="1">CA96/OFFSET('FX rate data'!$B95,0,2*CA$1)</f>
        <v>0.37320474125245701</v>
      </c>
      <c r="CU96" s="94">
        <f ca="1">CB96/OFFSET('FX rate data'!$B95,0,2*CB$1)</f>
        <v>0.1144364025911588</v>
      </c>
      <c r="CV96" s="94">
        <f ca="1">CC96/OFFSET('FX rate data'!$B95,0,2*CC$1)</f>
        <v>4.6642348464231933</v>
      </c>
      <c r="CW96" s="94">
        <f ca="1">CD96/OFFSET('FX rate data'!$B95,0,2*CD$1)</f>
        <v>80.984357670380419</v>
      </c>
      <c r="CX96" s="94">
        <f ca="1">CE96/OFFSET('FX rate data'!$B95,0,2*CE$1)</f>
        <v>2.9627285387942752</v>
      </c>
      <c r="CY96" s="94">
        <f ca="1">CF96/OFFSET('FX rate data'!$B95,0,2*CF$1)</f>
        <v>0.23467653632195981</v>
      </c>
      <c r="CZ96" s="94">
        <f ca="1">CG96/OFFSET('FX rate data'!$B95,0,2*CG$1)</f>
        <v>2.181466763687185</v>
      </c>
      <c r="DA96" s="94">
        <f ca="1">CH96/OFFSET('FX rate data'!$B95,0,2*CH$1)</f>
        <v>8.7034888952314695</v>
      </c>
      <c r="DB96" s="94">
        <f ca="1">CI96/OFFSET('FX rate data'!$B95,0,2*CI$1)</f>
        <v>0.42234537314639331</v>
      </c>
      <c r="DC96" s="94">
        <f ca="1">CJ96/OFFSET('FX rate data'!$B95,0,2*CJ$1)</f>
        <v>7.9037117927407801</v>
      </c>
      <c r="DD96" s="94">
        <f ca="1">CK96/OFFSET('FX rate data'!$B95,0,2*CK$1)</f>
        <v>1.1738957728661179</v>
      </c>
      <c r="DE96" s="94">
        <f ca="1">CL96/OFFSET('FX rate data'!$B95,0,2*CL$1)</f>
        <v>0.43176375095871172</v>
      </c>
      <c r="DF96" s="94">
        <f ca="1">CM96/OFFSET('FX rate data'!$B95,0,2*CM$1)</f>
        <v>0.46355779584445356</v>
      </c>
      <c r="DG96" s="94">
        <f ca="1">CN96/OFFSET('FX rate data'!$B95,0,2*CN$1)</f>
        <v>0.54544506460832021</v>
      </c>
      <c r="DH96" s="94">
        <f ca="1">CO96/OFFSET('FX rate data'!$B95,0,2*CO$1)</f>
        <v>0.15478071294570744</v>
      </c>
      <c r="DI96" s="94">
        <f ca="1">CP96/OFFSET('FX rate data'!$B95,0,2*CP$1)</f>
        <v>0.14708997163111359</v>
      </c>
      <c r="DJ96" s="95">
        <f t="shared" ca="1" si="23"/>
        <v>112.44437787045169</v>
      </c>
    </row>
    <row r="97" spans="1:114" x14ac:dyDescent="0.35">
      <c r="A97" s="12">
        <v>39353</v>
      </c>
      <c r="B97" s="14">
        <v>6567.75</v>
      </c>
      <c r="C97" s="12">
        <v>39353</v>
      </c>
      <c r="D97" s="14">
        <v>16785.689999999999</v>
      </c>
      <c r="E97" s="12">
        <v>39353</v>
      </c>
      <c r="F97" s="14">
        <v>5552.3010000000004</v>
      </c>
      <c r="G97" s="12">
        <v>39353</v>
      </c>
      <c r="H97" s="14">
        <v>14098.89</v>
      </c>
      <c r="I97" s="12">
        <v>39353</v>
      </c>
      <c r="J97" s="14">
        <v>8933.48</v>
      </c>
      <c r="K97" s="12">
        <v>39353</v>
      </c>
      <c r="L97" s="14">
        <v>1526.75</v>
      </c>
      <c r="M97" s="12">
        <v>39353</v>
      </c>
      <c r="N97" s="14">
        <v>6466.8</v>
      </c>
      <c r="O97" s="12">
        <v>39353</v>
      </c>
      <c r="P97" s="14">
        <v>27142.47</v>
      </c>
      <c r="Q97" s="12">
        <v>39353</v>
      </c>
      <c r="R97" s="14">
        <v>5715.69</v>
      </c>
      <c r="S97" s="12">
        <v>39353</v>
      </c>
      <c r="T97" s="14">
        <v>7861.51</v>
      </c>
      <c r="U97" s="12">
        <v>39355</v>
      </c>
      <c r="V97" s="14">
        <v>1946.48</v>
      </c>
      <c r="W97" s="12">
        <v>39353</v>
      </c>
      <c r="X97" s="14">
        <v>60465.1</v>
      </c>
      <c r="Y97" s="12">
        <v>39353</v>
      </c>
      <c r="Z97" s="14">
        <v>7883.67</v>
      </c>
      <c r="AA97" s="12">
        <v>39354</v>
      </c>
      <c r="AB97" s="14">
        <v>9476.52</v>
      </c>
      <c r="AC97" s="12">
        <v>39355</v>
      </c>
      <c r="AD97" s="14">
        <v>5021.3500000000004</v>
      </c>
      <c r="AE97" s="12">
        <v>39353</v>
      </c>
      <c r="AF97" s="14">
        <v>540.98</v>
      </c>
      <c r="AG97" s="12">
        <v>39355</v>
      </c>
      <c r="AH97" s="14">
        <v>1759.44</v>
      </c>
      <c r="AI97" s="12">
        <v>39353</v>
      </c>
      <c r="AJ97" s="14">
        <v>27267.58</v>
      </c>
      <c r="AK97" s="48"/>
      <c r="BX97" s="48"/>
      <c r="BY97" s="96">
        <f t="shared" ca="1" si="29"/>
        <v>1.2626964882107226</v>
      </c>
      <c r="BZ97" s="97">
        <f t="shared" ca="1" si="28"/>
        <v>0</v>
      </c>
      <c r="CA97" s="98">
        <f t="shared" ca="1" si="28"/>
        <v>2.9957575628744828</v>
      </c>
      <c r="CB97" s="99">
        <f t="shared" ca="1" si="28"/>
        <v>0.12467590829508228</v>
      </c>
      <c r="CC97" s="100">
        <f t="shared" ca="1" si="28"/>
        <v>5.6692737892421432</v>
      </c>
      <c r="CD97" s="101">
        <f t="shared" ca="1" si="28"/>
        <v>83.883111875422031</v>
      </c>
      <c r="CE97" s="102">
        <f t="shared" ca="1" si="28"/>
        <v>1.5070228437637072</v>
      </c>
      <c r="CF97" s="103">
        <f t="shared" ca="1" si="28"/>
        <v>2.0709374304583816</v>
      </c>
      <c r="CG97" s="104">
        <f t="shared" ca="1" si="28"/>
        <v>1.6155196009518102</v>
      </c>
      <c r="CH97" s="104">
        <f t="shared" ca="1" si="28"/>
        <v>6.5724690507427725</v>
      </c>
      <c r="CI97" s="105">
        <f t="shared" ca="1" si="28"/>
        <v>411.78069281533857</v>
      </c>
      <c r="CJ97" s="106">
        <f t="shared" ca="1" si="28"/>
        <v>17.16027736518668</v>
      </c>
      <c r="CK97" s="104">
        <f t="shared" ca="1" si="28"/>
        <v>0.80825635655630113</v>
      </c>
      <c r="CL97" s="107">
        <f t="shared" ca="1" si="28"/>
        <v>15.031940700560007</v>
      </c>
      <c r="CM97" s="108">
        <f t="shared" ca="1" si="28"/>
        <v>21.342335450052413</v>
      </c>
      <c r="CN97" s="104">
        <f t="shared" ca="1" si="28"/>
        <v>0.41416492814782452</v>
      </c>
      <c r="CO97" s="109">
        <f t="shared" ca="1" si="28"/>
        <v>4.1662181723090805</v>
      </c>
      <c r="CP97" s="110">
        <f t="shared" ca="1" si="28"/>
        <v>1.1032967986120066</v>
      </c>
      <c r="CR97" s="94">
        <f ca="1">BY97/OFFSET('FX rate data'!$B96,0,2*BY$1)</f>
        <v>1.1211013834775125</v>
      </c>
      <c r="CS97" s="94">
        <f ca="1">BZ97/OFFSET('FX rate data'!$B96,0,2*BZ$1)</f>
        <v>0</v>
      </c>
      <c r="CT97" s="94">
        <f ca="1">CA97/OFFSET('FX rate data'!$B96,0,2*CA$1)</f>
        <v>0.39887591543498868</v>
      </c>
      <c r="CU97" s="94">
        <f ca="1">CB97/OFFSET('FX rate data'!$B96,0,2*CB$1)</f>
        <v>0.12564336218389829</v>
      </c>
      <c r="CV97" s="94">
        <f ca="1">CC97/OFFSET('FX rate data'!$B96,0,2*CC$1)</f>
        <v>4.871765737941173</v>
      </c>
      <c r="CW97" s="94">
        <f ca="1">CD97/OFFSET('FX rate data'!$B96,0,2*CD$1)</f>
        <v>83.883111875422031</v>
      </c>
      <c r="CX97" s="94">
        <f ca="1">CE97/OFFSET('FX rate data'!$B96,0,2*CE$1)</f>
        <v>3.0850007037128089</v>
      </c>
      <c r="CY97" s="94">
        <f ca="1">CF97/OFFSET('FX rate data'!$B96,0,2*CF$1)</f>
        <v>0.26636878985149032</v>
      </c>
      <c r="CZ97" s="94">
        <f ca="1">CG97/OFFSET('FX rate data'!$B96,0,2*CG$1)</f>
        <v>2.3049216734938085</v>
      </c>
      <c r="DA97" s="94">
        <f ca="1">CH97/OFFSET('FX rate data'!$B96,0,2*CH$1)</f>
        <v>9.3771851201922853</v>
      </c>
      <c r="DB97" s="94">
        <f ca="1">CI97/OFFSET('FX rate data'!$B96,0,2*CI$1)</f>
        <v>0.44989587100705641</v>
      </c>
      <c r="DC97" s="94">
        <f ca="1">CJ97/OFFSET('FX rate data'!$B96,0,2*CJ$1)</f>
        <v>9.3587900115546905</v>
      </c>
      <c r="DD97" s="94">
        <f ca="1">CK97/OFFSET('FX rate data'!$B96,0,2*CK$1)</f>
        <v>1.1531692917053804</v>
      </c>
      <c r="DE97" s="94">
        <f ca="1">CL97/OFFSET('FX rate data'!$B96,0,2*CL$1)</f>
        <v>0.46012858368973669</v>
      </c>
      <c r="DF97" s="94">
        <f ca="1">CM97/OFFSET('FX rate data'!$B96,0,2*CM$1)</f>
        <v>0.53563396787683304</v>
      </c>
      <c r="DG97" s="94">
        <f ca="1">CN97/OFFSET('FX rate data'!$B96,0,2*CN$1)</f>
        <v>0.59090444877703596</v>
      </c>
      <c r="DH97" s="94">
        <f ca="1">CO97/OFFSET('FX rate data'!$B96,0,2*CO$1)</f>
        <v>0.16759530517599727</v>
      </c>
      <c r="DI97" s="94">
        <f ca="1">CP97/OFFSET('FX rate data'!$B96,0,2*CP$1)</f>
        <v>0.16060100710530242</v>
      </c>
      <c r="DJ97" s="95">
        <f t="shared" ca="1" si="23"/>
        <v>118.31069304860202</v>
      </c>
    </row>
    <row r="98" spans="1:114" x14ac:dyDescent="0.35">
      <c r="A98" s="12">
        <v>39386</v>
      </c>
      <c r="B98" s="14">
        <v>6754.1450000000004</v>
      </c>
      <c r="C98" s="12">
        <v>39386</v>
      </c>
      <c r="D98" s="14">
        <v>16737.63</v>
      </c>
      <c r="E98" s="12">
        <v>39386</v>
      </c>
      <c r="F98" s="14">
        <v>5954.7650000000003</v>
      </c>
      <c r="G98" s="12">
        <v>39386</v>
      </c>
      <c r="H98" s="14">
        <v>14625</v>
      </c>
      <c r="I98" s="12">
        <v>39386</v>
      </c>
      <c r="J98" s="14">
        <v>9019.57</v>
      </c>
      <c r="K98" s="12">
        <v>39386</v>
      </c>
      <c r="L98" s="14">
        <v>1549.38</v>
      </c>
      <c r="M98" s="12">
        <v>39386</v>
      </c>
      <c r="N98" s="14">
        <v>6721.6</v>
      </c>
      <c r="O98" s="12">
        <v>39386</v>
      </c>
      <c r="P98" s="14">
        <v>31352.58</v>
      </c>
      <c r="Q98" s="12">
        <v>39386</v>
      </c>
      <c r="R98" s="14">
        <v>5847.95</v>
      </c>
      <c r="S98" s="12">
        <v>39386</v>
      </c>
      <c r="T98" s="14">
        <v>8019.22</v>
      </c>
      <c r="U98" s="12">
        <v>39386</v>
      </c>
      <c r="V98" s="14">
        <v>2064.85</v>
      </c>
      <c r="W98" s="12">
        <v>39386</v>
      </c>
      <c r="X98" s="14">
        <v>65317.7</v>
      </c>
      <c r="Y98" s="12">
        <v>39386</v>
      </c>
      <c r="Z98" s="14">
        <v>7911.12</v>
      </c>
      <c r="AA98" s="12">
        <v>39386</v>
      </c>
      <c r="AB98" s="14">
        <v>9711.3700000000008</v>
      </c>
      <c r="AC98" s="12">
        <v>39386</v>
      </c>
      <c r="AD98" s="14">
        <v>5900.65</v>
      </c>
      <c r="AE98" s="12">
        <v>39386</v>
      </c>
      <c r="AF98" s="14">
        <v>547.85</v>
      </c>
      <c r="AG98" s="12">
        <v>39386</v>
      </c>
      <c r="AH98" s="14">
        <v>1874.73</v>
      </c>
      <c r="AI98" s="12">
        <v>39386</v>
      </c>
      <c r="AJ98" s="14">
        <v>28477.05</v>
      </c>
      <c r="AK98" s="48"/>
      <c r="BX98" s="48"/>
      <c r="BY98" s="96">
        <f t="shared" ca="1" si="29"/>
        <v>1.2985322480858759</v>
      </c>
      <c r="BZ98" s="97">
        <f t="shared" ca="1" si="28"/>
        <v>0</v>
      </c>
      <c r="CA98" s="98">
        <f t="shared" ca="1" si="28"/>
        <v>3.2129079968629712</v>
      </c>
      <c r="CB98" s="99">
        <f t="shared" ca="1" si="28"/>
        <v>0.12932827753217299</v>
      </c>
      <c r="CC98" s="100">
        <f t="shared" ca="1" si="28"/>
        <v>5.7239073453161318</v>
      </c>
      <c r="CD98" s="101">
        <f t="shared" ca="1" si="28"/>
        <v>85.126455462611034</v>
      </c>
      <c r="CE98" s="102">
        <f t="shared" ca="1" si="28"/>
        <v>1.5664014267709121</v>
      </c>
      <c r="CF98" s="103">
        <f t="shared" ca="1" si="28"/>
        <v>2.3921637000405953</v>
      </c>
      <c r="CG98" s="104">
        <f t="shared" ca="1" si="28"/>
        <v>1.6529024230471105</v>
      </c>
      <c r="CH98" s="104">
        <f t="shared" ca="1" si="28"/>
        <v>6.7043195596135421</v>
      </c>
      <c r="CI98" s="105">
        <f t="shared" ca="1" si="28"/>
        <v>436.82203955846029</v>
      </c>
      <c r="CJ98" s="106">
        <f t="shared" ca="1" si="28"/>
        <v>18.537467875783783</v>
      </c>
      <c r="CK98" s="104">
        <f t="shared" ca="1" si="28"/>
        <v>0.81107060892702065</v>
      </c>
      <c r="CL98" s="107">
        <f t="shared" ca="1" si="28"/>
        <v>15.404466825501075</v>
      </c>
      <c r="CM98" s="108">
        <f t="shared" ca="1" si="28"/>
        <v>25.0796402707144</v>
      </c>
      <c r="CN98" s="104">
        <f t="shared" ca="1" si="28"/>
        <v>0.41942448128541843</v>
      </c>
      <c r="CO98" s="109">
        <f t="shared" ca="1" si="28"/>
        <v>4.4392159972337808</v>
      </c>
      <c r="CP98" s="110">
        <f t="shared" ca="1" si="28"/>
        <v>1.1522341952939732</v>
      </c>
      <c r="CR98" s="94">
        <f ca="1">BY98/OFFSET('FX rate data'!$B97,0,2*BY$1)</f>
        <v>1.2130147109629854</v>
      </c>
      <c r="CS98" s="94">
        <f ca="1">BZ98/OFFSET('FX rate data'!$B97,0,2*BZ$1)</f>
        <v>0</v>
      </c>
      <c r="CT98" s="94">
        <f ca="1">CA98/OFFSET('FX rate data'!$B97,0,2*CA$1)</f>
        <v>0.43052889662762422</v>
      </c>
      <c r="CU98" s="94">
        <f ca="1">CB98/OFFSET('FX rate data'!$B97,0,2*CB$1)</f>
        <v>0.13713103332856855</v>
      </c>
      <c r="CV98" s="94">
        <f ca="1">CC98/OFFSET('FX rate data'!$B97,0,2*CC$1)</f>
        <v>4.9424983553373041</v>
      </c>
      <c r="CW98" s="94">
        <f ca="1">CD98/OFFSET('FX rate data'!$B97,0,2*CD$1)</f>
        <v>85.126455462611034</v>
      </c>
      <c r="CX98" s="94">
        <f ca="1">CE98/OFFSET('FX rate data'!$B97,0,2*CE$1)</f>
        <v>3.2579064616699505</v>
      </c>
      <c r="CY98" s="94">
        <f ca="1">CF98/OFFSET('FX rate data'!$B97,0,2*CF$1)</f>
        <v>0.3086543359664265</v>
      </c>
      <c r="CZ98" s="94">
        <f ca="1">CG98/OFFSET('FX rate data'!$B97,0,2*CG$1)</f>
        <v>2.394469684263524</v>
      </c>
      <c r="DA98" s="94">
        <f ca="1">CH98/OFFSET('FX rate data'!$B97,0,2*CH$1)</f>
        <v>9.7121824708294096</v>
      </c>
      <c r="DB98" s="94">
        <f ca="1">CI98/OFFSET('FX rate data'!$B97,0,2*CI$1)</f>
        <v>0.48495369365357788</v>
      </c>
      <c r="DC98" s="94">
        <f ca="1">CJ98/OFFSET('FX rate data'!$B97,0,2*CJ$1)</f>
        <v>10.678264905405404</v>
      </c>
      <c r="DD98" s="94">
        <f ca="1">CK98/OFFSET('FX rate data'!$B97,0,2*CK$1)</f>
        <v>1.1749538011401139</v>
      </c>
      <c r="DE98" s="94">
        <f ca="1">CL98/OFFSET('FX rate data'!$B97,0,2*CL$1)</f>
        <v>0.47549053386119317</v>
      </c>
      <c r="DF98" s="94">
        <f ca="1">CM98/OFFSET('FX rate data'!$B97,0,2*CM$1)</f>
        <v>0.63774335981432961</v>
      </c>
      <c r="DG98" s="94">
        <f ca="1">CN98/OFFSET('FX rate data'!$B97,0,2*CN$1)</f>
        <v>0.607597394300186</v>
      </c>
      <c r="DH98" s="94">
        <f ca="1">CO98/OFFSET('FX rate data'!$B97,0,2*CO$1)</f>
        <v>0.18004899484229875</v>
      </c>
      <c r="DI98" s="94">
        <f ca="1">CP98/OFFSET('FX rate data'!$B97,0,2*CP$1)</f>
        <v>0.17730498804265121</v>
      </c>
      <c r="DJ98" s="95">
        <f t="shared" ca="1" si="23"/>
        <v>121.93919908265656</v>
      </c>
    </row>
    <row r="99" spans="1:114" x14ac:dyDescent="0.35">
      <c r="A99" s="12">
        <v>39416</v>
      </c>
      <c r="B99" s="14">
        <v>6533.1490000000003</v>
      </c>
      <c r="C99" s="12">
        <v>39416</v>
      </c>
      <c r="D99" s="14">
        <v>15680.67</v>
      </c>
      <c r="E99" s="12">
        <v>39416</v>
      </c>
      <c r="F99" s="14">
        <v>4871.7780000000002</v>
      </c>
      <c r="G99" s="12">
        <v>39416</v>
      </c>
      <c r="H99" s="14">
        <v>13689.12</v>
      </c>
      <c r="I99" s="12">
        <v>39416</v>
      </c>
      <c r="J99" s="14">
        <v>8828.36</v>
      </c>
      <c r="K99" s="12">
        <v>39416</v>
      </c>
      <c r="L99" s="14">
        <v>1481.14</v>
      </c>
      <c r="M99" s="12">
        <v>39416</v>
      </c>
      <c r="N99" s="14">
        <v>6432.5</v>
      </c>
      <c r="O99" s="12">
        <v>39416</v>
      </c>
      <c r="P99" s="14">
        <v>28643.61</v>
      </c>
      <c r="Q99" s="12">
        <v>39416</v>
      </c>
      <c r="R99" s="14">
        <v>5670.57</v>
      </c>
      <c r="S99" s="12">
        <v>39416</v>
      </c>
      <c r="T99" s="14">
        <v>7870.52</v>
      </c>
      <c r="U99" s="12">
        <v>39416</v>
      </c>
      <c r="V99" s="14">
        <v>1906</v>
      </c>
      <c r="W99" s="12">
        <v>39416</v>
      </c>
      <c r="X99" s="14">
        <v>63006.2</v>
      </c>
      <c r="Y99" s="12">
        <v>39416</v>
      </c>
      <c r="Z99" s="14">
        <v>7207.05</v>
      </c>
      <c r="AA99" s="12">
        <v>39416</v>
      </c>
      <c r="AB99" s="14">
        <v>8586.4</v>
      </c>
      <c r="AC99" s="12">
        <v>39416</v>
      </c>
      <c r="AD99" s="14">
        <v>5762.75</v>
      </c>
      <c r="AE99" s="12">
        <v>39416</v>
      </c>
      <c r="AF99" s="14">
        <v>507.58</v>
      </c>
      <c r="AG99" s="12">
        <v>39416</v>
      </c>
      <c r="AH99" s="14">
        <v>1850.64</v>
      </c>
      <c r="AI99" s="12">
        <v>39416</v>
      </c>
      <c r="AJ99" s="14">
        <v>27629.35</v>
      </c>
      <c r="AK99" s="48"/>
      <c r="BX99" s="48"/>
      <c r="BY99" s="96">
        <f t="shared" ca="1" si="29"/>
        <v>1.2560442007167438</v>
      </c>
      <c r="BZ99" s="97">
        <f t="shared" ca="1" si="28"/>
        <v>0</v>
      </c>
      <c r="CA99" s="98">
        <f t="shared" ca="1" si="28"/>
        <v>2.6285797164356768</v>
      </c>
      <c r="CB99" s="99">
        <f t="shared" ca="1" si="28"/>
        <v>0.12105232892521162</v>
      </c>
      <c r="CC99" s="100">
        <f t="shared" ca="1" si="28"/>
        <v>5.6025636090296018</v>
      </c>
      <c r="CD99" s="101">
        <f t="shared" ca="1" si="28"/>
        <v>81.37719490627974</v>
      </c>
      <c r="CE99" s="102">
        <f t="shared" ca="1" si="28"/>
        <v>1.4990295729742757</v>
      </c>
      <c r="CF99" s="103">
        <f t="shared" ca="1" si="28"/>
        <v>2.1854725856730068</v>
      </c>
      <c r="CG99" s="104">
        <f t="shared" ca="1" si="28"/>
        <v>1.6027665922345871</v>
      </c>
      <c r="CH99" s="104">
        <f t="shared" ca="1" si="28"/>
        <v>6.5800016934726298</v>
      </c>
      <c r="CI99" s="105">
        <f t="shared" ca="1" si="28"/>
        <v>403.21708956990841</v>
      </c>
      <c r="CJ99" s="106">
        <f t="shared" ca="1" si="28"/>
        <v>17.881453395866789</v>
      </c>
      <c r="CK99" s="104">
        <f t="shared" ca="1" si="28"/>
        <v>0.73888734238230303</v>
      </c>
      <c r="CL99" s="107">
        <f t="shared" ca="1" si="28"/>
        <v>13.620005617176815</v>
      </c>
      <c r="CM99" s="108">
        <f t="shared" ca="1" si="28"/>
        <v>24.493521386636967</v>
      </c>
      <c r="CN99" s="104">
        <f t="shared" ca="1" si="28"/>
        <v>0.38859446602327768</v>
      </c>
      <c r="CO99" s="109">
        <f t="shared" ca="1" si="28"/>
        <v>4.3821727358716851</v>
      </c>
      <c r="CP99" s="110">
        <f t="shared" ca="1" si="28"/>
        <v>1.1179346829726231</v>
      </c>
      <c r="CR99" s="94">
        <f ca="1">BY99/OFFSET('FX rate data'!$B98,0,2*BY$1)</f>
        <v>1.1107571637042304</v>
      </c>
      <c r="CS99" s="94">
        <f ca="1">BZ99/OFFSET('FX rate data'!$B98,0,2*BZ$1)</f>
        <v>0</v>
      </c>
      <c r="CT99" s="94">
        <f ca="1">CA99/OFFSET('FX rate data'!$B98,0,2*CA$1)</f>
        <v>0.35560271600477239</v>
      </c>
      <c r="CU99" s="94">
        <f ca="1">CB99/OFFSET('FX rate data'!$B98,0,2*CB$1)</f>
        <v>0.12120990179754842</v>
      </c>
      <c r="CV99" s="94">
        <f ca="1">CC99/OFFSET('FX rate data'!$B98,0,2*CC$1)</f>
        <v>4.9501357210015922</v>
      </c>
      <c r="CW99" s="94">
        <f ca="1">CD99/OFFSET('FX rate data'!$B98,0,2*CD$1)</f>
        <v>81.37719490627974</v>
      </c>
      <c r="CX99" s="94">
        <f ca="1">CE99/OFFSET('FX rate data'!$B98,0,2*CE$1)</f>
        <v>3.0825201994124525</v>
      </c>
      <c r="CY99" s="94">
        <f ca="1">CF99/OFFSET('FX rate data'!$B98,0,2*CF$1)</f>
        <v>0.28065294983665384</v>
      </c>
      <c r="CZ99" s="94">
        <f ca="1">CG99/OFFSET('FX rate data'!$B98,0,2*CG$1)</f>
        <v>2.3452832780722668</v>
      </c>
      <c r="DA99" s="94">
        <f ca="1">CH99/OFFSET('FX rate data'!$B98,0,2*CH$1)</f>
        <v>9.6283314215285767</v>
      </c>
      <c r="DB99" s="94">
        <f ca="1">CI99/OFFSET('FX rate data'!$B98,0,2*CI$1)</f>
        <v>0.43772277600215859</v>
      </c>
      <c r="DC99" s="94">
        <f ca="1">CJ99/OFFSET('FX rate data'!$B98,0,2*CJ$1)</f>
        <v>9.9762627738600695</v>
      </c>
      <c r="DD99" s="94">
        <f ca="1">CK99/OFFSET('FX rate data'!$B98,0,2*CK$1)</f>
        <v>1.0811930675772652</v>
      </c>
      <c r="DE99" s="94">
        <f ca="1">CL99/OFFSET('FX rate data'!$B98,0,2*CL$1)</f>
        <v>0.42222101857451838</v>
      </c>
      <c r="DF99" s="94">
        <f ca="1">CM99/OFFSET('FX rate data'!$B98,0,2*CM$1)</f>
        <v>0.61854357306267549</v>
      </c>
      <c r="DG99" s="94">
        <f ca="1">CN99/OFFSET('FX rate data'!$B98,0,2*CN$1)</f>
        <v>0.56861935326789237</v>
      </c>
      <c r="DH99" s="94">
        <f ca="1">CO99/OFFSET('FX rate data'!$B98,0,2*CO$1)</f>
        <v>0.17885689301953736</v>
      </c>
      <c r="DI99" s="94">
        <f ca="1">CP99/OFFSET('FX rate data'!$B98,0,2*CP$1)</f>
        <v>0.16431033877724552</v>
      </c>
      <c r="DJ99" s="95">
        <f t="shared" ca="1" si="23"/>
        <v>116.6994180517792</v>
      </c>
    </row>
    <row r="100" spans="1:114" x14ac:dyDescent="0.35">
      <c r="A100" s="12">
        <v>39447</v>
      </c>
      <c r="B100" s="14">
        <v>6339.8360000000002</v>
      </c>
      <c r="C100" s="12">
        <v>39447</v>
      </c>
      <c r="D100" s="14">
        <v>15307.78</v>
      </c>
      <c r="E100" s="12">
        <v>39447</v>
      </c>
      <c r="F100" s="14">
        <v>5261.5630000000001</v>
      </c>
      <c r="G100" s="12">
        <v>39447</v>
      </c>
      <c r="H100" s="14">
        <v>13833.06</v>
      </c>
      <c r="I100" s="12">
        <v>39447</v>
      </c>
      <c r="J100" s="14">
        <v>8484.4599999999991</v>
      </c>
      <c r="K100" s="12">
        <v>39447</v>
      </c>
      <c r="L100" s="14">
        <v>1468.36</v>
      </c>
      <c r="M100" s="12">
        <v>39447</v>
      </c>
      <c r="N100" s="14">
        <v>6456.9</v>
      </c>
      <c r="O100" s="12">
        <v>39447</v>
      </c>
      <c r="P100" s="14">
        <v>27812.65</v>
      </c>
      <c r="Q100" s="12">
        <v>39447</v>
      </c>
      <c r="R100" s="14">
        <v>5614.08</v>
      </c>
      <c r="S100" s="12">
        <v>39447</v>
      </c>
      <c r="T100" s="14">
        <v>8067.32</v>
      </c>
      <c r="U100" s="12">
        <v>39447</v>
      </c>
      <c r="V100" s="14">
        <v>1897.13</v>
      </c>
      <c r="W100" s="12">
        <v>39447</v>
      </c>
      <c r="X100" s="14">
        <v>63886.1</v>
      </c>
      <c r="Y100" s="12">
        <v>39447</v>
      </c>
      <c r="Z100" s="14">
        <v>6934.35</v>
      </c>
      <c r="AA100" s="12">
        <v>39447</v>
      </c>
      <c r="AB100" s="14">
        <v>8506.2800000000007</v>
      </c>
      <c r="AC100" s="12">
        <v>39447</v>
      </c>
      <c r="AD100" s="14">
        <v>6138.6</v>
      </c>
      <c r="AE100" s="12">
        <v>39447</v>
      </c>
      <c r="AF100" s="14">
        <v>515.77</v>
      </c>
      <c r="AG100" s="12">
        <v>39447</v>
      </c>
      <c r="AH100" s="14">
        <v>1888.86</v>
      </c>
      <c r="AI100" s="12">
        <v>39447</v>
      </c>
      <c r="AJ100" s="14">
        <v>26250.29</v>
      </c>
      <c r="AK100" s="48"/>
      <c r="AM100" s="59" cm="1">
        <f t="array" aca="1" ref="AM100" ca="1">$DJ100*INDEX('MSCI ACWI weights'!$A$1:$AT$19,MATCH(AM$3,'MSCI ACWI weights'!$A$1:$A$19,0),MATCH($A100,'MSCI ACWI weights'!$A$1:$W$1,0)+23)%</f>
        <v>1.069164401501236</v>
      </c>
      <c r="AN100" s="59" cm="1">
        <f t="array" aca="1" ref="AN100" ca="1">$DJ100*INDEX('MSCI ACWI weights'!$A$1:$AT$19,MATCH(AN$3,'MSCI ACWI weights'!$A$1:$A$19,0),MATCH($A100,'MSCI ACWI weights'!$A$1:$W$1,0)+23)%</f>
        <v>0</v>
      </c>
      <c r="AO100" s="59" cm="1">
        <f t="array" aca="1" ref="AO100" ca="1">$DJ100*INDEX('MSCI ACWI weights'!$A$1:$AT$19,MATCH(AO$3,'MSCI ACWI weights'!$A$1:$A$19,0),MATCH($A100,'MSCI ACWI weights'!$A$1:$W$1,0)+23)%</f>
        <v>0.34837941172512182</v>
      </c>
      <c r="AP100" s="59" cm="1">
        <f t="array" aca="1" ref="AP100" ca="1">$DJ100*INDEX('MSCI ACWI weights'!$A$1:$AT$19,MATCH(AP$3,'MSCI ACWI weights'!$A$1:$A$19,0),MATCH($A100,'MSCI ACWI weights'!$A$1:$W$1,0)+23)%</f>
        <v>0.13214391479228763</v>
      </c>
      <c r="AQ100" s="59" cm="1">
        <f t="array" aca="1" ref="AQ100" ca="1">$DJ100*INDEX('MSCI ACWI weights'!$A$1:$AT$19,MATCH(AQ$3,'MSCI ACWI weights'!$A$1:$A$19,0),MATCH($A100,'MSCI ACWI weights'!$A$1:$W$1,0)+23)%</f>
        <v>4.6971155167076777</v>
      </c>
      <c r="AR100" s="59" cm="1">
        <f t="array" aca="1" ref="AR100" ca="1">$DJ100*INDEX('MSCI ACWI weights'!$A$1:$AT$19,MATCH(AR$3,'MSCI ACWI weights'!$A$1:$A$19,0),MATCH($A100,'MSCI ACWI weights'!$A$1:$W$1,0)+23)%</f>
        <v>80.475644108503147</v>
      </c>
      <c r="AS100" s="59" cm="1">
        <f t="array" aca="1" ref="AS100" ca="1">$DJ100*INDEX('MSCI ACWI weights'!$A$1:$AT$19,MATCH(AS$3,'MSCI ACWI weights'!$A$1:$A$19,0),MATCH($A100,'MSCI ACWI weights'!$A$1:$W$1,0)+23)%</f>
        <v>2.4746951315646588</v>
      </c>
      <c r="AT100" s="59" cm="1">
        <f t="array" aca="1" ref="AT100" ca="1">$DJ100*INDEX('MSCI ACWI weights'!$A$1:$AT$19,MATCH(AT$3,'MSCI ACWI weights'!$A$1:$A$19,0),MATCH($A100,'MSCI ACWI weights'!$A$1:$W$1,0)+23)%</f>
        <v>0.30032707907338085</v>
      </c>
      <c r="AU100" s="59" cm="1">
        <f t="array" aca="1" ref="AU100" ca="1">$DJ100*INDEX('MSCI ACWI weights'!$A$1:$AT$19,MATCH(AU$3,'MSCI ACWI weights'!$A$1:$A$19,0),MATCH($A100,'MSCI ACWI weights'!$A$1:$W$1,0)+23)%</f>
        <v>2.3545642999353062</v>
      </c>
      <c r="AV100" s="59" cm="1">
        <f t="array" aca="1" ref="AV100" ca="1">$DJ100*INDEX('MSCI ACWI weights'!$A$1:$AT$19,MATCH(AV$3,'MSCI ACWI weights'!$A$1:$A$19,0),MATCH($A100,'MSCI ACWI weights'!$A$1:$W$1,0)+23)%</f>
        <v>7.832530222233772</v>
      </c>
      <c r="AW100" s="59" cm="1">
        <f t="array" aca="1" ref="AW100" ca="1">$DJ100*INDEX('MSCI ACWI weights'!$A$1:$AT$19,MATCH(AW$3,'MSCI ACWI weights'!$A$1:$A$19,0),MATCH($A100,'MSCI ACWI weights'!$A$1:$W$1,0)+23)%</f>
        <v>0.48052332651740942</v>
      </c>
      <c r="AX100" s="59" cm="1">
        <f t="array" aca="1" ref="AX100" ca="1">$DJ100*INDEX('MSCI ACWI weights'!$A$1:$AT$19,MATCH(AX$3,'MSCI ACWI weights'!$A$1:$A$19,0),MATCH($A100,'MSCI ACWI weights'!$A$1:$W$1,0)+23)%</f>
        <v>12.709841986385481</v>
      </c>
      <c r="AY100" s="59" cm="1">
        <f t="array" aca="1" ref="AY100" ca="1">$DJ100*INDEX('MSCI ACWI weights'!$A$1:$AT$19,MATCH(AY$3,'MSCI ACWI weights'!$A$1:$A$19,0),MATCH($A100,'MSCI ACWI weights'!$A$1:$W$1,0)+23)%</f>
        <v>1.4655961458780986</v>
      </c>
      <c r="AZ100" s="59" cm="1">
        <f t="array" aca="1" ref="AZ100" ca="1">$DJ100*INDEX('MSCI ACWI weights'!$A$1:$AT$19,MATCH(AZ$3,'MSCI ACWI weights'!$A$1:$A$19,0),MATCH($A100,'MSCI ACWI weights'!$A$1:$W$1,0)+23)%</f>
        <v>0.38441866121392759</v>
      </c>
      <c r="BA100" s="59" cm="1">
        <f t="array" aca="1" ref="BA100" ca="1">$DJ100*INDEX('MSCI ACWI weights'!$A$1:$AT$19,MATCH(BA$3,'MSCI ACWI weights'!$A$1:$A$19,0),MATCH($A100,'MSCI ACWI weights'!$A$1:$W$1,0)+23)%</f>
        <v>0.50454949284327988</v>
      </c>
      <c r="BB100" s="59" cm="1">
        <f t="array" aca="1" ref="BB100" ca="1">$DJ100*INDEX('MSCI ACWI weights'!$A$1:$AT$19,MATCH(BB$3,'MSCI ACWI weights'!$A$1:$A$19,0),MATCH($A100,'MSCI ACWI weights'!$A$1:$W$1,0)+23)%</f>
        <v>0.50454949284327988</v>
      </c>
      <c r="BC100" s="59" cm="1">
        <f t="array" aca="1" ref="BC100" ca="1">$DJ100*INDEX('MSCI ACWI weights'!$A$1:$AT$19,MATCH(BC$3,'MSCI ACWI weights'!$A$1:$A$19,0),MATCH($A100,'MSCI ACWI weights'!$A$1:$W$1,0)+23)%</f>
        <v>0.18019624744402851</v>
      </c>
      <c r="BD100" s="59" cm="1">
        <f t="array" aca="1" ref="BD100" ca="1">$DJ100*INDEX('MSCI ACWI weights'!$A$1:$AT$19,MATCH(BD$3,'MSCI ACWI weights'!$A$1:$A$19,0),MATCH($A100,'MSCI ACWI weights'!$A$1:$W$1,0)+23)%</f>
        <v>0.14415699795522283</v>
      </c>
      <c r="BF100" s="60">
        <f ca="1">AM100*OFFSET('FX rate data'!$B99,0,2*BY$1)</f>
        <v>1.2217341615954624</v>
      </c>
      <c r="BG100" s="61">
        <f ca="1">AN100*OFFSET('FX rate data'!$B99,0,2*BZ$1)</f>
        <v>0</v>
      </c>
      <c r="BH100" s="62">
        <f ca="1">AO100*OFFSET('FX rate data'!$B99,0,2*CA$1)</f>
        <v>2.5444587094167721</v>
      </c>
      <c r="BI100" s="63">
        <f ca="1">AP100*OFFSET('FX rate data'!$B99,0,2*CB$1)</f>
        <v>0.13193248452861997</v>
      </c>
      <c r="BJ100" s="64">
        <f ca="1">AQ100*OFFSET('FX rate data'!$B99,0,2*CC$1)</f>
        <v>5.3241804381881526</v>
      </c>
      <c r="BK100" s="65">
        <f ca="1">AR100*OFFSET('FX rate data'!$B99,0,2*CD$1)</f>
        <v>80.475644108503147</v>
      </c>
      <c r="BL100" s="66">
        <f ca="1">AS100*OFFSET('FX rate data'!$B99,0,2*CE$1)</f>
        <v>1.2467514072822752</v>
      </c>
      <c r="BM100" s="67">
        <f ca="1">AT100*OFFSET('FX rate data'!$B99,0,2*CF$1)</f>
        <v>2.3425812494802778</v>
      </c>
      <c r="BN100" s="68">
        <f ca="1">AU100*OFFSET('FX rate data'!$B99,0,2*CG$1)</f>
        <v>1.6140538276056524</v>
      </c>
      <c r="BO100" s="68">
        <f ca="1">AV100*OFFSET('FX rate data'!$B99,0,2*CH$1)</f>
        <v>5.3691994673412511</v>
      </c>
      <c r="BP100" s="69">
        <f ca="1">AW100*OFFSET('FX rate data'!$B99,0,2*CI$1)</f>
        <v>449.46710392458925</v>
      </c>
      <c r="BQ100" s="70">
        <f ca="1">AX100*OFFSET('FX rate data'!$B99,0,2*CJ$1)</f>
        <v>22.623518735766154</v>
      </c>
      <c r="BR100" s="68">
        <f ca="1">AY100*OFFSET('FX rate data'!$B99,0,2*CK$1)</f>
        <v>1.0046661579994367</v>
      </c>
      <c r="BS100" s="71">
        <f ca="1">AZ100*OFFSET('FX rate data'!$B99,0,2*CL$1)</f>
        <v>12.4674660204901</v>
      </c>
      <c r="BT100" s="72">
        <f ca="1">BA100*OFFSET('FX rate data'!$B99,0,2*CM$1)</f>
        <v>19.885556886685769</v>
      </c>
      <c r="BU100" s="68">
        <f ca="1">BB100*OFFSET('FX rate data'!$B99,0,2*CN$1)</f>
        <v>0.34586867734406834</v>
      </c>
      <c r="BV100" s="73">
        <f ca="1">BC100*OFFSET('FX rate data'!$B99,0,2*CO$1)</f>
        <v>4.4329358048715681</v>
      </c>
      <c r="BW100" s="74">
        <f ca="1">BD100*OFFSET('FX rate data'!$B99,0,2*CP$1)</f>
        <v>0.98927739846771667</v>
      </c>
      <c r="BX100" s="48"/>
      <c r="BY100" s="96">
        <f t="shared" ca="1" si="29"/>
        <v>1.218878406308388</v>
      </c>
      <c r="BZ100" s="97">
        <f t="shared" ca="1" si="28"/>
        <v>0</v>
      </c>
      <c r="CA100" s="98">
        <f t="shared" ca="1" si="28"/>
        <v>2.8388891650129477</v>
      </c>
      <c r="CB100" s="99">
        <f t="shared" ca="1" si="28"/>
        <v>0.12232518446490262</v>
      </c>
      <c r="CC100" s="100">
        <f t="shared" ca="1" si="28"/>
        <v>5.3843213052330547</v>
      </c>
      <c r="CD100" s="101">
        <f t="shared" ca="1" si="28"/>
        <v>80.675032686028942</v>
      </c>
      <c r="CE100" s="102">
        <f t="shared" ca="1" si="28"/>
        <v>1.5047157481131133</v>
      </c>
      <c r="CF100" s="103">
        <f t="shared" ca="1" si="28"/>
        <v>2.1220713488948619</v>
      </c>
      <c r="CG100" s="104">
        <f t="shared" ca="1" si="28"/>
        <v>1.5867998931557765</v>
      </c>
      <c r="CH100" s="104">
        <f t="shared" ca="1" si="28"/>
        <v>6.7445326689704892</v>
      </c>
      <c r="CI100" s="105">
        <f t="shared" ca="1" si="28"/>
        <v>401.34062808801696</v>
      </c>
      <c r="CJ100" s="106">
        <f t="shared" ca="1" si="28"/>
        <v>18.131173119370562</v>
      </c>
      <c r="CK100" s="104">
        <f t="shared" ca="1" si="28"/>
        <v>0.71092935981417127</v>
      </c>
      <c r="CL100" s="107">
        <f t="shared" ca="1" si="28"/>
        <v>13.49291686635596</v>
      </c>
      <c r="CM100" s="108">
        <f t="shared" ca="1" si="28"/>
        <v>26.091003493819738</v>
      </c>
      <c r="CN100" s="104">
        <f t="shared" ca="1" si="28"/>
        <v>0.39486458832268001</v>
      </c>
      <c r="CO100" s="109">
        <f t="shared" ca="1" si="28"/>
        <v>4.4726747470489077</v>
      </c>
      <c r="CP100" s="110">
        <f t="shared" ca="1" si="28"/>
        <v>1.062135360733764</v>
      </c>
      <c r="CR100" s="94">
        <f ca="1">BY100/OFFSET('FX rate data'!$B99,0,2*BY$1)</f>
        <v>1.0666652719947387</v>
      </c>
      <c r="CS100" s="94">
        <f ca="1">BZ100/OFFSET('FX rate data'!$B99,0,2*BZ$1)</f>
        <v>0</v>
      </c>
      <c r="CT100" s="94">
        <f ca="1">CA100/OFFSET('FX rate data'!$B99,0,2*CA$1)</f>
        <v>0.38869191848144746</v>
      </c>
      <c r="CU100" s="94">
        <f ca="1">CB100/OFFSET('FX rate data'!$B99,0,2*CB$1)</f>
        <v>0.12252121841436561</v>
      </c>
      <c r="CV100" s="94">
        <f ca="1">CC100/OFFSET('FX rate data'!$B99,0,2*CC$1)</f>
        <v>4.7501731850313673</v>
      </c>
      <c r="CW100" s="94">
        <f ca="1">CD100/OFFSET('FX rate data'!$B99,0,2*CD$1)</f>
        <v>80.675032686028942</v>
      </c>
      <c r="CX100" s="94">
        <f ca="1">CE100/OFFSET('FX rate data'!$B99,0,2*CE$1)</f>
        <v>2.9867323305143176</v>
      </c>
      <c r="CY100" s="94">
        <f ca="1">CF100/OFFSET('FX rate data'!$B99,0,2*CF$1)</f>
        <v>0.27205694143598952</v>
      </c>
      <c r="CZ100" s="94">
        <f ca="1">CG100/OFFSET('FX rate data'!$B99,0,2*CG$1)</f>
        <v>2.3148065545671428</v>
      </c>
      <c r="DA100" s="94">
        <f ca="1">CH100/OFFSET('FX rate data'!$B99,0,2*CH$1)</f>
        <v>9.8388514499934203</v>
      </c>
      <c r="DB100" s="94">
        <f ca="1">CI100/OFFSET('FX rate data'!$B99,0,2*CI$1)</f>
        <v>0.42907152045502522</v>
      </c>
      <c r="DC100" s="94">
        <f ca="1">CJ100/OFFSET('FX rate data'!$B99,0,2*CJ$1)</f>
        <v>10.186052314253125</v>
      </c>
      <c r="DD100" s="94">
        <f ca="1">CK100/OFFSET('FX rate data'!$B99,0,2*CK$1)</f>
        <v>1.0370960755859537</v>
      </c>
      <c r="DE100" s="94">
        <f ca="1">CL100/OFFSET('FX rate data'!$B99,0,2*CL$1)</f>
        <v>0.41603715054131596</v>
      </c>
      <c r="DF100" s="94">
        <f ca="1">CM100/OFFSET('FX rate data'!$B99,0,2*CM$1)</f>
        <v>0.66199818569793178</v>
      </c>
      <c r="DG100" s="94">
        <f ca="1">CN100/OFFSET('FX rate data'!$B99,0,2*CN$1)</f>
        <v>0.57602419886605394</v>
      </c>
      <c r="DH100" s="94">
        <f ca="1">CO100/OFFSET('FX rate data'!$B99,0,2*CO$1)</f>
        <v>0.18181161219843855</v>
      </c>
      <c r="DI100" s="94">
        <f ca="1">CP100/OFFSET('FX rate data'!$B99,0,2*CP$1)</f>
        <v>0.1547738230577434</v>
      </c>
      <c r="DJ100" s="95">
        <f t="shared" ca="1" si="23"/>
        <v>116.05839643711731</v>
      </c>
    </row>
    <row r="101" spans="1:114" x14ac:dyDescent="0.35">
      <c r="A101" s="12">
        <v>39478</v>
      </c>
      <c r="B101" s="14">
        <v>5650.2650000000003</v>
      </c>
      <c r="C101" s="12">
        <v>39478</v>
      </c>
      <c r="D101" s="14">
        <v>13592.47</v>
      </c>
      <c r="E101" s="12">
        <v>39478</v>
      </c>
      <c r="F101" s="14">
        <v>4383.393</v>
      </c>
      <c r="G101" s="12">
        <v>39478</v>
      </c>
      <c r="H101" s="14">
        <v>13155.1</v>
      </c>
      <c r="I101" s="12">
        <v>39478</v>
      </c>
      <c r="J101" s="14">
        <v>7670.44</v>
      </c>
      <c r="K101" s="12">
        <v>39478</v>
      </c>
      <c r="L101" s="14">
        <v>1378.55</v>
      </c>
      <c r="M101" s="12">
        <v>39478</v>
      </c>
      <c r="N101" s="14">
        <v>5879.8</v>
      </c>
      <c r="O101" s="12">
        <v>39478</v>
      </c>
      <c r="P101" s="14">
        <v>23455.74</v>
      </c>
      <c r="Q101" s="12">
        <v>39478</v>
      </c>
      <c r="R101" s="14">
        <v>4869.79</v>
      </c>
      <c r="S101" s="12">
        <v>39478</v>
      </c>
      <c r="T101" s="14">
        <v>6851.75</v>
      </c>
      <c r="U101" s="12">
        <v>39478</v>
      </c>
      <c r="V101" s="14">
        <v>1624.68</v>
      </c>
      <c r="W101" s="12">
        <v>39478</v>
      </c>
      <c r="X101" s="14">
        <v>59490.400000000001</v>
      </c>
      <c r="Y101" s="12">
        <v>39478</v>
      </c>
      <c r="Z101" s="14">
        <v>6664.48</v>
      </c>
      <c r="AA101" s="12">
        <v>39478</v>
      </c>
      <c r="AB101" s="14">
        <v>7521.13</v>
      </c>
      <c r="AC101" s="12">
        <v>39478</v>
      </c>
      <c r="AD101" s="14">
        <v>5137.45</v>
      </c>
      <c r="AE101" s="12">
        <v>39478</v>
      </c>
      <c r="AF101" s="14">
        <v>441.33</v>
      </c>
      <c r="AG101" s="12">
        <v>39478</v>
      </c>
      <c r="AH101" s="14">
        <v>1574.33</v>
      </c>
      <c r="AI101" s="12">
        <v>39478</v>
      </c>
      <c r="AJ101" s="14">
        <v>25117.79</v>
      </c>
      <c r="AK101" s="48"/>
      <c r="BX101" s="48"/>
      <c r="BY101" s="79">
        <f t="shared" ref="BY101:CP101" ca="1" si="30">BF100*OFFSET($B101,0,2*BY$1)/OFFSET($B100,0,2*BY$1)</f>
        <v>1.0888486346598218</v>
      </c>
      <c r="BZ101" s="80">
        <f t="shared" ca="1" si="30"/>
        <v>0</v>
      </c>
      <c r="CA101" s="81">
        <f t="shared" ca="1" si="30"/>
        <v>2.1197812314794127</v>
      </c>
      <c r="CB101" s="82">
        <f t="shared" ca="1" si="30"/>
        <v>0.12546645696776046</v>
      </c>
      <c r="CC101" s="83">
        <f t="shared" ca="1" si="30"/>
        <v>4.8133654469814147</v>
      </c>
      <c r="CD101" s="84">
        <f t="shared" ca="1" si="30"/>
        <v>75.553474070239602</v>
      </c>
      <c r="CE101" s="85">
        <f t="shared" ca="1" si="30"/>
        <v>1.1353201884090387</v>
      </c>
      <c r="CF101" s="86">
        <f t="shared" ca="1" si="30"/>
        <v>1.9756109797766315</v>
      </c>
      <c r="CG101" s="87">
        <f t="shared" ca="1" si="30"/>
        <v>1.4000696800073618</v>
      </c>
      <c r="CH101" s="87">
        <f t="shared" ca="1" si="30"/>
        <v>4.5601776612747997</v>
      </c>
      <c r="CI101" s="88">
        <f t="shared" ca="1" si="30"/>
        <v>384.91838429849389</v>
      </c>
      <c r="CJ101" s="89">
        <f t="shared" ca="1" si="30"/>
        <v>21.066901548196288</v>
      </c>
      <c r="CK101" s="87">
        <f t="shared" ca="1" si="30"/>
        <v>0.96556671016953066</v>
      </c>
      <c r="CL101" s="90">
        <f t="shared" ca="1" si="30"/>
        <v>11.023553505255963</v>
      </c>
      <c r="CM101" s="91">
        <f t="shared" ca="1" si="30"/>
        <v>16.64240286506757</v>
      </c>
      <c r="CN101" s="87">
        <f t="shared" ca="1" si="30"/>
        <v>0.29595017812640845</v>
      </c>
      <c r="CO101" s="92">
        <f t="shared" ca="1" si="30"/>
        <v>3.6947702983193333</v>
      </c>
      <c r="CP101" s="93">
        <f t="shared" ca="1" si="30"/>
        <v>0.94659761650093877</v>
      </c>
      <c r="CR101" s="94">
        <f ca="1">BY101/OFFSET('FX rate data'!$B100,0,2*BY$1)</f>
        <v>0.97523388684265278</v>
      </c>
      <c r="CS101" s="94">
        <f ca="1">BZ101/OFFSET('FX rate data'!$B100,0,2*BZ$1)</f>
        <v>0</v>
      </c>
      <c r="CT101" s="94">
        <f ca="1">CA101/OFFSET('FX rate data'!$B100,0,2*CA$1)</f>
        <v>0.29516015921905547</v>
      </c>
      <c r="CU101" s="94">
        <f ca="1">CB101/OFFSET('FX rate data'!$B100,0,2*CB$1)</f>
        <v>0.12511613179872405</v>
      </c>
      <c r="CV101" s="94">
        <f ca="1">CC101/OFFSET('FX rate data'!$B100,0,2*CC$1)</f>
        <v>4.4510499787140878</v>
      </c>
      <c r="CW101" s="94">
        <f ca="1">CD101/OFFSET('FX rate data'!$B100,0,2*CD$1)</f>
        <v>75.553474070239602</v>
      </c>
      <c r="CX101" s="94">
        <f ca="1">CE101/OFFSET('FX rate data'!$B100,0,2*CE$1)</f>
        <v>2.2562006923868019</v>
      </c>
      <c r="CY101" s="94">
        <f ca="1">CF101/OFFSET('FX rate data'!$B100,0,2*CF$1)</f>
        <v>0.25337766346162438</v>
      </c>
      <c r="CZ101" s="94">
        <f ca="1">CG101/OFFSET('FX rate data'!$B100,0,2*CG$1)</f>
        <v>2.0806504384118911</v>
      </c>
      <c r="DA101" s="94">
        <f ca="1">CH101/OFFSET('FX rate data'!$B100,0,2*CH$1)</f>
        <v>6.7769024539676019</v>
      </c>
      <c r="DB101" s="94">
        <f ca="1">CI101/OFFSET('FX rate data'!$B100,0,2*CI$1)</f>
        <v>0.40777412394564738</v>
      </c>
      <c r="DC101" s="94">
        <f ca="1">CJ101/OFFSET('FX rate data'!$B100,0,2*CJ$1)</f>
        <v>11.975273731353051</v>
      </c>
      <c r="DD101" s="94">
        <f ca="1">CK101/OFFSET('FX rate data'!$B100,0,2*CK$1)</f>
        <v>1.4349334376126179</v>
      </c>
      <c r="DE101" s="94">
        <f ca="1">CL101/OFFSET('FX rate data'!$B100,0,2*CL$1)</f>
        <v>0.3427615281009907</v>
      </c>
      <c r="DF101" s="94">
        <f ca="1">CM101/OFFSET('FX rate data'!$B100,0,2*CM$1)</f>
        <v>0.42273398440549098</v>
      </c>
      <c r="DG101" s="94">
        <f ca="1">CN101/OFFSET('FX rate data'!$B100,0,2*CN$1)</f>
        <v>0.43981301549473684</v>
      </c>
      <c r="DH101" s="94">
        <f ca="1">CO101/OFFSET('FX rate data'!$B100,0,2*CO$1)</f>
        <v>0.15120625890901004</v>
      </c>
      <c r="DI101" s="94">
        <f ca="1">CP101/OFFSET('FX rate data'!$B100,0,2*CP$1)</f>
        <v>0.12651665550667451</v>
      </c>
      <c r="DJ101" s="95">
        <f t="shared" ca="1" si="23"/>
        <v>108.06817821037028</v>
      </c>
    </row>
    <row r="102" spans="1:114" x14ac:dyDescent="0.35">
      <c r="A102" s="12">
        <v>39507</v>
      </c>
      <c r="B102" s="14">
        <v>5572.0879999999997</v>
      </c>
      <c r="C102" s="12">
        <v>39507</v>
      </c>
      <c r="D102" s="14">
        <v>13603.02</v>
      </c>
      <c r="E102" s="12">
        <v>39507</v>
      </c>
      <c r="F102" s="14">
        <v>4348.5429999999997</v>
      </c>
      <c r="G102" s="12">
        <v>39507</v>
      </c>
      <c r="H102" s="14">
        <v>13582.69</v>
      </c>
      <c r="I102" s="12">
        <v>39507</v>
      </c>
      <c r="J102" s="14">
        <v>7533.86</v>
      </c>
      <c r="K102" s="12">
        <v>39507</v>
      </c>
      <c r="L102" s="14">
        <v>1330.63</v>
      </c>
      <c r="M102" s="12">
        <v>39507</v>
      </c>
      <c r="N102" s="14">
        <v>5884.3</v>
      </c>
      <c r="O102" s="12">
        <v>39507</v>
      </c>
      <c r="P102" s="14">
        <v>24331.67</v>
      </c>
      <c r="Q102" s="12">
        <v>39507</v>
      </c>
      <c r="R102" s="14">
        <v>4790.66</v>
      </c>
      <c r="S102" s="12">
        <v>39507</v>
      </c>
      <c r="T102" s="14">
        <v>6748.13</v>
      </c>
      <c r="U102" s="12">
        <v>39507</v>
      </c>
      <c r="V102" s="14">
        <v>1711.62</v>
      </c>
      <c r="W102" s="12">
        <v>39507</v>
      </c>
      <c r="X102" s="14">
        <v>63489.3</v>
      </c>
      <c r="Y102" s="12">
        <v>39507</v>
      </c>
      <c r="Z102" s="14">
        <v>6415.12</v>
      </c>
      <c r="AA102" s="12">
        <v>39507</v>
      </c>
      <c r="AB102" s="14">
        <v>8412.76</v>
      </c>
      <c r="AC102" s="12">
        <v>39507</v>
      </c>
      <c r="AD102" s="14">
        <v>5223.5</v>
      </c>
      <c r="AE102" s="12">
        <v>39507</v>
      </c>
      <c r="AF102" s="14">
        <v>446.53</v>
      </c>
      <c r="AG102" s="12">
        <v>39507</v>
      </c>
      <c r="AH102" s="14">
        <v>1660.42</v>
      </c>
      <c r="AI102" s="12">
        <v>39507</v>
      </c>
      <c r="AJ102" s="14">
        <v>28347.86</v>
      </c>
      <c r="AK102" s="48"/>
      <c r="BX102" s="48"/>
      <c r="BY102" s="96">
        <f ca="1">BY101*OFFSET($B102,0,2*BY$1)/OFFSET($B101,0,2*BY$1)</f>
        <v>1.0737833377734278</v>
      </c>
      <c r="BZ102" s="97">
        <f t="shared" ref="BZ102:CP112" ca="1" si="31">BZ101*OFFSET($B102,0,2*BZ$1)/OFFSET($B101,0,2*BZ$1)</f>
        <v>0</v>
      </c>
      <c r="CA102" s="98">
        <f t="shared" ca="1" si="31"/>
        <v>2.1029279910975762</v>
      </c>
      <c r="CB102" s="99">
        <f t="shared" ca="1" si="31"/>
        <v>0.12954458653992978</v>
      </c>
      <c r="CC102" s="100">
        <f t="shared" ca="1" si="31"/>
        <v>4.7276585706159491</v>
      </c>
      <c r="CD102" s="101">
        <f t="shared" ca="1" si="31"/>
        <v>72.927147511575882</v>
      </c>
      <c r="CE102" s="102">
        <f t="shared" ca="1" si="31"/>
        <v>1.1361890854544894</v>
      </c>
      <c r="CF102" s="103">
        <f t="shared" ca="1" si="31"/>
        <v>2.0493880989600695</v>
      </c>
      <c r="CG102" s="104">
        <f t="shared" ca="1" si="31"/>
        <v>1.3773197228677352</v>
      </c>
      <c r="CH102" s="104">
        <f t="shared" ca="1" si="31"/>
        <v>4.4912134391036327</v>
      </c>
      <c r="CI102" s="105">
        <f t="shared" ca="1" si="31"/>
        <v>405.51616621918657</v>
      </c>
      <c r="CJ102" s="106">
        <f t="shared" ca="1" si="31"/>
        <v>22.48300284523047</v>
      </c>
      <c r="CK102" s="104">
        <f t="shared" ca="1" si="31"/>
        <v>0.92943880298879433</v>
      </c>
      <c r="CL102" s="107">
        <f t="shared" ca="1" si="31"/>
        <v>12.330395829732655</v>
      </c>
      <c r="CM102" s="108">
        <f t="shared" ca="1" si="31"/>
        <v>16.92115570286435</v>
      </c>
      <c r="CN102" s="104">
        <f t="shared" ca="1" si="31"/>
        <v>0.29943723073161838</v>
      </c>
      <c r="CO102" s="109">
        <f t="shared" ca="1" si="31"/>
        <v>3.8968135643323749</v>
      </c>
      <c r="CP102" s="110">
        <f t="shared" ca="1" si="31"/>
        <v>1.0683271382116939</v>
      </c>
      <c r="CR102" s="94">
        <f ca="1">BY102/OFFSET('FX rate data'!$B101,0,2*BY$1)</f>
        <v>0.99951907081208957</v>
      </c>
      <c r="CS102" s="94">
        <f ca="1">BZ102/OFFSET('FX rate data'!$B101,0,2*BZ$1)</f>
        <v>0</v>
      </c>
      <c r="CT102" s="94">
        <f ca="1">CA102/OFFSET('FX rate data'!$B101,0,2*CA$1)</f>
        <v>0.29573718725003884</v>
      </c>
      <c r="CU102" s="94">
        <f ca="1">CB102/OFFSET('FX rate data'!$B101,0,2*CB$1)</f>
        <v>0.13114455005054645</v>
      </c>
      <c r="CV102" s="94">
        <f ca="1">CC102/OFFSET('FX rate data'!$B101,0,2*CC$1)</f>
        <v>4.5405864105032165</v>
      </c>
      <c r="CW102" s="94">
        <f ca="1">CD102/OFFSET('FX rate data'!$B101,0,2*CD$1)</f>
        <v>72.927147511575882</v>
      </c>
      <c r="CX102" s="94">
        <f ca="1">CE102/OFFSET('FX rate data'!$B101,0,2*CE$1)</f>
        <v>2.2601732354376156</v>
      </c>
      <c r="CY102" s="94">
        <f ca="1">CF102/OFFSET('FX rate data'!$B101,0,2*CF$1)</f>
        <v>0.2633701003624116</v>
      </c>
      <c r="CZ102" s="94">
        <f ca="1">CG102/OFFSET('FX rate data'!$B101,0,2*CG$1)</f>
        <v>2.0906492453972905</v>
      </c>
      <c r="DA102" s="94">
        <f ca="1">CH102/OFFSET('FX rate data'!$B101,0,2*CH$1)</f>
        <v>6.8172638723491685</v>
      </c>
      <c r="DB102" s="94">
        <f ca="1">CI102/OFFSET('FX rate data'!$B101,0,2*CI$1)</f>
        <v>0.43185960193736589</v>
      </c>
      <c r="DC102" s="94">
        <f ca="1">CJ102/OFFSET('FX rate data'!$B101,0,2*CJ$1)</f>
        <v>13.298043913899845</v>
      </c>
      <c r="DD102" s="94">
        <f ca="1">CK102/OFFSET('FX rate data'!$B101,0,2*CK$1)</f>
        <v>1.4108057118834156</v>
      </c>
      <c r="DE102" s="94">
        <f ca="1">CL102/OFFSET('FX rate data'!$B101,0,2*CL$1)</f>
        <v>0.39891283823140261</v>
      </c>
      <c r="DF102" s="94">
        <f ca="1">CM102/OFFSET('FX rate data'!$B101,0,2*CM$1)</f>
        <v>0.42287982743243885</v>
      </c>
      <c r="DG102" s="94">
        <f ca="1">CN102/OFFSET('FX rate data'!$B101,0,2*CN$1)</f>
        <v>0.45451917233093253</v>
      </c>
      <c r="DH102" s="94">
        <f ca="1">CO102/OFFSET('FX rate data'!$B101,0,2*CO$1)</f>
        <v>0.16227054564706758</v>
      </c>
      <c r="DI102" s="94">
        <f ca="1">CP102/OFFSET('FX rate data'!$B101,0,2*CP$1)</f>
        <v>0.13644024753661479</v>
      </c>
      <c r="DJ102" s="95">
        <f t="shared" ca="1" si="23"/>
        <v>107.04132304263733</v>
      </c>
    </row>
    <row r="103" spans="1:114" x14ac:dyDescent="0.35">
      <c r="A103" s="12">
        <v>39538</v>
      </c>
      <c r="B103" s="14">
        <v>5355.6859999999997</v>
      </c>
      <c r="C103" s="12">
        <v>39538</v>
      </c>
      <c r="D103" s="14">
        <v>12525.54</v>
      </c>
      <c r="E103" s="12">
        <v>39538</v>
      </c>
      <c r="F103" s="14">
        <v>3472.7130000000002</v>
      </c>
      <c r="G103" s="12">
        <v>39538</v>
      </c>
      <c r="H103" s="14">
        <v>13350.13</v>
      </c>
      <c r="I103" s="12">
        <v>39538</v>
      </c>
      <c r="J103" s="14">
        <v>7224.31</v>
      </c>
      <c r="K103" s="12">
        <v>39538</v>
      </c>
      <c r="L103" s="14">
        <v>1322.7</v>
      </c>
      <c r="M103" s="12">
        <v>39538</v>
      </c>
      <c r="N103" s="14">
        <v>5702.1</v>
      </c>
      <c r="O103" s="12">
        <v>39538</v>
      </c>
      <c r="P103" s="14">
        <v>22849.200000000001</v>
      </c>
      <c r="Q103" s="12">
        <v>39538</v>
      </c>
      <c r="R103" s="14">
        <v>4707.07</v>
      </c>
      <c r="S103" s="12">
        <v>39538</v>
      </c>
      <c r="T103" s="14">
        <v>6534.97</v>
      </c>
      <c r="U103" s="12">
        <v>39538</v>
      </c>
      <c r="V103" s="14">
        <v>1703.99</v>
      </c>
      <c r="W103" s="12">
        <v>39538</v>
      </c>
      <c r="X103" s="14">
        <v>60968.1</v>
      </c>
      <c r="Y103" s="12">
        <v>39538</v>
      </c>
      <c r="Z103" s="14">
        <v>6177.05</v>
      </c>
      <c r="AA103" s="12">
        <v>39538</v>
      </c>
      <c r="AB103" s="14">
        <v>8572.59</v>
      </c>
      <c r="AC103" s="12">
        <v>39538</v>
      </c>
      <c r="AD103" s="14">
        <v>4734.5</v>
      </c>
      <c r="AE103" s="12">
        <v>39538</v>
      </c>
      <c r="AF103" s="14">
        <v>442.43</v>
      </c>
      <c r="AG103" s="12">
        <v>39538</v>
      </c>
      <c r="AH103" s="14">
        <v>1628.43</v>
      </c>
      <c r="AI103" s="12">
        <v>39538</v>
      </c>
      <c r="AJ103" s="14">
        <v>27409.99</v>
      </c>
      <c r="AK103" s="48"/>
      <c r="BX103" s="48"/>
      <c r="BY103" s="96">
        <f t="shared" ref="BY103:CN112" ca="1" si="32">BY102*OFFSET($B103,0,2*BY$1)/OFFSET($B102,0,2*BY$1)</f>
        <v>1.0320810419983351</v>
      </c>
      <c r="BZ103" s="97">
        <f t="shared" ca="1" si="32"/>
        <v>0</v>
      </c>
      <c r="CA103" s="98">
        <f t="shared" ca="1" si="32"/>
        <v>1.679382122413976</v>
      </c>
      <c r="CB103" s="99">
        <f t="shared" ca="1" si="32"/>
        <v>0.12732655100751858</v>
      </c>
      <c r="CC103" s="100">
        <f t="shared" ca="1" si="32"/>
        <v>4.5334093131922426</v>
      </c>
      <c r="CD103" s="101">
        <f t="shared" ca="1" si="32"/>
        <v>72.492532119042423</v>
      </c>
      <c r="CE103" s="102">
        <f t="shared" ca="1" si="32"/>
        <v>1.1010084095253545</v>
      </c>
      <c r="CF103" s="103">
        <f t="shared" ca="1" si="32"/>
        <v>1.9245238222760057</v>
      </c>
      <c r="CG103" s="104">
        <f t="shared" ca="1" si="32"/>
        <v>1.353287511098477</v>
      </c>
      <c r="CH103" s="104">
        <f t="shared" ca="1" si="32"/>
        <v>4.3493449426936159</v>
      </c>
      <c r="CI103" s="105">
        <f t="shared" ca="1" si="32"/>
        <v>403.70847038234643</v>
      </c>
      <c r="CJ103" s="106">
        <f t="shared" ca="1" si="32"/>
        <v>21.590188673812687</v>
      </c>
      <c r="CK103" s="104">
        <f t="shared" ca="1" si="32"/>
        <v>0.89494661954911725</v>
      </c>
      <c r="CL103" s="107">
        <f t="shared" ca="1" si="32"/>
        <v>12.564655117465358</v>
      </c>
      <c r="CM103" s="108">
        <f t="shared" ca="1" si="32"/>
        <v>15.337075079010484</v>
      </c>
      <c r="CN103" s="104">
        <f t="shared" ca="1" si="32"/>
        <v>0.29668782386981823</v>
      </c>
      <c r="CO103" s="109">
        <f t="shared" ca="1" si="31"/>
        <v>3.8217367368290969</v>
      </c>
      <c r="CP103" s="110">
        <f t="shared" ca="1" si="31"/>
        <v>1.032982248928531</v>
      </c>
      <c r="CR103" s="94">
        <f ca="1">BY103/OFFSET('FX rate data'!$B102,0,2*BY$1)</f>
        <v>0.94236764243821691</v>
      </c>
      <c r="CS103" s="94">
        <f ca="1">BZ103/OFFSET('FX rate data'!$B102,0,2*BZ$1)</f>
        <v>0</v>
      </c>
      <c r="CT103" s="94">
        <f ca="1">CA103/OFFSET('FX rate data'!$B102,0,2*CA$1)</f>
        <v>0.23950115835909527</v>
      </c>
      <c r="CU103" s="94">
        <f ca="1">CB103/OFFSET('FX rate data'!$B102,0,2*CB$1)</f>
        <v>0.12418467863797773</v>
      </c>
      <c r="CV103" s="94">
        <f ca="1">CC103/OFFSET('FX rate data'!$B102,0,2*CC$1)</f>
        <v>4.5649071726837605</v>
      </c>
      <c r="CW103" s="94">
        <f ca="1">CD103/OFFSET('FX rate data'!$B102,0,2*CD$1)</f>
        <v>72.492532119042423</v>
      </c>
      <c r="CX103" s="94">
        <f ca="1">CE103/OFFSET('FX rate data'!$B102,0,2*CE$1)</f>
        <v>2.1841071404986203</v>
      </c>
      <c r="CY103" s="94">
        <f ca="1">CF103/OFFSET('FX rate data'!$B102,0,2*CF$1)</f>
        <v>0.24727275115970779</v>
      </c>
      <c r="CZ103" s="94">
        <f ca="1">CG103/OFFSET('FX rate data'!$B102,0,2*CG$1)</f>
        <v>2.1365448549076049</v>
      </c>
      <c r="DA103" s="94">
        <f ca="1">CH103/OFFSET('FX rate data'!$B102,0,2*CH$1)</f>
        <v>6.8666639448904583</v>
      </c>
      <c r="DB103" s="94">
        <f ca="1">CI103/OFFSET('FX rate data'!$B102,0,2*CI$1)</f>
        <v>0.40766279953786372</v>
      </c>
      <c r="DC103" s="94">
        <f ca="1">CJ103/OFFSET('FX rate data'!$B102,0,2*CJ$1)</f>
        <v>12.323870468527135</v>
      </c>
      <c r="DD103" s="94">
        <f ca="1">CK103/OFFSET('FX rate data'!$B102,0,2*CK$1)</f>
        <v>1.4129248808795662</v>
      </c>
      <c r="DE103" s="94">
        <f ca="1">CL103/OFFSET('FX rate data'!$B102,0,2*CL$1)</f>
        <v>0.41354228079733268</v>
      </c>
      <c r="DF103" s="94">
        <f ca="1">CM103/OFFSET('FX rate data'!$B102,0,2*CM$1)</f>
        <v>0.38230385938830896</v>
      </c>
      <c r="DG103" s="94">
        <f ca="1">CN103/OFFSET('FX rate data'!$B102,0,2*CN$1)</f>
        <v>0.46840515293624607</v>
      </c>
      <c r="DH103" s="94">
        <f ca="1">CO103/OFFSET('FX rate data'!$B102,0,2*CO$1)</f>
        <v>0.1626762441771385</v>
      </c>
      <c r="DI103" s="94">
        <f ca="1">CP103/OFFSET('FX rate data'!$B102,0,2*CP$1)</f>
        <v>0.12767841900111623</v>
      </c>
      <c r="DJ103" s="95">
        <f t="shared" ca="1" si="23"/>
        <v>105.49714556786259</v>
      </c>
    </row>
    <row r="104" spans="1:114" x14ac:dyDescent="0.35">
      <c r="A104" s="12">
        <v>39568</v>
      </c>
      <c r="B104" s="14">
        <v>5595.4059999999999</v>
      </c>
      <c r="C104" s="12">
        <v>39568</v>
      </c>
      <c r="D104" s="14">
        <v>13849.99</v>
      </c>
      <c r="E104" s="12">
        <v>39568</v>
      </c>
      <c r="F104" s="14">
        <v>3693.1060000000002</v>
      </c>
      <c r="G104" s="12">
        <v>39568</v>
      </c>
      <c r="H104" s="14">
        <v>13937.04</v>
      </c>
      <c r="I104" s="12">
        <v>39568</v>
      </c>
      <c r="J104" s="14">
        <v>7529</v>
      </c>
      <c r="K104" s="12">
        <v>39568</v>
      </c>
      <c r="L104" s="14">
        <v>1385.59</v>
      </c>
      <c r="M104" s="12">
        <v>39568</v>
      </c>
      <c r="N104" s="14">
        <v>6087.3</v>
      </c>
      <c r="O104" s="12">
        <v>39568</v>
      </c>
      <c r="P104" s="14">
        <v>25755.35</v>
      </c>
      <c r="Q104" s="12">
        <v>39568</v>
      </c>
      <c r="R104" s="14">
        <v>4996.54</v>
      </c>
      <c r="S104" s="12">
        <v>39568</v>
      </c>
      <c r="T104" s="14">
        <v>6948.82</v>
      </c>
      <c r="U104" s="12">
        <v>39568</v>
      </c>
      <c r="V104" s="14">
        <v>1825.47</v>
      </c>
      <c r="W104" s="12">
        <v>39568</v>
      </c>
      <c r="X104" s="14">
        <v>67868.5</v>
      </c>
      <c r="Y104" s="12">
        <v>39568</v>
      </c>
      <c r="Z104" s="14">
        <v>6338.52</v>
      </c>
      <c r="AA104" s="12">
        <v>39568</v>
      </c>
      <c r="AB104" s="14">
        <v>8919.92</v>
      </c>
      <c r="AC104" s="12">
        <v>39568</v>
      </c>
      <c r="AD104" s="14">
        <v>5165.8999999999996</v>
      </c>
      <c r="AE104" s="12">
        <v>39568</v>
      </c>
      <c r="AF104" s="14">
        <v>475.56</v>
      </c>
      <c r="AG104" s="12">
        <v>39568</v>
      </c>
      <c r="AH104" s="14">
        <v>1667.35</v>
      </c>
      <c r="AI104" s="12">
        <v>39568</v>
      </c>
      <c r="AJ104" s="14">
        <v>28675.37</v>
      </c>
      <c r="AK104" s="48"/>
      <c r="BX104" s="48"/>
      <c r="BY104" s="96">
        <f t="shared" ca="1" si="32"/>
        <v>1.0782768920515013</v>
      </c>
      <c r="BZ104" s="97">
        <f t="shared" ca="1" si="32"/>
        <v>0</v>
      </c>
      <c r="CA104" s="98">
        <f t="shared" ca="1" si="32"/>
        <v>1.7859627883386242</v>
      </c>
      <c r="CB104" s="99">
        <f t="shared" ca="1" si="32"/>
        <v>0.13292419133400402</v>
      </c>
      <c r="CC104" s="100">
        <f t="shared" ca="1" si="32"/>
        <v>4.724608816485504</v>
      </c>
      <c r="CD104" s="101">
        <f t="shared" ca="1" si="32"/>
        <v>75.939311694884694</v>
      </c>
      <c r="CE104" s="102">
        <f t="shared" ca="1" si="32"/>
        <v>1.1753859966159292</v>
      </c>
      <c r="CF104" s="103">
        <f t="shared" ca="1" si="32"/>
        <v>2.1693006593690947</v>
      </c>
      <c r="CG104" s="104">
        <f t="shared" ca="1" si="32"/>
        <v>1.4365104365781654</v>
      </c>
      <c r="CH104" s="104">
        <f t="shared" ca="1" si="32"/>
        <v>4.6247825352967578</v>
      </c>
      <c r="CI104" s="105">
        <f t="shared" ca="1" si="32"/>
        <v>432.48945206771282</v>
      </c>
      <c r="CJ104" s="106">
        <f t="shared" ca="1" si="32"/>
        <v>24.033777008118285</v>
      </c>
      <c r="CK104" s="104">
        <f t="shared" ca="1" si="32"/>
        <v>0.91834080134440721</v>
      </c>
      <c r="CL104" s="107">
        <f t="shared" ca="1" si="32"/>
        <v>13.07372899851522</v>
      </c>
      <c r="CM104" s="108">
        <f t="shared" ca="1" si="32"/>
        <v>16.734564610974815</v>
      </c>
      <c r="CN104" s="104">
        <f t="shared" ca="1" si="32"/>
        <v>0.31890437248724268</v>
      </c>
      <c r="CO104" s="109">
        <f t="shared" ca="1" si="31"/>
        <v>3.9130774722597805</v>
      </c>
      <c r="CP104" s="110">
        <f t="shared" ca="1" si="31"/>
        <v>1.0806697919794106</v>
      </c>
      <c r="CR104" s="94">
        <f ca="1">BY104/OFFSET('FX rate data'!$B103,0,2*BY$1)</f>
        <v>1.0175303312744184</v>
      </c>
      <c r="CS104" s="94">
        <f ca="1">BZ104/OFFSET('FX rate data'!$B103,0,2*BZ$1)</f>
        <v>0</v>
      </c>
      <c r="CT104" s="94">
        <f ca="1">CA104/OFFSET('FX rate data'!$B103,0,2*CA$1)</f>
        <v>0.25558298582366756</v>
      </c>
      <c r="CU104" s="94">
        <f ca="1">CB104/OFFSET('FX rate data'!$B103,0,2*CB$1)</f>
        <v>0.13188232099811886</v>
      </c>
      <c r="CV104" s="94">
        <f ca="1">CC104/OFFSET('FX rate data'!$B103,0,2*CC$1)</f>
        <v>4.5670457385070122</v>
      </c>
      <c r="CW104" s="94">
        <f ca="1">CD104/OFFSET('FX rate data'!$B103,0,2*CD$1)</f>
        <v>75.939311694884694</v>
      </c>
      <c r="CX104" s="94">
        <f ca="1">CE104/OFFSET('FX rate data'!$B103,0,2*CE$1)</f>
        <v>2.3353586262982899</v>
      </c>
      <c r="CY104" s="94">
        <f ca="1">CF104/OFFSET('FX rate data'!$B103,0,2*CF$1)</f>
        <v>0.27834028245494369</v>
      </c>
      <c r="CZ104" s="94">
        <f ca="1">CG104/OFFSET('FX rate data'!$B103,0,2*CG$1)</f>
        <v>2.2441969013875416</v>
      </c>
      <c r="DA104" s="94">
        <f ca="1">CH104/OFFSET('FX rate data'!$B103,0,2*CH$1)</f>
        <v>7.2250937904964188</v>
      </c>
      <c r="DB104" s="94">
        <f ca="1">CI104/OFFSET('FX rate data'!$B103,0,2*CI$1)</f>
        <v>0.43145396255757462</v>
      </c>
      <c r="DC104" s="94">
        <f ca="1">CJ104/OFFSET('FX rate data'!$B103,0,2*CJ$1)</f>
        <v>14.452929826278361</v>
      </c>
      <c r="DD104" s="94">
        <f ca="1">CK104/OFFSET('FX rate data'!$B103,0,2*CK$1)</f>
        <v>1.4346833328298816</v>
      </c>
      <c r="DE104" s="94">
        <f ca="1">CL104/OFFSET('FX rate data'!$B103,0,2*CL$1)</f>
        <v>0.42939301075689623</v>
      </c>
      <c r="DF104" s="94">
        <f ca="1">CM104/OFFSET('FX rate data'!$B103,0,2*CM$1)</f>
        <v>0.41325014473329585</v>
      </c>
      <c r="DG104" s="94">
        <f ca="1">CN104/OFFSET('FX rate data'!$B103,0,2*CN$1)</f>
        <v>0.49821023666183828</v>
      </c>
      <c r="DH104" s="94">
        <f ca="1">CO104/OFFSET('FX rate data'!$B103,0,2*CO$1)</f>
        <v>0.16554391807408422</v>
      </c>
      <c r="DI104" s="94">
        <f ca="1">CP104/OFFSET('FX rate data'!$B103,0,2*CP$1)</f>
        <v>0.14291738305619398</v>
      </c>
      <c r="DJ104" s="95">
        <f t="shared" ca="1" si="23"/>
        <v>111.96272448707322</v>
      </c>
    </row>
    <row r="105" spans="1:114" x14ac:dyDescent="0.35">
      <c r="A105" s="12">
        <v>39598</v>
      </c>
      <c r="B105" s="14">
        <v>5654.7039999999997</v>
      </c>
      <c r="C105" s="12">
        <v>39598</v>
      </c>
      <c r="D105" s="14">
        <v>14338.54</v>
      </c>
      <c r="E105" s="12">
        <v>39598</v>
      </c>
      <c r="F105" s="14">
        <v>3433.3539999999998</v>
      </c>
      <c r="G105" s="12">
        <v>39598</v>
      </c>
      <c r="H105" s="14">
        <v>14714.73</v>
      </c>
      <c r="I105" s="12">
        <v>39598</v>
      </c>
      <c r="J105" s="14">
        <v>7511.29</v>
      </c>
      <c r="K105" s="12">
        <v>39598</v>
      </c>
      <c r="L105" s="14">
        <v>1400.38</v>
      </c>
      <c r="M105" s="12">
        <v>39598</v>
      </c>
      <c r="N105" s="14">
        <v>6053.5</v>
      </c>
      <c r="O105" s="12">
        <v>39598</v>
      </c>
      <c r="P105" s="14">
        <v>24533.119999999999</v>
      </c>
      <c r="Q105" s="12">
        <v>39598</v>
      </c>
      <c r="R105" s="14">
        <v>5014.28</v>
      </c>
      <c r="S105" s="12">
        <v>39598</v>
      </c>
      <c r="T105" s="14">
        <v>7096.79</v>
      </c>
      <c r="U105" s="12">
        <v>39599</v>
      </c>
      <c r="V105" s="14">
        <v>1852.02</v>
      </c>
      <c r="W105" s="12">
        <v>39598</v>
      </c>
      <c r="X105" s="14">
        <v>72592.5</v>
      </c>
      <c r="Y105" s="12">
        <v>39598</v>
      </c>
      <c r="Z105" s="14">
        <v>6105.87</v>
      </c>
      <c r="AA105" s="12">
        <v>39599</v>
      </c>
      <c r="AB105" s="14">
        <v>8619.08</v>
      </c>
      <c r="AC105" s="12">
        <v>39599</v>
      </c>
      <c r="AD105" s="14">
        <v>4870.1000000000004</v>
      </c>
      <c r="AE105" s="12">
        <v>39598</v>
      </c>
      <c r="AF105" s="14">
        <v>485.52</v>
      </c>
      <c r="AG105" s="12">
        <v>39599</v>
      </c>
      <c r="AH105" s="14">
        <v>1925.24</v>
      </c>
      <c r="AI105" s="12">
        <v>39598</v>
      </c>
      <c r="AJ105" s="14">
        <v>29939.96</v>
      </c>
      <c r="AK105" s="48"/>
      <c r="BX105" s="48"/>
      <c r="BY105" s="96">
        <f t="shared" ca="1" si="32"/>
        <v>1.0897040634032977</v>
      </c>
      <c r="BZ105" s="97">
        <f t="shared" ca="1" si="32"/>
        <v>0</v>
      </c>
      <c r="CA105" s="98">
        <f t="shared" ca="1" si="32"/>
        <v>1.6603483580470118</v>
      </c>
      <c r="CB105" s="99">
        <f t="shared" ca="1" si="32"/>
        <v>0.14034139142516694</v>
      </c>
      <c r="CC105" s="100">
        <f t="shared" ca="1" si="32"/>
        <v>4.7134954120307349</v>
      </c>
      <c r="CD105" s="101">
        <f t="shared" ca="1" si="32"/>
        <v>76.74989954552403</v>
      </c>
      <c r="CE105" s="102">
        <f t="shared" ca="1" si="32"/>
        <v>1.1688596143634333</v>
      </c>
      <c r="CF105" s="103">
        <f t="shared" ca="1" si="32"/>
        <v>2.0663556656143722</v>
      </c>
      <c r="CG105" s="104">
        <f t="shared" ca="1" si="32"/>
        <v>1.4416107049928875</v>
      </c>
      <c r="CH105" s="104">
        <f t="shared" ca="1" si="32"/>
        <v>4.7232638705087595</v>
      </c>
      <c r="CI105" s="105">
        <f t="shared" ca="1" si="32"/>
        <v>438.77966497310035</v>
      </c>
      <c r="CJ105" s="106">
        <f t="shared" ca="1" si="32"/>
        <v>25.706652680725618</v>
      </c>
      <c r="CK105" s="104">
        <f t="shared" ca="1" si="32"/>
        <v>0.88463388120646069</v>
      </c>
      <c r="CL105" s="107">
        <f t="shared" ca="1" si="32"/>
        <v>12.632794479829704</v>
      </c>
      <c r="CM105" s="108">
        <f t="shared" ca="1" si="32"/>
        <v>15.776341607833766</v>
      </c>
      <c r="CN105" s="104">
        <f t="shared" ca="1" si="32"/>
        <v>0.32558341940029872</v>
      </c>
      <c r="CO105" s="109">
        <f t="shared" ca="1" si="31"/>
        <v>4.5183154542797981</v>
      </c>
      <c r="CP105" s="110">
        <f t="shared" ca="1" si="31"/>
        <v>1.1283275628203533</v>
      </c>
      <c r="CR105" s="94">
        <f ca="1">BY105/OFFSET('FX rate data'!$B104,0,2*BY$1)</f>
        <v>1.0416825001465422</v>
      </c>
      <c r="CS105" s="94">
        <f ca="1">BZ105/OFFSET('FX rate data'!$B104,0,2*BZ$1)</f>
        <v>0</v>
      </c>
      <c r="CT105" s="94">
        <f ca="1">CA105/OFFSET('FX rate data'!$B104,0,2*CA$1)</f>
        <v>0.23917090765719476</v>
      </c>
      <c r="CU105" s="94">
        <f ca="1">CB105/OFFSET('FX rate data'!$B104,0,2*CB$1)</f>
        <v>0.1412737984952355</v>
      </c>
      <c r="CV105" s="94">
        <f ca="1">CC105/OFFSET('FX rate data'!$B104,0,2*CC$1)</f>
        <v>4.5222060942442051</v>
      </c>
      <c r="CW105" s="94">
        <f ca="1">CD105/OFFSET('FX rate data'!$B104,0,2*CD$1)</f>
        <v>76.74989954552403</v>
      </c>
      <c r="CX105" s="94">
        <f ca="1">CE105/OFFSET('FX rate data'!$B104,0,2*CE$1)</f>
        <v>2.3168674219295013</v>
      </c>
      <c r="CY105" s="94">
        <f ca="1">CF105/OFFSET('FX rate data'!$B104,0,2*CF$1)</f>
        <v>0.26477142929082331</v>
      </c>
      <c r="CZ105" s="94">
        <f ca="1">CG105/OFFSET('FX rate data'!$B104,0,2*CG$1)</f>
        <v>2.2423560506966673</v>
      </c>
      <c r="DA105" s="94">
        <f ca="1">CH105/OFFSET('FX rate data'!$B104,0,2*CH$1)</f>
        <v>7.3468095668202817</v>
      </c>
      <c r="DB105" s="94">
        <f ca="1">CI105/OFFSET('FX rate data'!$B104,0,2*CI$1)</f>
        <v>0.42597899613911983</v>
      </c>
      <c r="DC105" s="94">
        <f ca="1">CJ105/OFFSET('FX rate data'!$B104,0,2*CJ$1)</f>
        <v>15.800032379056926</v>
      </c>
      <c r="DD105" s="94">
        <f ca="1">CK105/OFFSET('FX rate data'!$B104,0,2*CK$1)</f>
        <v>1.3760054148490599</v>
      </c>
      <c r="DE105" s="94">
        <f ca="1">CL105/OFFSET('FX rate data'!$B104,0,2*CL$1)</f>
        <v>0.41555244999439817</v>
      </c>
      <c r="DF105" s="94">
        <f ca="1">CM105/OFFSET('FX rate data'!$B104,0,2*CM$1)</f>
        <v>0.37157961744883156</v>
      </c>
      <c r="DG105" s="94">
        <f ca="1">CN105/OFFSET('FX rate data'!$B104,0,2*CN$1)</f>
        <v>0.50642933488924979</v>
      </c>
      <c r="DH105" s="94">
        <f ca="1">CO105/OFFSET('FX rate data'!$B104,0,2*CO$1)</f>
        <v>0.19077501495861332</v>
      </c>
      <c r="DI105" s="94">
        <f ca="1">CP105/OFFSET('FX rate data'!$B104,0,2*CP$1)</f>
        <v>0.14826906213145247</v>
      </c>
      <c r="DJ105" s="95">
        <f t="shared" ca="1" si="23"/>
        <v>114.09965958427213</v>
      </c>
    </row>
    <row r="106" spans="1:114" x14ac:dyDescent="0.35">
      <c r="A106" s="12">
        <v>39629</v>
      </c>
      <c r="B106" s="14">
        <v>5215.3069999999998</v>
      </c>
      <c r="C106" s="12">
        <v>39629</v>
      </c>
      <c r="D106" s="14">
        <v>13481.38</v>
      </c>
      <c r="E106" s="12">
        <v>39629</v>
      </c>
      <c r="F106" s="14">
        <v>2736.1030000000001</v>
      </c>
      <c r="G106" s="12">
        <v>39629</v>
      </c>
      <c r="H106" s="14">
        <v>14467.03</v>
      </c>
      <c r="I106" s="12">
        <v>39629</v>
      </c>
      <c r="J106" s="14">
        <v>6958.51</v>
      </c>
      <c r="K106" s="12">
        <v>39629</v>
      </c>
      <c r="L106" s="14">
        <v>1280</v>
      </c>
      <c r="M106" s="12">
        <v>39629</v>
      </c>
      <c r="N106" s="14">
        <v>5625.9</v>
      </c>
      <c r="O106" s="12">
        <v>39629</v>
      </c>
      <c r="P106" s="14">
        <v>22102.01</v>
      </c>
      <c r="Q106" s="12">
        <v>39629</v>
      </c>
      <c r="R106" s="14">
        <v>4434.8500000000004</v>
      </c>
      <c r="S106" s="12">
        <v>39629</v>
      </c>
      <c r="T106" s="14">
        <v>6418.32</v>
      </c>
      <c r="U106" s="12">
        <v>39629</v>
      </c>
      <c r="V106" s="14">
        <v>1674.92</v>
      </c>
      <c r="W106" s="12">
        <v>39629</v>
      </c>
      <c r="X106" s="14">
        <v>65017.599999999999</v>
      </c>
      <c r="Y106" s="12">
        <v>39629</v>
      </c>
      <c r="Z106" s="14">
        <v>5209.57</v>
      </c>
      <c r="AA106" s="12">
        <v>39629</v>
      </c>
      <c r="AB106" s="14">
        <v>7523.54</v>
      </c>
      <c r="AC106" s="12">
        <v>39629</v>
      </c>
      <c r="AD106" s="14">
        <v>4040.55</v>
      </c>
      <c r="AE106" s="12">
        <v>39629</v>
      </c>
      <c r="AF106" s="14">
        <v>425.93</v>
      </c>
      <c r="AG106" s="12">
        <v>39629</v>
      </c>
      <c r="AH106" s="14">
        <v>1753.67</v>
      </c>
      <c r="AI106" s="12">
        <v>39629</v>
      </c>
      <c r="AJ106" s="14">
        <v>28708.09</v>
      </c>
      <c r="AK106" s="48"/>
      <c r="BX106" s="48"/>
      <c r="BY106" s="96">
        <f t="shared" ca="1" si="32"/>
        <v>1.0050289510813761</v>
      </c>
      <c r="BZ106" s="97">
        <f t="shared" ca="1" si="32"/>
        <v>0</v>
      </c>
      <c r="CA106" s="98">
        <f t="shared" ca="1" si="32"/>
        <v>1.3231621683920456</v>
      </c>
      <c r="CB106" s="99">
        <f t="shared" ca="1" si="32"/>
        <v>0.13797895849870387</v>
      </c>
      <c r="CC106" s="100">
        <f t="shared" ca="1" si="32"/>
        <v>4.3666141181568001</v>
      </c>
      <c r="CD106" s="101">
        <f t="shared" ca="1" si="32"/>
        <v>70.152295390016107</v>
      </c>
      <c r="CE106" s="102">
        <f t="shared" ca="1" si="32"/>
        <v>1.0862950862223903</v>
      </c>
      <c r="CF106" s="103">
        <f t="shared" ca="1" si="32"/>
        <v>1.8615901110403208</v>
      </c>
      <c r="CG106" s="104">
        <f t="shared" ca="1" si="32"/>
        <v>1.2750239785248745</v>
      </c>
      <c r="CH106" s="104">
        <f t="shared" ca="1" si="32"/>
        <v>4.2717086126775321</v>
      </c>
      <c r="CI106" s="105">
        <f t="shared" ca="1" si="32"/>
        <v>396.82122031983744</v>
      </c>
      <c r="CJ106" s="106">
        <f t="shared" ca="1" si="32"/>
        <v>23.024208579871832</v>
      </c>
      <c r="CK106" s="104">
        <f t="shared" ca="1" si="32"/>
        <v>0.75477567136488999</v>
      </c>
      <c r="CL106" s="107">
        <f t="shared" ca="1" si="32"/>
        <v>11.027085788828735</v>
      </c>
      <c r="CM106" s="108">
        <f t="shared" ca="1" si="32"/>
        <v>13.089073547469809</v>
      </c>
      <c r="CN106" s="104">
        <f t="shared" ca="1" si="32"/>
        <v>0.28562313771867121</v>
      </c>
      <c r="CO106" s="109">
        <f t="shared" ca="1" si="31"/>
        <v>4.115660521652809</v>
      </c>
      <c r="CP106" s="110">
        <f t="shared" ca="1" si="31"/>
        <v>1.0819028890795899</v>
      </c>
      <c r="CR106" s="94">
        <f ca="1">BY106/OFFSET('FX rate data'!$B105,0,2*BY$1)</f>
        <v>0.96340965402739287</v>
      </c>
      <c r="CS106" s="94">
        <f ca="1">BZ106/OFFSET('FX rate data'!$B105,0,2*BZ$1)</f>
        <v>0</v>
      </c>
      <c r="CT106" s="94">
        <f ca="1">CA106/OFFSET('FX rate data'!$B105,0,2*CA$1)</f>
        <v>0.19303836490313456</v>
      </c>
      <c r="CU106" s="94">
        <f ca="1">CB106/OFFSET('FX rate data'!$B105,0,2*CB$1)</f>
        <v>0.13507484924004293</v>
      </c>
      <c r="CV106" s="94">
        <f ca="1">CC106/OFFSET('FX rate data'!$B105,0,2*CC$1)</f>
        <v>4.2768012910448583</v>
      </c>
      <c r="CW106" s="94">
        <f ca="1">CD106/OFFSET('FX rate data'!$B105,0,2*CD$1)</f>
        <v>70.152295390016107</v>
      </c>
      <c r="CX106" s="94">
        <f ca="1">CE106/OFFSET('FX rate data'!$B105,0,2*CE$1)</f>
        <v>2.1643655832285122</v>
      </c>
      <c r="CY106" s="94">
        <f ca="1">CF106/OFFSET('FX rate data'!$B105,0,2*CF$1)</f>
        <v>0.23876641541168964</v>
      </c>
      <c r="CZ106" s="94">
        <f ca="1">CG106/OFFSET('FX rate data'!$B105,0,2*CG$1)</f>
        <v>2.008860845320426</v>
      </c>
      <c r="DA106" s="94">
        <f ca="1">CH106/OFFSET('FX rate data'!$B105,0,2*CH$1)</f>
        <v>6.730279837210543</v>
      </c>
      <c r="DB106" s="94">
        <f ca="1">CI106/OFFSET('FX rate data'!$B105,0,2*CI$1)</f>
        <v>0.37935205804678307</v>
      </c>
      <c r="DC106" s="94">
        <f ca="1">CJ106/OFFSET('FX rate data'!$B105,0,2*CJ$1)</f>
        <v>14.356929961883042</v>
      </c>
      <c r="DD106" s="94">
        <f ca="1">CK106/OFFSET('FX rate data'!$B105,0,2*CK$1)</f>
        <v>1.1891849241608476</v>
      </c>
      <c r="DE106" s="94">
        <f ca="1">CL106/OFFSET('FX rate data'!$B105,0,2*CL$1)</f>
        <v>0.36329475797544675</v>
      </c>
      <c r="DF106" s="94">
        <f ca="1">CM106/OFFSET('FX rate data'!$B105,0,2*CM$1)</f>
        <v>0.30411416234827626</v>
      </c>
      <c r="DG106" s="94">
        <f ca="1">CN106/OFFSET('FX rate data'!$B105,0,2*CN$1)</f>
        <v>0.45001282136233051</v>
      </c>
      <c r="DH106" s="94">
        <f ca="1">CO106/OFFSET('FX rate data'!$B105,0,2*CO$1)</f>
        <v>0.17554833614788945</v>
      </c>
      <c r="DI106" s="94">
        <f ca="1">CP106/OFFSET('FX rate data'!$B105,0,2*CP$1)</f>
        <v>0.13836136904105045</v>
      </c>
      <c r="DJ106" s="95">
        <f t="shared" ca="1" si="23"/>
        <v>104.21969062136837</v>
      </c>
    </row>
    <row r="107" spans="1:114" x14ac:dyDescent="0.35">
      <c r="A107" s="12">
        <v>39660</v>
      </c>
      <c r="B107" s="14">
        <v>4977.3670000000002</v>
      </c>
      <c r="C107" s="12">
        <v>39660</v>
      </c>
      <c r="D107" s="14">
        <v>13376.81</v>
      </c>
      <c r="E107" s="12">
        <v>39660</v>
      </c>
      <c r="F107" s="14">
        <v>2775.7170000000001</v>
      </c>
      <c r="G107" s="12">
        <v>39660</v>
      </c>
      <c r="H107" s="14">
        <v>13592.91</v>
      </c>
      <c r="I107" s="12">
        <v>39660</v>
      </c>
      <c r="J107" s="14">
        <v>7141.21</v>
      </c>
      <c r="K107" s="12">
        <v>39660</v>
      </c>
      <c r="L107" s="14">
        <v>1267.3800000000001</v>
      </c>
      <c r="M107" s="12">
        <v>39660</v>
      </c>
      <c r="N107" s="14">
        <v>5411.9</v>
      </c>
      <c r="O107" s="12">
        <v>39660</v>
      </c>
      <c r="P107" s="14">
        <v>22731.1</v>
      </c>
      <c r="Q107" s="12">
        <v>39660</v>
      </c>
      <c r="R107" s="14">
        <v>4392.3599999999997</v>
      </c>
      <c r="S107" s="12">
        <v>39660</v>
      </c>
      <c r="T107" s="14">
        <v>6479.56</v>
      </c>
      <c r="U107" s="12">
        <v>39660</v>
      </c>
      <c r="V107" s="14">
        <v>1594.67</v>
      </c>
      <c r="W107" s="12">
        <v>39660</v>
      </c>
      <c r="X107" s="14">
        <v>59505.2</v>
      </c>
      <c r="Y107" s="12">
        <v>39660</v>
      </c>
      <c r="Z107" s="14">
        <v>4371.62</v>
      </c>
      <c r="AA107" s="12">
        <v>39660</v>
      </c>
      <c r="AB107" s="14">
        <v>7024.06</v>
      </c>
      <c r="AC107" s="12">
        <v>39660</v>
      </c>
      <c r="AD107" s="14">
        <v>4332.95</v>
      </c>
      <c r="AE107" s="12">
        <v>39660</v>
      </c>
      <c r="AF107" s="14">
        <v>399.95</v>
      </c>
      <c r="AG107" s="12">
        <v>39660</v>
      </c>
      <c r="AH107" s="14">
        <v>1495.33</v>
      </c>
      <c r="AI107" s="12">
        <v>39660</v>
      </c>
      <c r="AJ107" s="14">
        <v>25779.21</v>
      </c>
      <c r="AK107" s="48"/>
      <c r="BX107" s="48"/>
      <c r="BY107" s="96">
        <f t="shared" ca="1" si="32"/>
        <v>0.95917612043875011</v>
      </c>
      <c r="BZ107" s="97">
        <f t="shared" ca="1" si="32"/>
        <v>0</v>
      </c>
      <c r="CA107" s="98">
        <f t="shared" ca="1" si="32"/>
        <v>1.3423192491520473</v>
      </c>
      <c r="CB107" s="99">
        <f t="shared" ca="1" si="32"/>
        <v>0.12964205954965302</v>
      </c>
      <c r="CC107" s="100">
        <f t="shared" ca="1" si="32"/>
        <v>4.4812622826901913</v>
      </c>
      <c r="CD107" s="101">
        <f t="shared" ca="1" si="32"/>
        <v>69.460637602655169</v>
      </c>
      <c r="CE107" s="102">
        <f t="shared" ca="1" si="32"/>
        <v>1.0449742045054045</v>
      </c>
      <c r="CF107" s="103">
        <f t="shared" ca="1" si="32"/>
        <v>1.9145765915891195</v>
      </c>
      <c r="CG107" s="104">
        <f t="shared" ca="1" si="32"/>
        <v>1.2628080594188116</v>
      </c>
      <c r="CH107" s="104">
        <f t="shared" ca="1" si="32"/>
        <v>4.3124668539993074</v>
      </c>
      <c r="CI107" s="105">
        <f t="shared" ca="1" si="32"/>
        <v>377.80842989959831</v>
      </c>
      <c r="CJ107" s="106">
        <f t="shared" ca="1" si="32"/>
        <v>21.072142564274742</v>
      </c>
      <c r="CK107" s="104">
        <f t="shared" ca="1" si="32"/>
        <v>0.63337135703180503</v>
      </c>
      <c r="CL107" s="107">
        <f t="shared" ca="1" si="32"/>
        <v>10.295009025788442</v>
      </c>
      <c r="CM107" s="108">
        <f t="shared" ca="1" si="32"/>
        <v>14.036282493103489</v>
      </c>
      <c r="CN107" s="104">
        <f t="shared" ca="1" si="32"/>
        <v>0.26820128643341051</v>
      </c>
      <c r="CO107" s="109">
        <f t="shared" ca="1" si="31"/>
        <v>3.5093664417154278</v>
      </c>
      <c r="CP107" s="110">
        <f t="shared" ca="1" si="31"/>
        <v>0.97152411662320448</v>
      </c>
      <c r="CR107" s="94">
        <f ca="1">BY107/OFFSET('FX rate data'!$B106,0,2*BY$1)</f>
        <v>0.90377472951922189</v>
      </c>
      <c r="CS107" s="94">
        <f ca="1">BZ107/OFFSET('FX rate data'!$B106,0,2*BZ$1)</f>
        <v>0</v>
      </c>
      <c r="CT107" s="94">
        <f ca="1">CA107/OFFSET('FX rate data'!$B106,0,2*CA$1)</f>
        <v>0.19647817578595225</v>
      </c>
      <c r="CU107" s="94">
        <f ca="1">CB107/OFFSET('FX rate data'!$B106,0,2*CB$1)</f>
        <v>0.12652943543788114</v>
      </c>
      <c r="CV107" s="94">
        <f ca="1">CC107/OFFSET('FX rate data'!$B106,0,2*CC$1)</f>
        <v>4.280097691203621</v>
      </c>
      <c r="CW107" s="94">
        <f ca="1">CD107/OFFSET('FX rate data'!$B106,0,2*CD$1)</f>
        <v>69.460637602655169</v>
      </c>
      <c r="CX107" s="94">
        <f ca="1">CE107/OFFSET('FX rate data'!$B106,0,2*CE$1)</f>
        <v>2.0733615168758024</v>
      </c>
      <c r="CY107" s="94">
        <f ca="1">CF107/OFFSET('FX rate data'!$B106,0,2*CF$1)</f>
        <v>0.24540505166683152</v>
      </c>
      <c r="CZ107" s="94">
        <f ca="1">CG107/OFFSET('FX rate data'!$B106,0,2*CG$1)</f>
        <v>1.9703667645792036</v>
      </c>
      <c r="DA107" s="94">
        <f ca="1">CH107/OFFSET('FX rate data'!$B106,0,2*CH$1)</f>
        <v>6.7287671305965162</v>
      </c>
      <c r="DB107" s="94">
        <f ca="1">CI107/OFFSET('FX rate data'!$B106,0,2*CI$1)</f>
        <v>0.37327316099352698</v>
      </c>
      <c r="DC107" s="94">
        <f ca="1">CJ107/OFFSET('FX rate data'!$B106,0,2*CJ$1)</f>
        <v>13.461187277548705</v>
      </c>
      <c r="DD107" s="94">
        <f ca="1">CK107/OFFSET('FX rate data'!$B106,0,2*CK$1)</f>
        <v>0.98825301456046966</v>
      </c>
      <c r="DE107" s="94">
        <f ca="1">CL107/OFFSET('FX rate data'!$B106,0,2*CL$1)</f>
        <v>0.33611965868257015</v>
      </c>
      <c r="DF107" s="94">
        <f ca="1">CM107/OFFSET('FX rate data'!$B106,0,2*CM$1)</f>
        <v>0.32972239824062693</v>
      </c>
      <c r="DG107" s="94">
        <f ca="1">CN107/OFFSET('FX rate data'!$B106,0,2*CN$1)</f>
        <v>0.41847602813763535</v>
      </c>
      <c r="DH107" s="94">
        <f ca="1">CO107/OFFSET('FX rate data'!$B106,0,2*CO$1)</f>
        <v>0.149769392096016</v>
      </c>
      <c r="DI107" s="94">
        <f ca="1">CP107/OFFSET('FX rate data'!$B106,0,2*CP$1)</f>
        <v>0.13243240411984794</v>
      </c>
      <c r="DJ107" s="95">
        <f t="shared" ca="1" si="23"/>
        <v>102.1746514326996</v>
      </c>
    </row>
    <row r="108" spans="1:114" x14ac:dyDescent="0.35">
      <c r="A108" s="12">
        <v>39689</v>
      </c>
      <c r="B108" s="14">
        <v>5135.5739999999996</v>
      </c>
      <c r="C108" s="12">
        <v>39689</v>
      </c>
      <c r="D108" s="14">
        <v>13072.87</v>
      </c>
      <c r="E108" s="12">
        <v>39689</v>
      </c>
      <c r="F108" s="14">
        <v>2397.3690000000001</v>
      </c>
      <c r="G108" s="12">
        <v>39689</v>
      </c>
      <c r="H108" s="14">
        <v>13771.25</v>
      </c>
      <c r="I108" s="12">
        <v>39689</v>
      </c>
      <c r="J108" s="14">
        <v>7238.74</v>
      </c>
      <c r="K108" s="12">
        <v>39689</v>
      </c>
      <c r="L108" s="14">
        <v>1282.83</v>
      </c>
      <c r="M108" s="12">
        <v>39689</v>
      </c>
      <c r="N108" s="14">
        <v>5636.6</v>
      </c>
      <c r="O108" s="12">
        <v>39689</v>
      </c>
      <c r="P108" s="14">
        <v>21261.89</v>
      </c>
      <c r="Q108" s="12">
        <v>39689</v>
      </c>
      <c r="R108" s="14">
        <v>4482.6000000000004</v>
      </c>
      <c r="S108" s="12">
        <v>39689</v>
      </c>
      <c r="T108" s="14">
        <v>6422.3</v>
      </c>
      <c r="U108" s="12">
        <v>39691</v>
      </c>
      <c r="V108" s="14">
        <v>1474.24</v>
      </c>
      <c r="W108" s="12">
        <v>39689</v>
      </c>
      <c r="X108" s="14">
        <v>55680.4</v>
      </c>
      <c r="Y108" s="12">
        <v>39689</v>
      </c>
      <c r="Z108" s="14">
        <v>4494.92</v>
      </c>
      <c r="AA108" s="12">
        <v>39690</v>
      </c>
      <c r="AB108" s="14">
        <v>7046.11</v>
      </c>
      <c r="AC108" s="12">
        <v>39691</v>
      </c>
      <c r="AD108" s="14">
        <v>4360</v>
      </c>
      <c r="AE108" s="12">
        <v>39689</v>
      </c>
      <c r="AF108" s="14">
        <v>412.84</v>
      </c>
      <c r="AG108" s="12">
        <v>39691</v>
      </c>
      <c r="AH108" s="14">
        <v>1348.92</v>
      </c>
      <c r="AI108" s="12">
        <v>39689</v>
      </c>
      <c r="AJ108" s="14">
        <v>25556.75</v>
      </c>
      <c r="AK108" s="48"/>
      <c r="BX108" s="48"/>
      <c r="BY108" s="96">
        <f t="shared" ca="1" si="32"/>
        <v>0.98966380127206066</v>
      </c>
      <c r="BZ108" s="97">
        <f t="shared" ca="1" si="32"/>
        <v>0</v>
      </c>
      <c r="CA108" s="98">
        <f t="shared" ca="1" si="32"/>
        <v>1.1593525406301848</v>
      </c>
      <c r="CB108" s="99">
        <f t="shared" ca="1" si="32"/>
        <v>0.13134297310680049</v>
      </c>
      <c r="CC108" s="100">
        <f t="shared" ca="1" si="32"/>
        <v>4.5424644473696745</v>
      </c>
      <c r="CD108" s="101">
        <f t="shared" ca="1" si="32"/>
        <v>70.307397730604961</v>
      </c>
      <c r="CE108" s="102">
        <f t="shared" ca="1" si="32"/>
        <v>1.0883611303082399</v>
      </c>
      <c r="CF108" s="103">
        <f t="shared" ca="1" si="32"/>
        <v>1.7908291673936934</v>
      </c>
      <c r="CG108" s="104">
        <f t="shared" ca="1" si="32"/>
        <v>1.2887521530909956</v>
      </c>
      <c r="CH108" s="104">
        <f t="shared" ca="1" si="32"/>
        <v>4.2743574990338464</v>
      </c>
      <c r="CI108" s="105">
        <f t="shared" ca="1" si="32"/>
        <v>349.27621369636591</v>
      </c>
      <c r="CJ108" s="106">
        <f t="shared" ca="1" si="32"/>
        <v>19.717694030703928</v>
      </c>
      <c r="CK108" s="104">
        <f t="shared" ca="1" si="32"/>
        <v>0.65123537273354071</v>
      </c>
      <c r="CL108" s="107">
        <f t="shared" ca="1" si="32"/>
        <v>10.327327221962538</v>
      </c>
      <c r="CM108" s="108">
        <f t="shared" ca="1" si="32"/>
        <v>14.123909038860642</v>
      </c>
      <c r="CN108" s="104">
        <f t="shared" ca="1" si="32"/>
        <v>0.27684515337209448</v>
      </c>
      <c r="CO108" s="109">
        <f t="shared" ca="1" si="31"/>
        <v>3.165759117090392</v>
      </c>
      <c r="CP108" s="110">
        <f t="shared" ca="1" si="31"/>
        <v>0.96314041305028675</v>
      </c>
      <c r="CR108" s="94">
        <f ca="1">BY108/OFFSET('FX rate data'!$B107,0,2*BY$1)</f>
        <v>0.8488410680779318</v>
      </c>
      <c r="CS108" s="94">
        <f ca="1">BZ108/OFFSET('FX rate data'!$B107,0,2*BZ$1)</f>
        <v>0</v>
      </c>
      <c r="CT108" s="94">
        <f ca="1">CA108/OFFSET('FX rate data'!$B107,0,2*CA$1)</f>
        <v>0.16950341983276823</v>
      </c>
      <c r="CU108" s="94">
        <f ca="1">CB108/OFFSET('FX rate data'!$B107,0,2*CB$1)</f>
        <v>0.12347745897038684</v>
      </c>
      <c r="CV108" s="94">
        <f ca="1">CC108/OFFSET('FX rate data'!$B107,0,2*CC$1)</f>
        <v>4.1250131196600748</v>
      </c>
      <c r="CW108" s="94">
        <f ca="1">CD108/OFFSET('FX rate data'!$B107,0,2*CD$1)</f>
        <v>70.307397730604961</v>
      </c>
      <c r="CX108" s="94">
        <f ca="1">CE108/OFFSET('FX rate data'!$B107,0,2*CE$1)</f>
        <v>1.9820818253655796</v>
      </c>
      <c r="CY108" s="94">
        <f ca="1">CF108/OFFSET('FX rate data'!$B107,0,2*CF$1)</f>
        <v>0.22947874362737777</v>
      </c>
      <c r="CZ108" s="94">
        <f ca="1">CG108/OFFSET('FX rate data'!$B107,0,2*CG$1)</f>
        <v>1.8910523156140802</v>
      </c>
      <c r="DA108" s="94">
        <f ca="1">CH108/OFFSET('FX rate data'!$B107,0,2*CH$1)</f>
        <v>6.2719845913922914</v>
      </c>
      <c r="DB108" s="94">
        <f ca="1">CI108/OFFSET('FX rate data'!$B107,0,2*CI$1)</f>
        <v>0.3207458686775021</v>
      </c>
      <c r="DC108" s="94">
        <f ca="1">CJ108/OFFSET('FX rate data'!$B107,0,2*CJ$1)</f>
        <v>12.085623065095881</v>
      </c>
      <c r="DD108" s="94">
        <f ca="1">CK108/OFFSET('FX rate data'!$B107,0,2*CK$1)</f>
        <v>0.95559115588193799</v>
      </c>
      <c r="DE108" s="94">
        <f ca="1">CL108/OFFSET('FX rate data'!$B107,0,2*CL$1)</f>
        <v>0.32731133436747395</v>
      </c>
      <c r="DF108" s="94">
        <f ca="1">CM108/OFFSET('FX rate data'!$B107,0,2*CM$1)</f>
        <v>0.32145454426994347</v>
      </c>
      <c r="DG108" s="94">
        <f ca="1">CN108/OFFSET('FX rate data'!$B107,0,2*CN$1)</f>
        <v>0.40622913187394644</v>
      </c>
      <c r="DH108" s="94">
        <f ca="1">CO108/OFFSET('FX rate data'!$B107,0,2*CO$1)</f>
        <v>0.12845441741084976</v>
      </c>
      <c r="DI108" s="94">
        <f ca="1">CP108/OFFSET('FX rate data'!$B107,0,2*CP$1)</f>
        <v>0.12501011266795856</v>
      </c>
      <c r="DJ108" s="95">
        <f t="shared" ca="1" si="23"/>
        <v>100.61924990339097</v>
      </c>
    </row>
    <row r="109" spans="1:114" x14ac:dyDescent="0.35">
      <c r="A109" s="12">
        <v>39721</v>
      </c>
      <c r="B109" s="14">
        <v>4600.5200000000004</v>
      </c>
      <c r="C109" s="12">
        <v>39721</v>
      </c>
      <c r="D109" s="14">
        <v>11259.86</v>
      </c>
      <c r="E109" s="12">
        <v>39721</v>
      </c>
      <c r="F109" s="14">
        <v>2293.7840000000001</v>
      </c>
      <c r="G109" s="12">
        <v>39721</v>
      </c>
      <c r="H109" s="14">
        <v>11752.9</v>
      </c>
      <c r="I109" s="12">
        <v>39721</v>
      </c>
      <c r="J109" s="14">
        <v>6654.89</v>
      </c>
      <c r="K109" s="12">
        <v>39721</v>
      </c>
      <c r="L109" s="14">
        <v>1166.3599999999999</v>
      </c>
      <c r="M109" s="12">
        <v>39721</v>
      </c>
      <c r="N109" s="14">
        <v>4902.45</v>
      </c>
      <c r="O109" s="12">
        <v>39721</v>
      </c>
      <c r="P109" s="14">
        <v>18016.21</v>
      </c>
      <c r="Q109" s="12">
        <v>39721</v>
      </c>
      <c r="R109" s="14">
        <v>4032.1</v>
      </c>
      <c r="S109" s="12">
        <v>39721</v>
      </c>
      <c r="T109" s="14">
        <v>5831.02</v>
      </c>
      <c r="U109" s="12">
        <v>39721</v>
      </c>
      <c r="V109" s="14">
        <v>1448.06</v>
      </c>
      <c r="W109" s="12">
        <v>39721</v>
      </c>
      <c r="X109" s="14">
        <v>49541.3</v>
      </c>
      <c r="Y109" s="12">
        <v>39721</v>
      </c>
      <c r="Z109" s="14">
        <v>3550.63</v>
      </c>
      <c r="AA109" s="12">
        <v>39721</v>
      </c>
      <c r="AB109" s="14">
        <v>5719.28</v>
      </c>
      <c r="AC109" s="12">
        <v>39721</v>
      </c>
      <c r="AD109" s="14">
        <v>3921.2</v>
      </c>
      <c r="AE109" s="12">
        <v>39721</v>
      </c>
      <c r="AF109" s="14">
        <v>331.45</v>
      </c>
      <c r="AG109" s="12">
        <v>39721</v>
      </c>
      <c r="AH109" s="14">
        <v>1027.6600000000001</v>
      </c>
      <c r="AI109" s="12">
        <v>39721</v>
      </c>
      <c r="AJ109" s="14">
        <v>21746.97</v>
      </c>
      <c r="AK109" s="48"/>
      <c r="BX109" s="48"/>
      <c r="BY109" s="96">
        <f t="shared" ca="1" si="32"/>
        <v>0.88655486436922948</v>
      </c>
      <c r="BZ109" s="97">
        <f t="shared" ca="1" si="32"/>
        <v>0</v>
      </c>
      <c r="CA109" s="98">
        <f t="shared" ca="1" si="32"/>
        <v>1.1092594874034274</v>
      </c>
      <c r="CB109" s="99">
        <f t="shared" ca="1" si="32"/>
        <v>0.11209300743410477</v>
      </c>
      <c r="CC109" s="100">
        <f t="shared" ca="1" si="32"/>
        <v>4.176086062789377</v>
      </c>
      <c r="CD109" s="101">
        <f t="shared" ca="1" si="32"/>
        <v>63.924086914921233</v>
      </c>
      <c r="CE109" s="102">
        <f t="shared" ca="1" si="32"/>
        <v>0.94660540454877584</v>
      </c>
      <c r="CF109" s="103">
        <f t="shared" ca="1" si="32"/>
        <v>1.517454673779703</v>
      </c>
      <c r="CG109" s="104">
        <f t="shared" ca="1" si="32"/>
        <v>1.1592329354566997</v>
      </c>
      <c r="CH109" s="104">
        <f t="shared" ca="1" si="32"/>
        <v>3.8808314877872943</v>
      </c>
      <c r="CI109" s="105">
        <f t="shared" ca="1" si="32"/>
        <v>343.07366100849225</v>
      </c>
      <c r="CJ109" s="106">
        <f t="shared" ca="1" si="32"/>
        <v>17.543699314001202</v>
      </c>
      <c r="CK109" s="104">
        <f t="shared" ca="1" si="32"/>
        <v>0.5144242503735087</v>
      </c>
      <c r="CL109" s="107">
        <f t="shared" ca="1" si="32"/>
        <v>8.3826219054238287</v>
      </c>
      <c r="CM109" s="108">
        <f t="shared" ca="1" si="32"/>
        <v>12.702447734674392</v>
      </c>
      <c r="CN109" s="104">
        <f t="shared" ca="1" si="32"/>
        <v>0.22226607423016354</v>
      </c>
      <c r="CO109" s="109">
        <f t="shared" ca="1" si="31"/>
        <v>2.4117990794629129</v>
      </c>
      <c r="CP109" s="110">
        <f t="shared" ca="1" si="31"/>
        <v>0.81956374219696149</v>
      </c>
      <c r="CR109" s="94">
        <f ca="1">BY109/OFFSET('FX rate data'!$B108,0,2*BY$1)</f>
        <v>0.70249989252712319</v>
      </c>
      <c r="CS109" s="94">
        <f ca="1">BZ109/OFFSET('FX rate data'!$B108,0,2*BZ$1)</f>
        <v>0</v>
      </c>
      <c r="CT109" s="94">
        <f ca="1">CA109/OFFSET('FX rate data'!$B108,0,2*CA$1)</f>
        <v>0.16203030782989006</v>
      </c>
      <c r="CU109" s="94">
        <f ca="1">CB109/OFFSET('FX rate data'!$B108,0,2*CB$1)</f>
        <v>0.10531098030261628</v>
      </c>
      <c r="CV109" s="94">
        <f ca="1">CC109/OFFSET('FX rate data'!$B108,0,2*CC$1)</f>
        <v>3.7216701388373377</v>
      </c>
      <c r="CW109" s="94">
        <f ca="1">CD109/OFFSET('FX rate data'!$B108,0,2*CD$1)</f>
        <v>63.924086914921233</v>
      </c>
      <c r="CX109" s="94">
        <f ca="1">CE109/OFFSET('FX rate data'!$B108,0,2*CE$1)</f>
        <v>1.6855509340255981</v>
      </c>
      <c r="CY109" s="94">
        <f ca="1">CF109/OFFSET('FX rate data'!$B108,0,2*CF$1)</f>
        <v>0.19541481639855551</v>
      </c>
      <c r="CZ109" s="94">
        <f ca="1">CG109/OFFSET('FX rate data'!$B108,0,2*CG$1)</f>
        <v>1.6336428064496895</v>
      </c>
      <c r="DA109" s="94">
        <f ca="1">CH109/OFFSET('FX rate data'!$B108,0,2*CH$1)</f>
        <v>5.4690409918084759</v>
      </c>
      <c r="DB109" s="94">
        <f ca="1">CI109/OFFSET('FX rate data'!$B108,0,2*CI$1)</f>
        <v>0.28427199818410925</v>
      </c>
      <c r="DC109" s="94">
        <f ca="1">CJ109/OFFSET('FX rate data'!$B108,0,2*CJ$1)</f>
        <v>9.2112250939836198</v>
      </c>
      <c r="DD109" s="94">
        <f ca="1">CK109/OFFSET('FX rate data'!$B108,0,2*CK$1)</f>
        <v>0.72494962003031105</v>
      </c>
      <c r="DE109" s="94">
        <f ca="1">CL109/OFFSET('FX rate data'!$B108,0,2*CL$1)</f>
        <v>0.26027329168888219</v>
      </c>
      <c r="DF109" s="94">
        <f ca="1">CM109/OFFSET('FX rate data'!$B108,0,2*CM$1)</f>
        <v>0.27052385762271092</v>
      </c>
      <c r="DG109" s="94">
        <f ca="1">CN109/OFFSET('FX rate data'!$B108,0,2*CN$1)</f>
        <v>0.31322727484521357</v>
      </c>
      <c r="DH109" s="94">
        <f ca="1">CO109/OFFSET('FX rate data'!$B108,0,2*CO$1)</f>
        <v>9.4049621136524209E-2</v>
      </c>
      <c r="DI109" s="94">
        <f ca="1">CP109/OFFSET('FX rate data'!$B108,0,2*CP$1)</f>
        <v>9.890348665865703E-2</v>
      </c>
      <c r="DJ109" s="95">
        <f t="shared" ca="1" si="23"/>
        <v>88.856672027250525</v>
      </c>
    </row>
    <row r="110" spans="1:114" x14ac:dyDescent="0.35">
      <c r="A110" s="12">
        <v>39752</v>
      </c>
      <c r="B110" s="14">
        <v>4017.96</v>
      </c>
      <c r="C110" s="12">
        <v>39752</v>
      </c>
      <c r="D110" s="14">
        <v>8576.98</v>
      </c>
      <c r="E110" s="12">
        <v>39752</v>
      </c>
      <c r="F110" s="14">
        <v>1728.7860000000001</v>
      </c>
      <c r="G110" s="12">
        <v>39752</v>
      </c>
      <c r="H110" s="14">
        <v>9762.76</v>
      </c>
      <c r="I110" s="12">
        <v>39752</v>
      </c>
      <c r="J110" s="14">
        <v>6153.21</v>
      </c>
      <c r="K110" s="12">
        <v>39752</v>
      </c>
      <c r="L110" s="14">
        <v>968.75</v>
      </c>
      <c r="M110" s="12">
        <v>39752</v>
      </c>
      <c r="N110" s="14">
        <v>4377.34</v>
      </c>
      <c r="O110" s="12">
        <v>39752</v>
      </c>
      <c r="P110" s="14">
        <v>13968.67</v>
      </c>
      <c r="Q110" s="12">
        <v>39752</v>
      </c>
      <c r="R110" s="14">
        <v>3487.07</v>
      </c>
      <c r="S110" s="12">
        <v>39752</v>
      </c>
      <c r="T110" s="14">
        <v>4987.97</v>
      </c>
      <c r="U110" s="12">
        <v>39752</v>
      </c>
      <c r="V110" s="14">
        <v>1113.06</v>
      </c>
      <c r="W110" s="12">
        <v>39752</v>
      </c>
      <c r="X110" s="14">
        <v>37256.800000000003</v>
      </c>
      <c r="Y110" s="12">
        <v>39752</v>
      </c>
      <c r="Z110" s="14">
        <v>3029.46</v>
      </c>
      <c r="AA110" s="12">
        <v>39752</v>
      </c>
      <c r="AB110" s="14">
        <v>4870.66</v>
      </c>
      <c r="AC110" s="12">
        <v>39752</v>
      </c>
      <c r="AD110" s="14">
        <v>2885.6</v>
      </c>
      <c r="AE110" s="12">
        <v>39752</v>
      </c>
      <c r="AF110" s="14">
        <v>267.69</v>
      </c>
      <c r="AG110" s="12">
        <v>39752</v>
      </c>
      <c r="AH110" s="14">
        <v>731.96</v>
      </c>
      <c r="AI110" s="12">
        <v>39752</v>
      </c>
      <c r="AJ110" s="14">
        <v>19080.13</v>
      </c>
      <c r="AK110" s="48"/>
      <c r="BX110" s="48"/>
      <c r="BY110" s="96">
        <f t="shared" ca="1" si="32"/>
        <v>0.77429116335566173</v>
      </c>
      <c r="BZ110" s="97">
        <f t="shared" ca="1" si="32"/>
        <v>0</v>
      </c>
      <c r="CA110" s="98">
        <f t="shared" ca="1" si="32"/>
        <v>0.83603001511485897</v>
      </c>
      <c r="CB110" s="99">
        <f t="shared" ca="1" si="32"/>
        <v>9.3112093973179447E-2</v>
      </c>
      <c r="CC110" s="100">
        <f t="shared" ca="1" si="32"/>
        <v>3.8612711137849343</v>
      </c>
      <c r="CD110" s="101">
        <f t="shared" ca="1" si="32"/>
        <v>53.093778249279765</v>
      </c>
      <c r="CE110" s="102">
        <f t="shared" ca="1" si="32"/>
        <v>0.84521284287397913</v>
      </c>
      <c r="CF110" s="103">
        <f t="shared" ca="1" si="32"/>
        <v>1.1765417686620174</v>
      </c>
      <c r="CG110" s="104">
        <f t="shared" ca="1" si="32"/>
        <v>1.0025362446970547</v>
      </c>
      <c r="CH110" s="104">
        <f t="shared" ca="1" si="32"/>
        <v>3.3197401202771366</v>
      </c>
      <c r="CI110" s="105">
        <f t="shared" ca="1" si="32"/>
        <v>263.70562623241602</v>
      </c>
      <c r="CJ110" s="106">
        <f t="shared" ca="1" si="32"/>
        <v>13.193478907535329</v>
      </c>
      <c r="CK110" s="104">
        <f t="shared" ca="1" si="32"/>
        <v>0.43891582325855683</v>
      </c>
      <c r="CL110" s="107">
        <f t="shared" ca="1" si="32"/>
        <v>7.1388183844595172</v>
      </c>
      <c r="CM110" s="108">
        <f t="shared" ca="1" si="32"/>
        <v>9.3476953950771247</v>
      </c>
      <c r="CN110" s="104">
        <f t="shared" ca="1" si="32"/>
        <v>0.17950944459397339</v>
      </c>
      <c r="CO110" s="109">
        <f t="shared" ca="1" si="31"/>
        <v>1.71782540354171</v>
      </c>
      <c r="CP110" s="110">
        <f t="shared" ca="1" si="31"/>
        <v>0.71906029871768384</v>
      </c>
      <c r="CR110" s="94">
        <f ca="1">BY110/OFFSET('FX rate data'!$B109,0,2*BY$1)</f>
        <v>0.51702134305265868</v>
      </c>
      <c r="CS110" s="94">
        <f ca="1">BZ110/OFFSET('FX rate data'!$B109,0,2*BZ$1)</f>
        <v>0</v>
      </c>
      <c r="CT110" s="94">
        <f ca="1">CA110/OFFSET('FX rate data'!$B109,0,2*CA$1)</f>
        <v>0.12224805742452755</v>
      </c>
      <c r="CU110" s="94">
        <f ca="1">CB110/OFFSET('FX rate data'!$B109,0,2*CB$1)</f>
        <v>7.6793479565508832E-2</v>
      </c>
      <c r="CV110" s="94">
        <f ca="1">CC110/OFFSET('FX rate data'!$B109,0,2*CC$1)</f>
        <v>3.3350070079330925</v>
      </c>
      <c r="CW110" s="94">
        <f ca="1">CD110/OFFSET('FX rate data'!$B109,0,2*CD$1)</f>
        <v>53.093778249279765</v>
      </c>
      <c r="CX110" s="94">
        <f ca="1">CE110/OFFSET('FX rate data'!$B109,0,2*CE$1)</f>
        <v>1.3586446598199311</v>
      </c>
      <c r="CY110" s="94">
        <f ca="1">CF110/OFFSET('FX rate data'!$B109,0,2*CF$1)</f>
        <v>0.15181184111767967</v>
      </c>
      <c r="CZ110" s="94">
        <f ca="1">CG110/OFFSET('FX rate data'!$B109,0,2*CG$1)</f>
        <v>1.2763033032425903</v>
      </c>
      <c r="DA110" s="94">
        <f ca="1">CH110/OFFSET('FX rate data'!$B109,0,2*CH$1)</f>
        <v>4.2262764102827965</v>
      </c>
      <c r="DB110" s="94">
        <f ca="1">CI110/OFFSET('FX rate data'!$B109,0,2*CI$1)</f>
        <v>0.2043437630627013</v>
      </c>
      <c r="DC110" s="94">
        <f ca="1">CJ110/OFFSET('FX rate data'!$B109,0,2*CJ$1)</f>
        <v>6.1109212170149751</v>
      </c>
      <c r="DD110" s="94">
        <f ca="1">CK110/OFFSET('FX rate data'!$B109,0,2*CK$1)</f>
        <v>0.55877253120121817</v>
      </c>
      <c r="DE110" s="94">
        <f ca="1">CL110/OFFSET('FX rate data'!$B109,0,2*CL$1)</f>
        <v>0.21648527366750114</v>
      </c>
      <c r="DF110" s="94">
        <f ca="1">CM110/OFFSET('FX rate data'!$B109,0,2*CM$1)</f>
        <v>0.18900460789722739</v>
      </c>
      <c r="DG110" s="94">
        <f ca="1">CN110/OFFSET('FX rate data'!$B109,0,2*CN$1)</f>
        <v>0.22852889190830478</v>
      </c>
      <c r="DH110" s="94">
        <f ca="1">CO110/OFFSET('FX rate data'!$B109,0,2*CO$1)</f>
        <v>6.3460985021305191E-2</v>
      </c>
      <c r="DI110" s="94">
        <f ca="1">CP110/OFFSET('FX rate data'!$B109,0,2*CP$1)</f>
        <v>7.3523547926143545E-2</v>
      </c>
      <c r="DJ110" s="95">
        <f t="shared" ca="1" si="23"/>
        <v>71.802925169417932</v>
      </c>
    </row>
    <row r="111" spans="1:114" x14ac:dyDescent="0.35">
      <c r="A111" s="12">
        <v>39780</v>
      </c>
      <c r="B111" s="14">
        <v>3742.5169999999998</v>
      </c>
      <c r="C111" s="12">
        <v>39780</v>
      </c>
      <c r="D111" s="14">
        <v>8512.27</v>
      </c>
      <c r="E111" s="12">
        <v>39780</v>
      </c>
      <c r="F111" s="14">
        <v>1871.1559999999999</v>
      </c>
      <c r="G111" s="12">
        <v>39780</v>
      </c>
      <c r="H111" s="14">
        <v>9270.6200000000008</v>
      </c>
      <c r="I111" s="12">
        <v>39780</v>
      </c>
      <c r="J111" s="14">
        <v>5816.6</v>
      </c>
      <c r="K111" s="12">
        <v>39780</v>
      </c>
      <c r="L111" s="14">
        <v>896.24</v>
      </c>
      <c r="M111" s="12">
        <v>39780</v>
      </c>
      <c r="N111" s="14">
        <v>4288.01</v>
      </c>
      <c r="O111" s="12">
        <v>39780</v>
      </c>
      <c r="P111" s="14">
        <v>13888.24</v>
      </c>
      <c r="Q111" s="12">
        <v>39780</v>
      </c>
      <c r="R111" s="14">
        <v>3262.68</v>
      </c>
      <c r="S111" s="12">
        <v>39780</v>
      </c>
      <c r="T111" s="14">
        <v>4669.4399999999996</v>
      </c>
      <c r="U111" s="12">
        <v>39782</v>
      </c>
      <c r="V111" s="14">
        <v>1076.07</v>
      </c>
      <c r="W111" s="12">
        <v>39780</v>
      </c>
      <c r="X111" s="14">
        <v>36595.9</v>
      </c>
      <c r="Y111" s="12">
        <v>39780</v>
      </c>
      <c r="Z111" s="14">
        <v>2538.4899999999998</v>
      </c>
      <c r="AA111" s="12">
        <v>39781</v>
      </c>
      <c r="AB111" s="14">
        <v>4460.49</v>
      </c>
      <c r="AC111" s="12">
        <v>39782</v>
      </c>
      <c r="AD111" s="14">
        <v>2755.1</v>
      </c>
      <c r="AE111" s="12">
        <v>39780</v>
      </c>
      <c r="AF111" s="14">
        <v>252.55</v>
      </c>
      <c r="AG111" s="12">
        <v>39782</v>
      </c>
      <c r="AH111" s="14">
        <v>611.32000000000005</v>
      </c>
      <c r="AI111" s="12">
        <v>39780</v>
      </c>
      <c r="AJ111" s="14">
        <v>19346.28</v>
      </c>
      <c r="AK111" s="48"/>
      <c r="BX111" s="48"/>
      <c r="BY111" s="96">
        <f t="shared" ca="1" si="32"/>
        <v>0.72121122206501331</v>
      </c>
      <c r="BZ111" s="97">
        <f t="shared" ca="1" si="32"/>
        <v>0</v>
      </c>
      <c r="CA111" s="98">
        <f t="shared" ca="1" si="32"/>
        <v>0.90487924992582014</v>
      </c>
      <c r="CB111" s="99">
        <f t="shared" ca="1" si="32"/>
        <v>8.841832029360927E-2</v>
      </c>
      <c r="CC111" s="100">
        <f t="shared" ca="1" si="32"/>
        <v>3.6500411265731949</v>
      </c>
      <c r="CD111" s="101">
        <f t="shared" ca="1" si="32"/>
        <v>49.1197603283969</v>
      </c>
      <c r="CE111" s="102">
        <f t="shared" ca="1" si="32"/>
        <v>0.82796427108062232</v>
      </c>
      <c r="CF111" s="103">
        <f t="shared" ca="1" si="32"/>
        <v>1.1697673760782219</v>
      </c>
      <c r="CG111" s="104">
        <f t="shared" ca="1" si="32"/>
        <v>0.93802388677261606</v>
      </c>
      <c r="CH111" s="104">
        <f t="shared" ca="1" si="32"/>
        <v>3.1077426903583762</v>
      </c>
      <c r="CI111" s="105">
        <f t="shared" ca="1" si="32"/>
        <v>254.94197367609641</v>
      </c>
      <c r="CJ111" s="106">
        <f t="shared" ca="1" si="32"/>
        <v>12.959439209815985</v>
      </c>
      <c r="CK111" s="104">
        <f t="shared" ca="1" si="32"/>
        <v>0.36778284848904219</v>
      </c>
      <c r="CL111" s="107">
        <f t="shared" ca="1" si="32"/>
        <v>6.5376413085080527</v>
      </c>
      <c r="CM111" s="108">
        <f t="shared" ca="1" si="32"/>
        <v>8.924949952514897</v>
      </c>
      <c r="CN111" s="104">
        <f t="shared" ca="1" si="32"/>
        <v>0.16935675681649662</v>
      </c>
      <c r="CO111" s="109">
        <f t="shared" ca="1" si="31"/>
        <v>1.4346972863177199</v>
      </c>
      <c r="CP111" s="110">
        <f t="shared" ca="1" si="31"/>
        <v>0.72909051855914775</v>
      </c>
      <c r="CR111" s="94">
        <f ca="1">BY111/OFFSET('FX rate data'!$B110,0,2*BY$1)</f>
        <v>0.4726154797280559</v>
      </c>
      <c r="CS111" s="94">
        <f ca="1">BZ111/OFFSET('FX rate data'!$B110,0,2*BZ$1)</f>
        <v>0</v>
      </c>
      <c r="CT111" s="94">
        <f ca="1">CA111/OFFSET('FX rate data'!$B110,0,2*CA$1)</f>
        <v>0.13239487467274644</v>
      </c>
      <c r="CU111" s="94">
        <f ca="1">CB111/OFFSET('FX rate data'!$B110,0,2*CB$1)</f>
        <v>7.1316599688344307E-2</v>
      </c>
      <c r="CV111" s="94">
        <f ca="1">CC111/OFFSET('FX rate data'!$B110,0,2*CC$1)</f>
        <v>3.0076146395626195</v>
      </c>
      <c r="CW111" s="94">
        <f ca="1">CD111/OFFSET('FX rate data'!$B110,0,2*CD$1)</f>
        <v>49.1197603283969</v>
      </c>
      <c r="CX111" s="94">
        <f ca="1">CE111/OFFSET('FX rate data'!$B110,0,2*CE$1)</f>
        <v>1.2728121000470751</v>
      </c>
      <c r="CY111" s="94">
        <f ca="1">CF111/OFFSET('FX rate data'!$B110,0,2*CF$1)</f>
        <v>0.15093188342105748</v>
      </c>
      <c r="CZ111" s="94">
        <f ca="1">CG111/OFFSET('FX rate data'!$B110,0,2*CG$1)</f>
        <v>1.1905367264533773</v>
      </c>
      <c r="DA111" s="94">
        <f ca="1">CH111/OFFSET('FX rate data'!$B110,0,2*CH$1)</f>
        <v>3.9443364517811603</v>
      </c>
      <c r="DB111" s="94">
        <f ca="1">CI111/OFFSET('FX rate data'!$B110,0,2*CI$1)</f>
        <v>0.17357751399223587</v>
      </c>
      <c r="DC111" s="94">
        <f ca="1">CJ111/OFFSET('FX rate data'!$B110,0,2*CJ$1)</f>
        <v>5.619147209736802</v>
      </c>
      <c r="DD111" s="94">
        <f ca="1">CK111/OFFSET('FX rate data'!$B110,0,2*CK$1)</f>
        <v>0.46678874030846829</v>
      </c>
      <c r="DE111" s="94">
        <f ca="1">CL111/OFFSET('FX rate data'!$B110,0,2*CL$1)</f>
        <v>0.19639043853849777</v>
      </c>
      <c r="DF111" s="94">
        <f ca="1">CM111/OFFSET('FX rate data'!$B110,0,2*CM$1)</f>
        <v>0.1781160495437788</v>
      </c>
      <c r="DG111" s="94">
        <f ca="1">CN111/OFFSET('FX rate data'!$B110,0,2*CN$1)</f>
        <v>0.2149470196934847</v>
      </c>
      <c r="DH111" s="94">
        <f ca="1">CO111/OFFSET('FX rate data'!$B110,0,2*CO$1)</f>
        <v>5.1380301124077189E-2</v>
      </c>
      <c r="DI111" s="94">
        <f ca="1">CP111/OFFSET('FX rate data'!$B110,0,2*CP$1)</f>
        <v>7.2546320254641555E-2</v>
      </c>
      <c r="DJ111" s="95">
        <f t="shared" ca="1" si="23"/>
        <v>66.335212676943343</v>
      </c>
    </row>
    <row r="112" spans="1:114" x14ac:dyDescent="0.35">
      <c r="A112" s="12">
        <v>39813</v>
      </c>
      <c r="B112" s="14">
        <v>3722.31</v>
      </c>
      <c r="C112" s="12">
        <v>39813</v>
      </c>
      <c r="D112" s="14">
        <v>8859.56</v>
      </c>
      <c r="E112" s="12">
        <v>39813</v>
      </c>
      <c r="F112" s="14">
        <v>1820.8050000000001</v>
      </c>
      <c r="G112" s="12">
        <v>39813</v>
      </c>
      <c r="H112" s="14">
        <v>8987.7000000000007</v>
      </c>
      <c r="I112" s="12">
        <v>39813</v>
      </c>
      <c r="J112" s="14">
        <v>5534.53</v>
      </c>
      <c r="K112" s="12">
        <v>39813</v>
      </c>
      <c r="L112" s="14">
        <v>903.25</v>
      </c>
      <c r="M112" s="12">
        <v>39813</v>
      </c>
      <c r="N112" s="14">
        <v>4434.17</v>
      </c>
      <c r="O112" s="12">
        <v>39813</v>
      </c>
      <c r="P112" s="14">
        <v>14387.48</v>
      </c>
      <c r="Q112" s="12">
        <v>39813</v>
      </c>
      <c r="R112" s="14">
        <v>3217.97</v>
      </c>
      <c r="S112" s="12">
        <v>39813</v>
      </c>
      <c r="T112" s="14">
        <v>4810.2</v>
      </c>
      <c r="U112" s="12">
        <v>39813</v>
      </c>
      <c r="V112" s="14">
        <v>1124.47</v>
      </c>
      <c r="W112" s="12">
        <v>39813</v>
      </c>
      <c r="X112" s="14">
        <v>37550.300000000003</v>
      </c>
      <c r="Y112" s="12">
        <v>39813</v>
      </c>
      <c r="Z112" s="14">
        <v>2343.27</v>
      </c>
      <c r="AA112" s="12">
        <v>39813</v>
      </c>
      <c r="AB112" s="14">
        <v>4591.22</v>
      </c>
      <c r="AC112" s="12">
        <v>39813</v>
      </c>
      <c r="AD112" s="14">
        <v>2959.15</v>
      </c>
      <c r="AE112" s="12">
        <v>39813</v>
      </c>
      <c r="AF112" s="14">
        <v>245.94</v>
      </c>
      <c r="AG112" s="12">
        <v>39813</v>
      </c>
      <c r="AH112" s="14">
        <v>619.53</v>
      </c>
      <c r="AI112" s="12">
        <v>39813</v>
      </c>
      <c r="AJ112" s="14">
        <v>19444.400000000001</v>
      </c>
      <c r="AK112" s="48"/>
      <c r="AM112" s="59" cm="1">
        <f t="array" aca="1" ref="AM112" ca="1">$DJ112*INDEX('MSCI ACWI weights'!$A$1:$AT$19,MATCH(AM$3,'MSCI ACWI weights'!$A$1:$A$19,0),MATCH($A112,'MSCI ACWI weights'!$A$1:$W$1,0)+23)%</f>
        <v>0.44295120566918389</v>
      </c>
      <c r="AN112" s="59" cm="1">
        <f t="array" aca="1" ref="AN112" ca="1">$DJ112*INDEX('MSCI ACWI weights'!$A$1:$AT$19,MATCH(AN$3,'MSCI ACWI weights'!$A$1:$A$19,0),MATCH($A112,'MSCI ACWI weights'!$A$1:$W$1,0)+23)%</f>
        <v>0</v>
      </c>
      <c r="AO112" s="59" cm="1">
        <f t="array" aca="1" ref="AO112" ca="1">$DJ112*INDEX('MSCI ACWI weights'!$A$1:$AT$19,MATCH(AO$3,'MSCI ACWI weights'!$A$1:$A$19,0),MATCH($A112,'MSCI ACWI weights'!$A$1:$W$1,0)+23)%</f>
        <v>0.11765891400587698</v>
      </c>
      <c r="AP112" s="59" cm="1">
        <f t="array" aca="1" ref="AP112" ca="1">$DJ112*INDEX('MSCI ACWI weights'!$A$1:$AT$19,MATCH(AP$3,'MSCI ACWI weights'!$A$1:$A$19,0),MATCH($A112,'MSCI ACWI weights'!$A$1:$W$1,0)+23)%</f>
        <v>6.2290013297228983E-2</v>
      </c>
      <c r="AQ112" s="59" cm="1">
        <f t="array" aca="1" ref="AQ112" ca="1">$DJ112*INDEX('MSCI ACWI weights'!$A$1:$AT$19,MATCH(AQ$3,'MSCI ACWI weights'!$A$1:$A$19,0),MATCH($A112,'MSCI ACWI weights'!$A$1:$W$1,0)+23)%</f>
        <v>2.4569949689462542</v>
      </c>
      <c r="AR112" s="59" cm="1">
        <f t="array" aca="1" ref="AR112" ca="1">$DJ112*INDEX('MSCI ACWI weights'!$A$1:$AT$19,MATCH(AR$3,'MSCI ACWI weights'!$A$1:$A$19,0),MATCH($A112,'MSCI ACWI weights'!$A$1:$W$1,0)+23)%</f>
        <v>55.154346218401969</v>
      </c>
      <c r="AS112" s="59" cm="1">
        <f t="array" aca="1" ref="AS112" ca="1">$DJ112*INDEX('MSCI ACWI weights'!$A$1:$AT$19,MATCH(AS$3,'MSCI ACWI weights'!$A$1:$A$19,0),MATCH($A112,'MSCI ACWI weights'!$A$1:$W$1,0)+23)%</f>
        <v>0.67134792109235686</v>
      </c>
      <c r="AT112" s="59" cm="1">
        <f t="array" aca="1" ref="AT112" ca="1">$DJ112*INDEX('MSCI ACWI weights'!$A$1:$AT$19,MATCH(AT$3,'MSCI ACWI weights'!$A$1:$A$19,0),MATCH($A112,'MSCI ACWI weights'!$A$1:$W$1,0)+23)%</f>
        <v>0.11073780141729597</v>
      </c>
      <c r="AU112" s="59" cm="1">
        <f t="array" aca="1" ref="AU112" ca="1">$DJ112*INDEX('MSCI ACWI weights'!$A$1:$AT$19,MATCH(AU$3,'MSCI ACWI weights'!$A$1:$A$19,0),MATCH($A112,'MSCI ACWI weights'!$A$1:$W$1,0)+23)%</f>
        <v>1.0450880008757308</v>
      </c>
      <c r="AV112" s="59" cm="1">
        <f t="array" aca="1" ref="AV112" ca="1">$DJ112*INDEX('MSCI ACWI weights'!$A$1:$AT$19,MATCH(AV$3,'MSCI ACWI weights'!$A$1:$A$19,0),MATCH($A112,'MSCI ACWI weights'!$A$1:$W$1,0)+23)%</f>
        <v>2.4569949689462542</v>
      </c>
      <c r="AW112" s="59" cm="1">
        <f t="array" aca="1" ref="AW112" ca="1">$DJ112*INDEX('MSCI ACWI weights'!$A$1:$AT$19,MATCH(AW$3,'MSCI ACWI weights'!$A$1:$A$19,0),MATCH($A112,'MSCI ACWI weights'!$A$1:$W$1,0)+23)%</f>
        <v>0.17994892730310597</v>
      </c>
      <c r="AX112" s="59" cm="1">
        <f t="array" aca="1" ref="AX112" ca="1">$DJ112*INDEX('MSCI ACWI weights'!$A$1:$AT$19,MATCH(AX$3,'MSCI ACWI weights'!$A$1:$A$19,0),MATCH($A112,'MSCI ACWI weights'!$A$1:$W$1,0)+23)%</f>
        <v>3.7789274733652247</v>
      </c>
      <c r="AY112" s="59" cm="1">
        <f t="array" aca="1" ref="AY112" ca="1">$DJ112*INDEX('MSCI ACWI weights'!$A$1:$AT$19,MATCH(AY$3,'MSCI ACWI weights'!$A$1:$A$19,0),MATCH($A112,'MSCI ACWI weights'!$A$1:$W$1,0)+23)%</f>
        <v>0.71979570921242386</v>
      </c>
      <c r="AZ112" s="59" cm="1">
        <f t="array" aca="1" ref="AZ112" ca="1">$DJ112*INDEX('MSCI ACWI weights'!$A$1:$AT$19,MATCH(AZ$3,'MSCI ACWI weights'!$A$1:$A$19,0),MATCH($A112,'MSCI ACWI weights'!$A$1:$W$1,0)+23)%</f>
        <v>0.14534336436020096</v>
      </c>
      <c r="BA112" s="59" cm="1">
        <f t="array" aca="1" ref="BA112" ca="1">$DJ112*INDEX('MSCI ACWI weights'!$A$1:$AT$19,MATCH(BA$3,'MSCI ACWI weights'!$A$1:$A$19,0),MATCH($A112,'MSCI ACWI weights'!$A$1:$W$1,0)+23)%</f>
        <v>0.19379115248026799</v>
      </c>
      <c r="BB112" s="59" cm="1">
        <f t="array" aca="1" ref="BB112" ca="1">$DJ112*INDEX('MSCI ACWI weights'!$A$1:$AT$19,MATCH(BB$3,'MSCI ACWI weights'!$A$1:$A$19,0),MATCH($A112,'MSCI ACWI weights'!$A$1:$W$1,0)+23)%</f>
        <v>0.17994892730310597</v>
      </c>
      <c r="BC112" s="59" cm="1">
        <f t="array" aca="1" ref="BC112" ca="1">$DJ112*INDEX('MSCI ACWI weights'!$A$1:$AT$19,MATCH(BC$3,'MSCI ACWI weights'!$A$1:$A$19,0),MATCH($A112,'MSCI ACWI weights'!$A$1:$W$1,0)+23)%</f>
        <v>4.1526675531485986E-2</v>
      </c>
      <c r="BD112" s="59" cm="1">
        <f t="array" aca="1" ref="BD112" ca="1">$DJ112*INDEX('MSCI ACWI weights'!$A$1:$AT$19,MATCH(BD$3,'MSCI ACWI weights'!$A$1:$A$19,0),MATCH($A112,'MSCI ACWI weights'!$A$1:$W$1,0)+23)%</f>
        <v>6.2290013297228983E-2</v>
      </c>
      <c r="BF112" s="60">
        <f ca="1">AM112*OFFSET('FX rate data'!$B111,0,2*BY$1)</f>
        <v>0.63040815590838251</v>
      </c>
      <c r="BG112" s="61">
        <f ca="1">AN112*OFFSET('FX rate data'!$B111,0,2*BZ$1)</f>
        <v>0</v>
      </c>
      <c r="BH112" s="62">
        <f ca="1">AO112*OFFSET('FX rate data'!$B111,0,2*CA$1)</f>
        <v>0.80333976715792632</v>
      </c>
      <c r="BI112" s="63">
        <f ca="1">AP112*OFFSET('FX rate data'!$B111,0,2*CB$1)</f>
        <v>7.5919068206662693E-2</v>
      </c>
      <c r="BJ112" s="64">
        <f ca="1">AQ112*OFFSET('FX rate data'!$B111,0,2*CC$1)</f>
        <v>2.6257905233128618</v>
      </c>
      <c r="BK112" s="65">
        <f ca="1">AR112*OFFSET('FX rate data'!$B111,0,2*CD$1)</f>
        <v>55.154346218401969</v>
      </c>
      <c r="BL112" s="66">
        <f ca="1">AS112*OFFSET('FX rate data'!$B111,0,2*CE$1)</f>
        <v>0.45973905636404594</v>
      </c>
      <c r="BM112" s="67">
        <f ca="1">AT112*OFFSET('FX rate data'!$B111,0,2*CF$1)</f>
        <v>0.85825118232446895</v>
      </c>
      <c r="BN112" s="68">
        <f ca="1">AU112*OFFSET('FX rate data'!$B111,0,2*CG$1)</f>
        <v>0.74786497342667302</v>
      </c>
      <c r="BO112" s="68">
        <f ca="1">AV112*OFFSET('FX rate data'!$B111,0,2*CH$1)</f>
        <v>1.7582255997779395</v>
      </c>
      <c r="BP112" s="69">
        <f ca="1">AW112*OFFSET('FX rate data'!$B111,0,2*CI$1)</f>
        <v>226.65467138462711</v>
      </c>
      <c r="BQ112" s="70">
        <f ca="1">AX112*OFFSET('FX rate data'!$B111,0,2*CJ$1)</f>
        <v>8.7463276371038123</v>
      </c>
      <c r="BR112" s="68">
        <f ca="1">AY112*OFFSET('FX rate data'!$B111,0,2*CK$1)</f>
        <v>0.51508580951241056</v>
      </c>
      <c r="BS112" s="71">
        <f ca="1">AZ112*OFFSET('FX rate data'!$B111,0,2*CL$1)</f>
        <v>4.7660996040997103</v>
      </c>
      <c r="BT112" s="72">
        <f ca="1">BA112*OFFSET('FX rate data'!$B111,0,2*CM$1)</f>
        <v>9.457492718918278</v>
      </c>
      <c r="BU112" s="68">
        <f ca="1">BB112*OFFSET('FX rate data'!$B111,0,2*CN$1)</f>
        <v>0.12877145237810264</v>
      </c>
      <c r="BV112" s="73">
        <f ca="1">BC112*OFFSET('FX rate data'!$B111,0,2*CO$1)</f>
        <v>1.2209963826496231</v>
      </c>
      <c r="BW112" s="74">
        <f ca="1">BD112*OFFSET('FX rate data'!$B111,0,2*CP$1)</f>
        <v>0.59331237665610603</v>
      </c>
      <c r="BX112" s="48"/>
      <c r="BY112" s="96">
        <f t="shared" ca="1" si="32"/>
        <v>0.71731718092524888</v>
      </c>
      <c r="BZ112" s="97">
        <f t="shared" ca="1" si="32"/>
        <v>0</v>
      </c>
      <c r="CA112" s="98">
        <f t="shared" ca="1" si="32"/>
        <v>0.88052982362837895</v>
      </c>
      <c r="CB112" s="99">
        <f t="shared" ca="1" si="32"/>
        <v>8.5719977445184045E-2</v>
      </c>
      <c r="CC112" s="100">
        <f t="shared" ca="1" si="32"/>
        <v>3.4730361579364479</v>
      </c>
      <c r="CD112" s="101">
        <f t="shared" ca="1" si="32"/>
        <v>49.503953758618785</v>
      </c>
      <c r="CE112" s="102">
        <f t="shared" ca="1" si="32"/>
        <v>0.85618604711685908</v>
      </c>
      <c r="CF112" s="103">
        <f t="shared" ca="1" si="32"/>
        <v>1.2118169565026162</v>
      </c>
      <c r="CG112" s="104">
        <f t="shared" ca="1" si="32"/>
        <v>0.92516971536211801</v>
      </c>
      <c r="CH112" s="104">
        <f t="shared" ca="1" si="32"/>
        <v>3.2014254148595684</v>
      </c>
      <c r="CI112" s="105">
        <f t="shared" ca="1" si="32"/>
        <v>266.40887780493847</v>
      </c>
      <c r="CJ112" s="106">
        <f t="shared" ca="1" si="32"/>
        <v>13.297413922334282</v>
      </c>
      <c r="CK112" s="104">
        <f t="shared" ca="1" si="32"/>
        <v>0.33949888137393408</v>
      </c>
      <c r="CL112" s="107">
        <f t="shared" ca="1" si="32"/>
        <v>6.7292493713579331</v>
      </c>
      <c r="CM112" s="108">
        <f t="shared" ca="1" si="32"/>
        <v>9.5859553743909327</v>
      </c>
      <c r="CN112" s="104">
        <f t="shared" ca="1" si="32"/>
        <v>0.16492417648564314</v>
      </c>
      <c r="CO112" s="109">
        <f t="shared" ca="1" si="31"/>
        <v>1.4539652060989612</v>
      </c>
      <c r="CP112" s="110">
        <f t="shared" ca="1" si="31"/>
        <v>0.73278830240601778</v>
      </c>
      <c r="CR112" s="94">
        <f ca="1">BY112/OFFSET('FX rate data'!$B111,0,2*BY$1)</f>
        <v>0.50401713106046153</v>
      </c>
      <c r="CS112" s="94">
        <f ca="1">BZ112/OFFSET('FX rate data'!$B111,0,2*BZ$1)</f>
        <v>0</v>
      </c>
      <c r="CT112" s="94">
        <f ca="1">CA112/OFFSET('FX rate data'!$B111,0,2*CA$1)</f>
        <v>0.12896433991364281</v>
      </c>
      <c r="CU112" s="94">
        <f ca="1">CB112/OFFSET('FX rate data'!$B111,0,2*CB$1)</f>
        <v>7.03314550748146E-2</v>
      </c>
      <c r="CV112" s="94">
        <f ca="1">CC112/OFFSET('FX rate data'!$B111,0,2*CC$1)</f>
        <v>3.2497765115902011</v>
      </c>
      <c r="CW112" s="94">
        <f ca="1">CD112/OFFSET('FX rate data'!$B111,0,2*CD$1)</f>
        <v>49.503953758618785</v>
      </c>
      <c r="CX112" s="94">
        <f ca="1">CE112/OFFSET('FX rate data'!$B111,0,2*CE$1)</f>
        <v>1.2502716809533574</v>
      </c>
      <c r="CY112" s="94">
        <f ca="1">CF112/OFFSET('FX rate data'!$B111,0,2*CF$1)</f>
        <v>0.15635742571289063</v>
      </c>
      <c r="CZ112" s="94">
        <f ca="1">CG112/OFFSET('FX rate data'!$B111,0,2*CG$1)</f>
        <v>1.2928587414227473</v>
      </c>
      <c r="DA112" s="94">
        <f ca="1">CH112/OFFSET('FX rate data'!$B111,0,2*CH$1)</f>
        <v>4.4737638553096257</v>
      </c>
      <c r="DB112" s="94">
        <f ca="1">CI112/OFFSET('FX rate data'!$B111,0,2*CI$1)</f>
        <v>0.21151115700443687</v>
      </c>
      <c r="DC112" s="94">
        <f ca="1">CJ112/OFFSET('FX rate data'!$B111,0,2*CJ$1)</f>
        <v>5.7452641703755818</v>
      </c>
      <c r="DD112" s="94">
        <f ca="1">CK112/OFFSET('FX rate data'!$B111,0,2*CK$1)</f>
        <v>0.47442549102003084</v>
      </c>
      <c r="DE112" s="94">
        <f ca="1">CL112/OFFSET('FX rate data'!$B111,0,2*CL$1)</f>
        <v>0.20521009305190085</v>
      </c>
      <c r="DF112" s="94">
        <f ca="1">CM112/OFFSET('FX rate data'!$B111,0,2*CM$1)</f>
        <v>0.19642344909361062</v>
      </c>
      <c r="DG112" s="94">
        <f ca="1">CN112/OFFSET('FX rate data'!$B111,0,2*CN$1)</f>
        <v>0.23046978267976961</v>
      </c>
      <c r="DH112" s="94">
        <f ca="1">CO112/OFFSET('FX rate data'!$B111,0,2*CO$1)</f>
        <v>4.945005751509083E-2</v>
      </c>
      <c r="DI112" s="94">
        <f ca="1">CP112/OFFSET('FX rate data'!$B111,0,2*CP$1)</f>
        <v>7.6933155108243334E-2</v>
      </c>
      <c r="DJ112" s="95">
        <f t="shared" ca="1" si="23"/>
        <v>67.819982255505209</v>
      </c>
    </row>
    <row r="113" spans="1:114" x14ac:dyDescent="0.35">
      <c r="A113" s="12">
        <v>39843</v>
      </c>
      <c r="B113" s="14">
        <v>3540.712</v>
      </c>
      <c r="C113" s="12">
        <v>39843</v>
      </c>
      <c r="D113" s="14">
        <v>7994.05</v>
      </c>
      <c r="E113" s="12">
        <v>39843</v>
      </c>
      <c r="F113" s="14">
        <v>1990.6569999999999</v>
      </c>
      <c r="G113" s="12">
        <v>39843</v>
      </c>
      <c r="H113" s="14">
        <v>8694.9</v>
      </c>
      <c r="I113" s="12">
        <v>39843</v>
      </c>
      <c r="J113" s="14">
        <v>5290.05</v>
      </c>
      <c r="K113" s="12">
        <v>39843</v>
      </c>
      <c r="L113" s="14">
        <v>825.88</v>
      </c>
      <c r="M113" s="12">
        <v>39843</v>
      </c>
      <c r="N113" s="14">
        <v>4149.6400000000003</v>
      </c>
      <c r="O113" s="12">
        <v>39843</v>
      </c>
      <c r="P113" s="14">
        <v>13278.21</v>
      </c>
      <c r="Q113" s="12">
        <v>39843</v>
      </c>
      <c r="R113" s="14">
        <v>2973.92</v>
      </c>
      <c r="S113" s="12">
        <v>39843</v>
      </c>
      <c r="T113" s="14">
        <v>4338.3500000000004</v>
      </c>
      <c r="U113" s="12">
        <v>39844</v>
      </c>
      <c r="V113" s="14">
        <v>1162.1099999999999</v>
      </c>
      <c r="W113" s="12">
        <v>39843</v>
      </c>
      <c r="X113" s="14">
        <v>39300.800000000003</v>
      </c>
      <c r="Y113" s="12">
        <v>39843</v>
      </c>
      <c r="Z113" s="14">
        <v>2311.39</v>
      </c>
      <c r="AA113" s="12">
        <v>39844</v>
      </c>
      <c r="AB113" s="14">
        <v>4247.97</v>
      </c>
      <c r="AC113" s="12">
        <v>39844</v>
      </c>
      <c r="AD113" s="14">
        <v>2874.8</v>
      </c>
      <c r="AE113" s="12">
        <v>39843</v>
      </c>
      <c r="AF113" s="14">
        <v>248.6</v>
      </c>
      <c r="AG113" s="12">
        <v>39844</v>
      </c>
      <c r="AH113" s="14">
        <v>624.9</v>
      </c>
      <c r="AI113" s="12">
        <v>39843</v>
      </c>
      <c r="AJ113" s="14">
        <v>18519.77</v>
      </c>
      <c r="AK113" s="48"/>
      <c r="BX113" s="48"/>
      <c r="BY113" s="79">
        <f t="shared" ref="BY113:CP113" ca="1" si="33">BF112*OFFSET($B113,0,2*BY$1)/OFFSET($B112,0,2*BY$1)</f>
        <v>0.59965282916325635</v>
      </c>
      <c r="BZ113" s="80">
        <f t="shared" ca="1" si="33"/>
        <v>0</v>
      </c>
      <c r="CA113" s="81">
        <f t="shared" ca="1" si="33"/>
        <v>0.878278525636351</v>
      </c>
      <c r="CB113" s="82">
        <f t="shared" ca="1" si="33"/>
        <v>7.3445787704319393E-2</v>
      </c>
      <c r="CC113" s="83">
        <f t="shared" ca="1" si="33"/>
        <v>2.5097999573317349</v>
      </c>
      <c r="CD113" s="84">
        <f t="shared" ca="1" si="33"/>
        <v>50.429971165074804</v>
      </c>
      <c r="CE113" s="85">
        <f t="shared" ca="1" si="33"/>
        <v>0.43023870935270853</v>
      </c>
      <c r="CF113" s="86">
        <f t="shared" ca="1" si="33"/>
        <v>0.79208029701188709</v>
      </c>
      <c r="CG113" s="87">
        <f t="shared" ca="1" si="33"/>
        <v>0.69114709017581</v>
      </c>
      <c r="CH113" s="87">
        <f t="shared" ca="1" si="33"/>
        <v>1.5857548606703722</v>
      </c>
      <c r="CI113" s="88">
        <f t="shared" ca="1" si="33"/>
        <v>234.24160730191912</v>
      </c>
      <c r="CJ113" s="89">
        <f t="shared" ca="1" si="33"/>
        <v>9.1540593071237648</v>
      </c>
      <c r="CK113" s="87">
        <f t="shared" ca="1" si="33"/>
        <v>0.50807810847614265</v>
      </c>
      <c r="CL113" s="90">
        <f t="shared" ca="1" si="33"/>
        <v>4.4097752090353861</v>
      </c>
      <c r="CM113" s="91">
        <f t="shared" ca="1" si="33"/>
        <v>9.1879087130920265</v>
      </c>
      <c r="CN113" s="87">
        <f t="shared" ca="1" si="33"/>
        <v>0.13016419883384694</v>
      </c>
      <c r="CO113" s="92">
        <f t="shared" ca="1" si="33"/>
        <v>1.2315798097230957</v>
      </c>
      <c r="CP113" s="93">
        <f t="shared" ca="1" si="33"/>
        <v>0.56509888470842262</v>
      </c>
      <c r="CR113" s="94">
        <f ca="1">BY113/OFFSET('FX rate data'!$B112,0,2*BY$1)</f>
        <v>0.38211484685098857</v>
      </c>
      <c r="CS113" s="94">
        <f ca="1">BZ113/OFFSET('FX rate data'!$B112,0,2*BZ$1)</f>
        <v>0</v>
      </c>
      <c r="CT113" s="94">
        <f ca="1">CA113/OFFSET('FX rate data'!$B112,0,2*CA$1)</f>
        <v>0.12818028950164934</v>
      </c>
      <c r="CU113" s="94">
        <f ca="1">CB113/OFFSET('FX rate data'!$B112,0,2*CB$1)</f>
        <v>5.9731447384775045E-2</v>
      </c>
      <c r="CV113" s="94">
        <f ca="1">CC113/OFFSET('FX rate data'!$B112,0,2*CC$1)</f>
        <v>2.160082586566602</v>
      </c>
      <c r="CW113" s="94">
        <f ca="1">CD113/OFFSET('FX rate data'!$B112,0,2*CD$1)</f>
        <v>50.429971165074804</v>
      </c>
      <c r="CX113" s="94">
        <f ca="1">CE113/OFFSET('FX rate data'!$B112,0,2*CE$1)</f>
        <v>0.62561976058267932</v>
      </c>
      <c r="CY113" s="94">
        <f ca="1">CF113/OFFSET('FX rate data'!$B112,0,2*CF$1)</f>
        <v>0.10214328231138771</v>
      </c>
      <c r="CZ113" s="94">
        <f ca="1">CG113/OFFSET('FX rate data'!$B112,0,2*CG$1)</f>
        <v>0.8854049323287343</v>
      </c>
      <c r="DA113" s="94">
        <f ca="1">CH113/OFFSET('FX rate data'!$B112,0,2*CH$1)</f>
        <v>2.0314563933773666</v>
      </c>
      <c r="DB113" s="94">
        <f ca="1">CI113/OFFSET('FX rate data'!$B112,0,2*CI$1)</f>
        <v>0.16978950949689703</v>
      </c>
      <c r="DC113" s="94">
        <f ca="1">CJ113/OFFSET('FX rate data'!$B112,0,2*CJ$1)</f>
        <v>3.9406195898079059</v>
      </c>
      <c r="DD113" s="94">
        <f ca="1">CK113/OFFSET('FX rate data'!$B112,0,2*CK$1)</f>
        <v>0.65088151226766933</v>
      </c>
      <c r="DE113" s="94">
        <f ca="1">CL113/OFFSET('FX rate data'!$B112,0,2*CL$1)</f>
        <v>0.13091213326511461</v>
      </c>
      <c r="DF113" s="94">
        <f ca="1">CM113/OFFSET('FX rate data'!$B112,0,2*CM$1)</f>
        <v>0.18798790205814889</v>
      </c>
      <c r="DG113" s="94">
        <f ca="1">CN113/OFFSET('FX rate data'!$B112,0,2*CN$1)</f>
        <v>0.16674890960011138</v>
      </c>
      <c r="DH113" s="94">
        <f ca="1">CO113/OFFSET('FX rate data'!$B112,0,2*CO$1)</f>
        <v>3.4462895247509416E-2</v>
      </c>
      <c r="DI113" s="94">
        <f ca="1">CP113/OFFSET('FX rate data'!$B112,0,2*CP$1)</f>
        <v>5.5404024148831582E-2</v>
      </c>
      <c r="DJ113" s="95">
        <f t="shared" ca="1" si="23"/>
        <v>62.141511179871166</v>
      </c>
    </row>
    <row r="114" spans="1:114" x14ac:dyDescent="0.35">
      <c r="A114" s="12">
        <v>39871</v>
      </c>
      <c r="B114" s="14">
        <v>3344.5129999999999</v>
      </c>
      <c r="C114" s="12">
        <v>39871</v>
      </c>
      <c r="D114" s="14">
        <v>7568.42</v>
      </c>
      <c r="E114" s="12">
        <v>39871</v>
      </c>
      <c r="F114" s="14">
        <v>2082.8519999999999</v>
      </c>
      <c r="G114" s="12">
        <v>39871</v>
      </c>
      <c r="H114" s="14">
        <v>8123.02</v>
      </c>
      <c r="I114" s="12">
        <v>39871</v>
      </c>
      <c r="J114" s="14">
        <v>4690.67</v>
      </c>
      <c r="K114" s="12">
        <v>39871</v>
      </c>
      <c r="L114" s="14">
        <v>735.09</v>
      </c>
      <c r="M114" s="12">
        <v>39871</v>
      </c>
      <c r="N114" s="14">
        <v>3830.09</v>
      </c>
      <c r="O114" s="12">
        <v>39871</v>
      </c>
      <c r="P114" s="14">
        <v>12811.57</v>
      </c>
      <c r="Q114" s="12">
        <v>39871</v>
      </c>
      <c r="R114" s="14">
        <v>2702.48</v>
      </c>
      <c r="S114" s="12">
        <v>39871</v>
      </c>
      <c r="T114" s="14">
        <v>3843.74</v>
      </c>
      <c r="U114" s="12">
        <v>39872</v>
      </c>
      <c r="V114" s="14">
        <v>1063.03</v>
      </c>
      <c r="W114" s="12">
        <v>39871</v>
      </c>
      <c r="X114" s="14">
        <v>38183.300000000003</v>
      </c>
      <c r="Y114" s="12">
        <v>39871</v>
      </c>
      <c r="Z114" s="14">
        <v>2074.3200000000002</v>
      </c>
      <c r="AA114" s="12">
        <v>39872</v>
      </c>
      <c r="AB114" s="14">
        <v>4557.1499999999996</v>
      </c>
      <c r="AC114" s="12">
        <v>39872</v>
      </c>
      <c r="AD114" s="14">
        <v>2763.65</v>
      </c>
      <c r="AE114" s="12">
        <v>39871</v>
      </c>
      <c r="AF114" s="14">
        <v>219.81</v>
      </c>
      <c r="AG114" s="12">
        <v>39872</v>
      </c>
      <c r="AH114" s="14">
        <v>666.05</v>
      </c>
      <c r="AI114" s="12">
        <v>39871</v>
      </c>
      <c r="AJ114" s="14">
        <v>16514.3</v>
      </c>
      <c r="AK114" s="48"/>
      <c r="BX114" s="48"/>
      <c r="BY114" s="96">
        <f ca="1">BY113*OFFSET($B114,0,2*BY$1)/OFFSET($B113,0,2*BY$1)</f>
        <v>0.56642468594545115</v>
      </c>
      <c r="BZ114" s="97">
        <f t="shared" ref="BZ114:CP124" ca="1" si="34">BZ113*OFFSET($B114,0,2*BZ$1)/OFFSET($B113,0,2*BZ$1)</f>
        <v>0</v>
      </c>
      <c r="CA114" s="98">
        <f t="shared" ca="1" si="34"/>
        <v>0.91895499007550019</v>
      </c>
      <c r="CB114" s="99">
        <f t="shared" ca="1" si="34"/>
        <v>6.8615119488198886E-2</v>
      </c>
      <c r="CC114" s="100">
        <f t="shared" ca="1" si="34"/>
        <v>2.2254313977858904</v>
      </c>
      <c r="CD114" s="101">
        <f t="shared" ca="1" si="34"/>
        <v>44.886142664472857</v>
      </c>
      <c r="CE114" s="102">
        <f t="shared" ca="1" si="34"/>
        <v>0.39710745469600139</v>
      </c>
      <c r="CF114" s="103">
        <f t="shared" ca="1" si="34"/>
        <v>0.76424398851867703</v>
      </c>
      <c r="CG114" s="104">
        <f t="shared" ca="1" si="34"/>
        <v>0.62806369648757299</v>
      </c>
      <c r="CH114" s="104">
        <f t="shared" ca="1" si="34"/>
        <v>1.4049648802316861</v>
      </c>
      <c r="CI114" s="105">
        <f t="shared" ca="1" si="34"/>
        <v>214.27046992983372</v>
      </c>
      <c r="CJ114" s="106">
        <f t="shared" ca="1" si="34"/>
        <v>8.8937678811041714</v>
      </c>
      <c r="CK114" s="104">
        <f t="shared" ca="1" si="34"/>
        <v>0.45596657508003074</v>
      </c>
      <c r="CL114" s="107">
        <f t="shared" ca="1" si="34"/>
        <v>4.7307318775451819</v>
      </c>
      <c r="CM114" s="108">
        <f t="shared" ca="1" si="34"/>
        <v>8.8326714606013557</v>
      </c>
      <c r="CN114" s="104">
        <f t="shared" ca="1" si="34"/>
        <v>0.11509007460043402</v>
      </c>
      <c r="CO114" s="109">
        <f t="shared" ca="1" si="34"/>
        <v>1.3126800004257766</v>
      </c>
      <c r="CP114" s="110">
        <f t="shared" ca="1" si="34"/>
        <v>0.50390542170557751</v>
      </c>
      <c r="CR114" s="94">
        <f ca="1">BY114/OFFSET('FX rate data'!$B113,0,2*BY$1)</f>
        <v>0.36181711015359386</v>
      </c>
      <c r="CS114" s="94">
        <f ca="1">BZ114/OFFSET('FX rate data'!$B113,0,2*BZ$1)</f>
        <v>0</v>
      </c>
      <c r="CT114" s="94">
        <f ca="1">CA114/OFFSET('FX rate data'!$B113,0,2*CA$1)</f>
        <v>0.13435014474788015</v>
      </c>
      <c r="CU114" s="94">
        <f ca="1">CB114/OFFSET('FX rate data'!$B113,0,2*CB$1)</f>
        <v>5.3760964889288478E-2</v>
      </c>
      <c r="CV114" s="94">
        <f ca="1">CC114/OFFSET('FX rate data'!$B113,0,2*CC$1)</f>
        <v>1.9038680792077083</v>
      </c>
      <c r="CW114" s="94">
        <f ca="1">CD114/OFFSET('FX rate data'!$B113,0,2*CD$1)</f>
        <v>44.886142664472857</v>
      </c>
      <c r="CX114" s="94">
        <f ca="1">CE114/OFFSET('FX rate data'!$B113,0,2*CE$1)</f>
        <v>0.56851460944309429</v>
      </c>
      <c r="CY114" s="94">
        <f ca="1">CF114/OFFSET('FX rate data'!$B113,0,2*CF$1)</f>
        <v>9.8544735667050534E-2</v>
      </c>
      <c r="CZ114" s="94">
        <f ca="1">CG114/OFFSET('FX rate data'!$B113,0,2*CG$1)</f>
        <v>0.79572240781397818</v>
      </c>
      <c r="DA114" s="94">
        <f ca="1">CH114/OFFSET('FX rate data'!$B113,0,2*CH$1)</f>
        <v>1.7800137846594275</v>
      </c>
      <c r="DB114" s="94">
        <f ca="1">CI114/OFFSET('FX rate data'!$B113,0,2*CI$1)</f>
        <v>0.1396490174535365</v>
      </c>
      <c r="DC114" s="94">
        <f ca="1">CJ114/OFFSET('FX rate data'!$B113,0,2*CJ$1)</f>
        <v>3.7265431497126333</v>
      </c>
      <c r="DD114" s="94">
        <f ca="1">CK114/OFFSET('FX rate data'!$B113,0,2*CK$1)</f>
        <v>0.57768475241356998</v>
      </c>
      <c r="DE114" s="94">
        <f ca="1">CL114/OFFSET('FX rate data'!$B113,0,2*CL$1)</f>
        <v>0.13542300625612405</v>
      </c>
      <c r="DF114" s="94">
        <f ca="1">CM114/OFFSET('FX rate data'!$B113,0,2*CM$1)</f>
        <v>0.17264394620535398</v>
      </c>
      <c r="DG114" s="94">
        <f ca="1">CN114/OFFSET('FX rate data'!$B113,0,2*CN$1)</f>
        <v>0.14581283998534653</v>
      </c>
      <c r="DH114" s="94">
        <f ca="1">CO114/OFFSET('FX rate data'!$B113,0,2*CO$1)</f>
        <v>3.6550954104583394E-2</v>
      </c>
      <c r="DI114" s="94">
        <f ca="1">CP114/OFFSET('FX rate data'!$B113,0,2*CP$1)</f>
        <v>4.9810252726296397E-2</v>
      </c>
      <c r="DJ114" s="95">
        <f t="shared" ca="1" si="23"/>
        <v>55.566852419912315</v>
      </c>
    </row>
    <row r="115" spans="1:114" x14ac:dyDescent="0.35">
      <c r="A115" s="12">
        <v>39903</v>
      </c>
      <c r="B115" s="14">
        <v>3582.1460000000002</v>
      </c>
      <c r="C115" s="12">
        <v>39903</v>
      </c>
      <c r="D115" s="14">
        <v>8109.53</v>
      </c>
      <c r="E115" s="12">
        <v>39903</v>
      </c>
      <c r="F115" s="14">
        <v>2373.2130000000002</v>
      </c>
      <c r="G115" s="12">
        <v>39903</v>
      </c>
      <c r="H115" s="14">
        <v>8720.39</v>
      </c>
      <c r="I115" s="12">
        <v>39903</v>
      </c>
      <c r="J115" s="14">
        <v>4927.43</v>
      </c>
      <c r="K115" s="12">
        <v>39903</v>
      </c>
      <c r="L115" s="14">
        <v>797.87</v>
      </c>
      <c r="M115" s="12">
        <v>39903</v>
      </c>
      <c r="N115" s="14">
        <v>3926.14</v>
      </c>
      <c r="O115" s="12">
        <v>39903</v>
      </c>
      <c r="P115" s="14">
        <v>13576.02</v>
      </c>
      <c r="Q115" s="12">
        <v>39903</v>
      </c>
      <c r="R115" s="14">
        <v>2807.34</v>
      </c>
      <c r="S115" s="12">
        <v>39903</v>
      </c>
      <c r="T115" s="14">
        <v>4084.76</v>
      </c>
      <c r="U115" s="12">
        <v>39903</v>
      </c>
      <c r="V115" s="14">
        <v>1206.26</v>
      </c>
      <c r="W115" s="12">
        <v>39903</v>
      </c>
      <c r="X115" s="14">
        <v>40925.9</v>
      </c>
      <c r="Y115" s="12">
        <v>39903</v>
      </c>
      <c r="Z115" s="14">
        <v>2193.9499999999998</v>
      </c>
      <c r="AA115" s="12">
        <v>39903</v>
      </c>
      <c r="AB115" s="14">
        <v>5210.84</v>
      </c>
      <c r="AC115" s="12">
        <v>39903</v>
      </c>
      <c r="AD115" s="14">
        <v>3020.95</v>
      </c>
      <c r="AE115" s="12">
        <v>39903</v>
      </c>
      <c r="AF115" s="14">
        <v>216.98</v>
      </c>
      <c r="AG115" s="12">
        <v>39903</v>
      </c>
      <c r="AH115" s="14">
        <v>772.93</v>
      </c>
      <c r="AI115" s="12">
        <v>39903</v>
      </c>
      <c r="AJ115" s="14">
        <v>18441.62</v>
      </c>
      <c r="AK115" s="48"/>
      <c r="BX115" s="48"/>
      <c r="BY115" s="96">
        <f t="shared" ref="BY115:CN124" ca="1" si="35">BY114*OFFSET($B115,0,2*BY$1)/OFFSET($B114,0,2*BY$1)</f>
        <v>0.60667006618325425</v>
      </c>
      <c r="BZ115" s="97">
        <f t="shared" ca="1" si="35"/>
        <v>0</v>
      </c>
      <c r="CA115" s="98">
        <f t="shared" ca="1" si="35"/>
        <v>1.0470623591412391</v>
      </c>
      <c r="CB115" s="99">
        <f t="shared" ca="1" si="35"/>
        <v>7.3661101638761772E-2</v>
      </c>
      <c r="CC115" s="100">
        <f t="shared" ca="1" si="35"/>
        <v>2.3377593035519726</v>
      </c>
      <c r="CD115" s="101">
        <f t="shared" ca="1" si="35"/>
        <v>48.719621607834355</v>
      </c>
      <c r="CE115" s="102">
        <f t="shared" ca="1" si="35"/>
        <v>0.4070660120728648</v>
      </c>
      <c r="CF115" s="103">
        <f t="shared" ca="1" si="35"/>
        <v>0.80984545008998354</v>
      </c>
      <c r="CG115" s="104">
        <f t="shared" ca="1" si="35"/>
        <v>0.65243344546395288</v>
      </c>
      <c r="CH115" s="104">
        <f t="shared" ca="1" si="35"/>
        <v>1.4930625755579678</v>
      </c>
      <c r="CI115" s="105">
        <f t="shared" ca="1" si="35"/>
        <v>243.14073643976297</v>
      </c>
      <c r="CJ115" s="106">
        <f t="shared" ca="1" si="35"/>
        <v>9.5325824359152094</v>
      </c>
      <c r="CK115" s="104">
        <f t="shared" ca="1" si="35"/>
        <v>0.4822630391631153</v>
      </c>
      <c r="CL115" s="107">
        <f t="shared" ca="1" si="35"/>
        <v>5.4093209345287159</v>
      </c>
      <c r="CM115" s="108">
        <f t="shared" ca="1" si="35"/>
        <v>9.6550065489130912</v>
      </c>
      <c r="CN115" s="104">
        <f t="shared" ca="1" si="35"/>
        <v>0.11360831803285644</v>
      </c>
      <c r="CO115" s="109">
        <f t="shared" ca="1" si="34"/>
        <v>1.5233237035193987</v>
      </c>
      <c r="CP115" s="110">
        <f t="shared" ca="1" si="34"/>
        <v>0.5627142720571876</v>
      </c>
      <c r="CR115" s="94">
        <f ca="1">BY115/OFFSET('FX rate data'!$B114,0,2*BY$1)</f>
        <v>0.41931854173573002</v>
      </c>
      <c r="CS115" s="94">
        <f ca="1">BZ115/OFFSET('FX rate data'!$B114,0,2*BZ$1)</f>
        <v>0</v>
      </c>
      <c r="CT115" s="94">
        <f ca="1">CA115/OFFSET('FX rate data'!$B114,0,2*CA$1)</f>
        <v>0.15321593221165647</v>
      </c>
      <c r="CU115" s="94">
        <f ca="1">CB115/OFFSET('FX rate data'!$B114,0,2*CB$1)</f>
        <v>5.8451913695256132E-2</v>
      </c>
      <c r="CV115" s="94">
        <f ca="1">CC115/OFFSET('FX rate data'!$B114,0,2*CC$1)</f>
        <v>2.0517459220220928</v>
      </c>
      <c r="CW115" s="94">
        <f ca="1">CD115/OFFSET('FX rate data'!$B114,0,2*CD$1)</f>
        <v>48.719621607834355</v>
      </c>
      <c r="CX115" s="94">
        <f ca="1">CE115/OFFSET('FX rate data'!$B114,0,2*CE$1)</f>
        <v>0.58302207400868633</v>
      </c>
      <c r="CY115" s="94">
        <f ca="1">CF115/OFFSET('FX rate data'!$B114,0,2*CF$1)</f>
        <v>0.10449079403514445</v>
      </c>
      <c r="CZ115" s="94">
        <f ca="1">CG115/OFFSET('FX rate data'!$B114,0,2*CG$1)</f>
        <v>0.86449376634948039</v>
      </c>
      <c r="DA115" s="94">
        <f ca="1">CH115/OFFSET('FX rate data'!$B114,0,2*CH$1)</f>
        <v>1.978352425543882</v>
      </c>
      <c r="DB115" s="94">
        <f ca="1">CI115/OFFSET('FX rate data'!$B114,0,2*CI$1)</f>
        <v>0.17579403979449279</v>
      </c>
      <c r="DC115" s="94">
        <f ca="1">CJ115/OFFSET('FX rate data'!$B114,0,2*CJ$1)</f>
        <v>4.103918734249703</v>
      </c>
      <c r="DD115" s="94">
        <f ca="1">CK115/OFFSET('FX rate data'!$B114,0,2*CK$1)</f>
        <v>0.63901290468148308</v>
      </c>
      <c r="DE115" s="94">
        <f ca="1">CL115/OFFSET('FX rate data'!$B114,0,2*CL$1)</f>
        <v>0.15951052531636931</v>
      </c>
      <c r="DF115" s="94">
        <f ca="1">CM115/OFFSET('FX rate data'!$B114,0,2*CM$1)</f>
        <v>0.19032143798369983</v>
      </c>
      <c r="DG115" s="94">
        <f ca="1">CN115/OFFSET('FX rate data'!$B114,0,2*CN$1)</f>
        <v>0.15053440841772417</v>
      </c>
      <c r="DH115" s="94">
        <f ca="1">CO115/OFFSET('FX rate data'!$B114,0,2*CO$1)</f>
        <v>4.4864337147888282E-2</v>
      </c>
      <c r="DI115" s="94">
        <f ca="1">CP115/OFFSET('FX rate data'!$B114,0,2*CP$1)</f>
        <v>5.9216874545617797E-2</v>
      </c>
      <c r="DJ115" s="95">
        <f t="shared" ca="1" si="23"/>
        <v>60.455886239573267</v>
      </c>
    </row>
    <row r="116" spans="1:114" x14ac:dyDescent="0.35">
      <c r="A116" s="12">
        <v>39933</v>
      </c>
      <c r="B116" s="14">
        <v>3780.4589999999998</v>
      </c>
      <c r="C116" s="12">
        <v>39933</v>
      </c>
      <c r="D116" s="14">
        <v>8828.26</v>
      </c>
      <c r="E116" s="12">
        <v>39933</v>
      </c>
      <c r="F116" s="14">
        <v>2477.569</v>
      </c>
      <c r="G116" s="12">
        <v>39933</v>
      </c>
      <c r="H116" s="14">
        <v>9324.83</v>
      </c>
      <c r="I116" s="12">
        <v>39933</v>
      </c>
      <c r="J116" s="14">
        <v>5225.92</v>
      </c>
      <c r="K116" s="12">
        <v>39933</v>
      </c>
      <c r="L116" s="14">
        <v>872.81</v>
      </c>
      <c r="M116" s="12">
        <v>39933</v>
      </c>
      <c r="N116" s="14">
        <v>4243.71</v>
      </c>
      <c r="O116" s="12">
        <v>39933</v>
      </c>
      <c r="P116" s="14">
        <v>15520.99</v>
      </c>
      <c r="Q116" s="12">
        <v>39933</v>
      </c>
      <c r="R116" s="14">
        <v>3159.85</v>
      </c>
      <c r="S116" s="12">
        <v>39933</v>
      </c>
      <c r="T116" s="14">
        <v>4769.45</v>
      </c>
      <c r="U116" s="12">
        <v>39933</v>
      </c>
      <c r="V116" s="14">
        <v>1369.36</v>
      </c>
      <c r="W116" s="12">
        <v>39933</v>
      </c>
      <c r="X116" s="14">
        <v>47289.5</v>
      </c>
      <c r="Y116" s="12">
        <v>39933</v>
      </c>
      <c r="Z116" s="14">
        <v>2622.05</v>
      </c>
      <c r="AA116" s="12">
        <v>39933</v>
      </c>
      <c r="AB116" s="14">
        <v>5992.57</v>
      </c>
      <c r="AC116" s="12">
        <v>39933</v>
      </c>
      <c r="AD116" s="14">
        <v>3473.95</v>
      </c>
      <c r="AE116" s="12">
        <v>39933</v>
      </c>
      <c r="AF116" s="14">
        <v>240.76</v>
      </c>
      <c r="AG116" s="12">
        <v>39933</v>
      </c>
      <c r="AH116" s="14">
        <v>920.35</v>
      </c>
      <c r="AI116" s="12">
        <v>39933</v>
      </c>
      <c r="AJ116" s="14">
        <v>18514.32</v>
      </c>
      <c r="AK116" s="48"/>
      <c r="BX116" s="48"/>
      <c r="BY116" s="96">
        <f t="shared" ca="1" si="35"/>
        <v>0.64025623515431218</v>
      </c>
      <c r="BZ116" s="97">
        <f t="shared" ca="1" si="35"/>
        <v>0</v>
      </c>
      <c r="CA116" s="98">
        <f t="shared" ca="1" si="35"/>
        <v>1.0931042607954702</v>
      </c>
      <c r="CB116" s="99">
        <f t="shared" ca="1" si="35"/>
        <v>7.8766804052820452E-2</v>
      </c>
      <c r="CC116" s="100">
        <f t="shared" ca="1" si="35"/>
        <v>2.479374257902867</v>
      </c>
      <c r="CD116" s="101">
        <f t="shared" ca="1" si="35"/>
        <v>53.295615746342008</v>
      </c>
      <c r="CE116" s="102">
        <f t="shared" ca="1" si="35"/>
        <v>0.43999197840467663</v>
      </c>
      <c r="CF116" s="103">
        <f t="shared" ca="1" si="35"/>
        <v>0.92586804765992792</v>
      </c>
      <c r="CG116" s="104">
        <f t="shared" ca="1" si="35"/>
        <v>0.73435772747485917</v>
      </c>
      <c r="CH116" s="104">
        <f t="shared" ca="1" si="35"/>
        <v>1.7433306488006515</v>
      </c>
      <c r="CI116" s="105">
        <f t="shared" ca="1" si="35"/>
        <v>276.01611497616915</v>
      </c>
      <c r="CJ116" s="106">
        <f t="shared" ca="1" si="35"/>
        <v>11.014811087922618</v>
      </c>
      <c r="CK116" s="104">
        <f t="shared" ca="1" si="35"/>
        <v>0.57636582503596101</v>
      </c>
      <c r="CL116" s="107">
        <f t="shared" ca="1" si="35"/>
        <v>6.2208270360687994</v>
      </c>
      <c r="CM116" s="108">
        <f t="shared" ca="1" si="35"/>
        <v>11.102802098875067</v>
      </c>
      <c r="CN116" s="104">
        <f t="shared" ca="1" si="35"/>
        <v>0.12605926191165323</v>
      </c>
      <c r="CO116" s="109">
        <f t="shared" ca="1" si="34"/>
        <v>1.8138653830671323</v>
      </c>
      <c r="CP116" s="110">
        <f t="shared" ca="1" si="34"/>
        <v>0.56493258734502882</v>
      </c>
      <c r="CR116" s="94">
        <f ca="1">BY116/OFFSET('FX rate data'!$B115,0,2*BY$1)</f>
        <v>0.46455974107844444</v>
      </c>
      <c r="CS116" s="94">
        <f ca="1">BZ116/OFFSET('FX rate data'!$B115,0,2*BZ$1)</f>
        <v>0</v>
      </c>
      <c r="CT116" s="94">
        <f ca="1">CA116/OFFSET('FX rate data'!$B115,0,2*CA$1)</f>
        <v>0.16025571921939161</v>
      </c>
      <c r="CU116" s="94">
        <f ca="1">CB116/OFFSET('FX rate data'!$B115,0,2*CB$1)</f>
        <v>6.6051827297962648E-2</v>
      </c>
      <c r="CV116" s="94">
        <f ca="1">CC116/OFFSET('FX rate data'!$B115,0,2*CC$1)</f>
        <v>2.1739362191169374</v>
      </c>
      <c r="CW116" s="94">
        <f ca="1">CD116/OFFSET('FX rate data'!$B115,0,2*CD$1)</f>
        <v>53.295615746342008</v>
      </c>
      <c r="CX116" s="94">
        <f ca="1">CE116/OFFSET('FX rate data'!$B115,0,2*CE$1)</f>
        <v>0.65077943855151099</v>
      </c>
      <c r="CY116" s="94">
        <f ca="1">CF116/OFFSET('FX rate data'!$B115,0,2*CF$1)</f>
        <v>0.1194653033715601</v>
      </c>
      <c r="CZ116" s="94">
        <f ca="1">CG116/OFFSET('FX rate data'!$B115,0,2*CG$1)</f>
        <v>0.97150116083458016</v>
      </c>
      <c r="DA116" s="94">
        <f ca="1">CH116/OFFSET('FX rate data'!$B115,0,2*CH$1)</f>
        <v>2.3062979875653546</v>
      </c>
      <c r="DB116" s="94">
        <f ca="1">CI116/OFFSET('FX rate data'!$B115,0,2*CI$1)</f>
        <v>0.21514175531093896</v>
      </c>
      <c r="DC116" s="94">
        <f ca="1">CJ116/OFFSET('FX rate data'!$B115,0,2*CJ$1)</f>
        <v>5.0286756245081348</v>
      </c>
      <c r="DD116" s="94">
        <f ca="1">CK116/OFFSET('FX rate data'!$B115,0,2*CK$1)</f>
        <v>0.76248951585654323</v>
      </c>
      <c r="DE116" s="94">
        <f ca="1">CL116/OFFSET('FX rate data'!$B115,0,2*CL$1)</f>
        <v>0.18807107766934122</v>
      </c>
      <c r="DF116" s="94">
        <f ca="1">CM116/OFFSET('FX rate data'!$B115,0,2*CM$1)</f>
        <v>0.22164599688326728</v>
      </c>
      <c r="DG116" s="94">
        <f ca="1">CN116/OFFSET('FX rate data'!$B115,0,2*CN$1)</f>
        <v>0.16676711458083507</v>
      </c>
      <c r="DH116" s="94">
        <f ca="1">CO116/OFFSET('FX rate data'!$B115,0,2*CO$1)</f>
        <v>5.4798730625432619E-2</v>
      </c>
      <c r="DI116" s="94">
        <f ca="1">CP116/OFFSET('FX rate data'!$B115,0,2*CP$1)</f>
        <v>6.6249101407818187E-2</v>
      </c>
      <c r="DJ116" s="95">
        <f t="shared" ca="1" si="23"/>
        <v>66.912302060220057</v>
      </c>
    </row>
    <row r="117" spans="1:114" x14ac:dyDescent="0.35">
      <c r="A117" s="12">
        <v>39962</v>
      </c>
      <c r="B117" s="14">
        <v>3817.9659999999999</v>
      </c>
      <c r="C117" s="12">
        <v>39962</v>
      </c>
      <c r="D117" s="14">
        <v>9522.5</v>
      </c>
      <c r="E117" s="12">
        <v>39962</v>
      </c>
      <c r="F117" s="14">
        <v>2632.93</v>
      </c>
      <c r="G117" s="12">
        <v>39962</v>
      </c>
      <c r="H117" s="14">
        <v>10370.07</v>
      </c>
      <c r="I117" s="12">
        <v>39962</v>
      </c>
      <c r="J117" s="14">
        <v>5349.74</v>
      </c>
      <c r="K117" s="12">
        <v>39962</v>
      </c>
      <c r="L117" s="14">
        <v>919.14</v>
      </c>
      <c r="M117" s="12">
        <v>39962</v>
      </c>
      <c r="N117" s="14">
        <v>4417.9399999999996</v>
      </c>
      <c r="O117" s="12">
        <v>39962</v>
      </c>
      <c r="P117" s="14">
        <v>18171</v>
      </c>
      <c r="Q117" s="12">
        <v>39962</v>
      </c>
      <c r="R117" s="14">
        <v>3277.65</v>
      </c>
      <c r="S117" s="12">
        <v>39962</v>
      </c>
      <c r="T117" s="14">
        <v>4940.82</v>
      </c>
      <c r="U117" s="12">
        <v>39964</v>
      </c>
      <c r="V117" s="14">
        <v>1395.89</v>
      </c>
      <c r="W117" s="12">
        <v>39962</v>
      </c>
      <c r="X117" s="14">
        <v>53197.7</v>
      </c>
      <c r="Y117" s="12">
        <v>39962</v>
      </c>
      <c r="Z117" s="14">
        <v>2722.52</v>
      </c>
      <c r="AA117" s="12">
        <v>39963</v>
      </c>
      <c r="AB117" s="14">
        <v>6890.44</v>
      </c>
      <c r="AC117" s="12">
        <v>39964</v>
      </c>
      <c r="AD117" s="14">
        <v>4448.95</v>
      </c>
      <c r="AE117" s="12">
        <v>39962</v>
      </c>
      <c r="AF117" s="14">
        <v>259.45</v>
      </c>
      <c r="AG117" s="12">
        <v>39964</v>
      </c>
      <c r="AH117" s="14">
        <v>1123.3800000000001</v>
      </c>
      <c r="AI117" s="12">
        <v>39962</v>
      </c>
      <c r="AJ117" s="14">
        <v>20605.38</v>
      </c>
      <c r="AK117" s="48"/>
      <c r="BX117" s="48"/>
      <c r="BY117" s="96">
        <f t="shared" ca="1" si="35"/>
        <v>0.64660839784459201</v>
      </c>
      <c r="BZ117" s="97">
        <f t="shared" ca="1" si="35"/>
        <v>0</v>
      </c>
      <c r="CA117" s="98">
        <f t="shared" ca="1" si="35"/>
        <v>1.1616495852895385</v>
      </c>
      <c r="CB117" s="99">
        <f t="shared" ca="1" si="35"/>
        <v>8.7595942414395944E-2</v>
      </c>
      <c r="CC117" s="100">
        <f t="shared" ca="1" si="35"/>
        <v>2.5381191526991005</v>
      </c>
      <c r="CD117" s="101">
        <f t="shared" ca="1" si="35"/>
        <v>56.124623064690823</v>
      </c>
      <c r="CE117" s="102">
        <f t="shared" ca="1" si="35"/>
        <v>0.45805631418573767</v>
      </c>
      <c r="CF117" s="103">
        <f t="shared" ca="1" si="35"/>
        <v>1.0839481433870228</v>
      </c>
      <c r="CG117" s="104">
        <f t="shared" ca="1" si="35"/>
        <v>0.76173476761807435</v>
      </c>
      <c r="CH117" s="104">
        <f t="shared" ca="1" si="35"/>
        <v>1.8059698573645251</v>
      </c>
      <c r="CI117" s="105">
        <f t="shared" ca="1" si="35"/>
        <v>281.36365509003099</v>
      </c>
      <c r="CJ117" s="106">
        <f t="shared" ca="1" si="35"/>
        <v>12.390966616521236</v>
      </c>
      <c r="CK117" s="104">
        <f t="shared" ca="1" si="35"/>
        <v>0.59845063441845292</v>
      </c>
      <c r="CL117" s="107">
        <f t="shared" ca="1" si="35"/>
        <v>7.1528969110765326</v>
      </c>
      <c r="CM117" s="108">
        <f t="shared" ca="1" si="35"/>
        <v>14.218918348793226</v>
      </c>
      <c r="CN117" s="104">
        <f t="shared" ca="1" si="35"/>
        <v>0.13584513832438291</v>
      </c>
      <c r="CO117" s="109">
        <f t="shared" ca="1" si="34"/>
        <v>2.2140056435377358</v>
      </c>
      <c r="CP117" s="110">
        <f t="shared" ca="1" si="34"/>
        <v>0.62873768178509981</v>
      </c>
      <c r="CR117" s="94">
        <f ca="1">BY117/OFFSET('FX rate data'!$B116,0,2*BY$1)</f>
        <v>0.5200324898219334</v>
      </c>
      <c r="CS117" s="94">
        <f ca="1">BZ117/OFFSET('FX rate data'!$B116,0,2*BZ$1)</f>
        <v>0</v>
      </c>
      <c r="CT117" s="94">
        <f ca="1">CA117/OFFSET('FX rate data'!$B116,0,2*CA$1)</f>
        <v>0.17010288109553798</v>
      </c>
      <c r="CU117" s="94">
        <f ca="1">CB117/OFFSET('FX rate data'!$B116,0,2*CB$1)</f>
        <v>8.033376963902783E-2</v>
      </c>
      <c r="CV117" s="94">
        <f ca="1">CC117/OFFSET('FX rate data'!$B116,0,2*CC$1)</f>
        <v>2.3789663067757996</v>
      </c>
      <c r="CW117" s="94">
        <f ca="1">CD117/OFFSET('FX rate data'!$B116,0,2*CD$1)</f>
        <v>56.124623064690823</v>
      </c>
      <c r="CX117" s="94">
        <f ca="1">CE117/OFFSET('FX rate data'!$B116,0,2*CE$1)</f>
        <v>0.74191174957197559</v>
      </c>
      <c r="CY117" s="94">
        <f ca="1">CF117/OFFSET('FX rate data'!$B116,0,2*CF$1)</f>
        <v>0.13983360338854997</v>
      </c>
      <c r="CZ117" s="94">
        <f ca="1">CG117/OFFSET('FX rate data'!$B116,0,2*CG$1)</f>
        <v>1.0775707562852941</v>
      </c>
      <c r="DA117" s="94">
        <f ca="1">CH117/OFFSET('FX rate data'!$B116,0,2*CH$1)</f>
        <v>2.5547741651782787</v>
      </c>
      <c r="DB117" s="94">
        <f ca="1">CI117/OFFSET('FX rate data'!$B116,0,2*CI$1)</f>
        <v>0.22414949618803504</v>
      </c>
      <c r="DC117" s="94">
        <f ca="1">CJ117/OFFSET('FX rate data'!$B116,0,2*CJ$1)</f>
        <v>6.2891922731302596</v>
      </c>
      <c r="DD117" s="94">
        <f ca="1">CK117/OFFSET('FX rate data'!$B116,0,2*CK$1)</f>
        <v>0.8465845726672131</v>
      </c>
      <c r="DE117" s="94">
        <f ca="1">CL117/OFFSET('FX rate data'!$B116,0,2*CL$1)</f>
        <v>0.21924588233184775</v>
      </c>
      <c r="DF117" s="94">
        <f ca="1">CM117/OFFSET('FX rate data'!$B116,0,2*CM$1)</f>
        <v>0.30194363606002017</v>
      </c>
      <c r="DG117" s="94">
        <f ca="1">CN117/OFFSET('FX rate data'!$B116,0,2*CN$1)</f>
        <v>0.19217023387237647</v>
      </c>
      <c r="DH117" s="94">
        <f ca="1">CO117/OFFSET('FX rate data'!$B116,0,2*CO$1)</f>
        <v>7.1488719520107713E-2</v>
      </c>
      <c r="DI117" s="94">
        <f ca="1">CP117/OFFSET('FX rate data'!$B116,0,2*CP$1)</f>
        <v>7.9200070766268588E-2</v>
      </c>
      <c r="DJ117" s="95">
        <f t="shared" ca="1" si="23"/>
        <v>72.012123670983343</v>
      </c>
    </row>
    <row r="118" spans="1:114" x14ac:dyDescent="0.35">
      <c r="A118" s="12">
        <v>39994</v>
      </c>
      <c r="B118" s="14">
        <v>3954.8919999999998</v>
      </c>
      <c r="C118" s="12">
        <v>39994</v>
      </c>
      <c r="D118" s="14">
        <v>9958.44</v>
      </c>
      <c r="E118" s="12">
        <v>39994</v>
      </c>
      <c r="F118" s="14">
        <v>2959.3620000000001</v>
      </c>
      <c r="G118" s="12">
        <v>39994</v>
      </c>
      <c r="H118" s="14">
        <v>10374.91</v>
      </c>
      <c r="I118" s="12">
        <v>39994</v>
      </c>
      <c r="J118" s="14">
        <v>5403.97</v>
      </c>
      <c r="K118" s="12">
        <v>39994</v>
      </c>
      <c r="L118" s="14">
        <v>919.32</v>
      </c>
      <c r="M118" s="12">
        <v>39994</v>
      </c>
      <c r="N118" s="14">
        <v>4249.21</v>
      </c>
      <c r="O118" s="12">
        <v>39994</v>
      </c>
      <c r="P118" s="14">
        <v>18378.73</v>
      </c>
      <c r="Q118" s="12">
        <v>39994</v>
      </c>
      <c r="R118" s="14">
        <v>3140.44</v>
      </c>
      <c r="S118" s="12">
        <v>39994</v>
      </c>
      <c r="T118" s="14">
        <v>4808.6400000000003</v>
      </c>
      <c r="U118" s="12">
        <v>39994</v>
      </c>
      <c r="V118" s="14">
        <v>1390.07</v>
      </c>
      <c r="W118" s="12">
        <v>39994</v>
      </c>
      <c r="X118" s="14">
        <v>51465.5</v>
      </c>
      <c r="Y118" s="12">
        <v>39994</v>
      </c>
      <c r="Z118" s="14">
        <v>2706.08</v>
      </c>
      <c r="AA118" s="12">
        <v>39994</v>
      </c>
      <c r="AB118" s="14">
        <v>6432.16</v>
      </c>
      <c r="AC118" s="12">
        <v>39994</v>
      </c>
      <c r="AD118" s="14">
        <v>4291.1000000000004</v>
      </c>
      <c r="AE118" s="12">
        <v>39994</v>
      </c>
      <c r="AF118" s="14">
        <v>254.71</v>
      </c>
      <c r="AG118" s="12">
        <v>39994</v>
      </c>
      <c r="AH118" s="14">
        <v>971.55</v>
      </c>
      <c r="AI118" s="12">
        <v>39994</v>
      </c>
      <c r="AJ118" s="14">
        <v>19819.52</v>
      </c>
      <c r="AK118" s="48"/>
      <c r="BX118" s="48"/>
      <c r="BY118" s="96">
        <f t="shared" ca="1" si="35"/>
        <v>0.66979810186062272</v>
      </c>
      <c r="BZ118" s="97">
        <f t="shared" ca="1" si="35"/>
        <v>0</v>
      </c>
      <c r="CA118" s="98">
        <f t="shared" ca="1" si="35"/>
        <v>1.3056714914644976</v>
      </c>
      <c r="CB118" s="99">
        <f t="shared" ca="1" si="35"/>
        <v>8.7636825876251614E-2</v>
      </c>
      <c r="CC118" s="100">
        <f t="shared" ca="1" si="35"/>
        <v>2.5638479173962394</v>
      </c>
      <c r="CD118" s="101">
        <f t="shared" ca="1" si="35"/>
        <v>56.135614243566344</v>
      </c>
      <c r="CE118" s="102">
        <f t="shared" ca="1" si="35"/>
        <v>0.44056222375160786</v>
      </c>
      <c r="CF118" s="103">
        <f t="shared" ca="1" si="35"/>
        <v>1.0963397865451203</v>
      </c>
      <c r="CG118" s="104">
        <f t="shared" ca="1" si="35"/>
        <v>0.72984679072460612</v>
      </c>
      <c r="CH118" s="104">
        <f t="shared" ca="1" si="35"/>
        <v>1.7576553881577046</v>
      </c>
      <c r="CI118" s="105">
        <f t="shared" ca="1" si="35"/>
        <v>280.19054225691087</v>
      </c>
      <c r="CJ118" s="106">
        <f t="shared" ca="1" si="35"/>
        <v>11.987497436967647</v>
      </c>
      <c r="CK118" s="104">
        <f t="shared" ca="1" si="35"/>
        <v>0.59483687641857064</v>
      </c>
      <c r="CL118" s="107">
        <f t="shared" ca="1" si="35"/>
        <v>6.6771610224528519</v>
      </c>
      <c r="CM118" s="108">
        <f t="shared" ca="1" si="35"/>
        <v>13.714427117973145</v>
      </c>
      <c r="CN118" s="104">
        <f t="shared" ca="1" si="35"/>
        <v>0.13336332697091374</v>
      </c>
      <c r="CO118" s="109">
        <f t="shared" ca="1" si="34"/>
        <v>1.9147725462257534</v>
      </c>
      <c r="CP118" s="110">
        <f t="shared" ca="1" si="34"/>
        <v>0.60475851738203423</v>
      </c>
      <c r="CR118" s="94">
        <f ca="1">BY118/OFFSET('FX rate data'!$B117,0,2*BY$1)</f>
        <v>0.5400726510729098</v>
      </c>
      <c r="CS118" s="94">
        <f ca="1">BZ118/OFFSET('FX rate data'!$B117,0,2*BZ$1)</f>
        <v>0</v>
      </c>
      <c r="CT118" s="94">
        <f ca="1">CA118/OFFSET('FX rate data'!$B117,0,2*CA$1)</f>
        <v>0.19115313541680662</v>
      </c>
      <c r="CU118" s="94">
        <f ca="1">CB118/OFFSET('FX rate data'!$B117,0,2*CB$1)</f>
        <v>7.5399488837865958E-2</v>
      </c>
      <c r="CV118" s="94">
        <f ca="1">CC118/OFFSET('FX rate data'!$B117,0,2*CC$1)</f>
        <v>2.3610350100342936</v>
      </c>
      <c r="CW118" s="94">
        <f ca="1">CD118/OFFSET('FX rate data'!$B117,0,2*CD$1)</f>
        <v>56.135614243566344</v>
      </c>
      <c r="CX118" s="94">
        <f ca="1">CE118/OFFSET('FX rate data'!$B117,0,2*CE$1)</f>
        <v>0.72508595087493066</v>
      </c>
      <c r="CY118" s="94">
        <f ca="1">CF118/OFFSET('FX rate data'!$B117,0,2*CF$1)</f>
        <v>0.1414595476949137</v>
      </c>
      <c r="CZ118" s="94">
        <f ca="1">CG118/OFFSET('FX rate data'!$B117,0,2*CG$1)</f>
        <v>1.0242026252099441</v>
      </c>
      <c r="DA118" s="94">
        <f ca="1">CH118/OFFSET('FX rate data'!$B117,0,2*CH$1)</f>
        <v>2.4665385744565036</v>
      </c>
      <c r="DB118" s="94">
        <f ca="1">CI118/OFFSET('FX rate data'!$B117,0,2*CI$1)</f>
        <v>0.21996431328066485</v>
      </c>
      <c r="DC118" s="94">
        <f ca="1">CJ118/OFFSET('FX rate data'!$B117,0,2*CJ$1)</f>
        <v>6.1417652612806881</v>
      </c>
      <c r="DD118" s="94">
        <f ca="1">CK118/OFFSET('FX rate data'!$B117,0,2*CK$1)</f>
        <v>0.83474161720259699</v>
      </c>
      <c r="DE118" s="94">
        <f ca="1">CL118/OFFSET('FX rate data'!$B117,0,2*CL$1)</f>
        <v>0.20350993667945297</v>
      </c>
      <c r="DF118" s="94">
        <f ca="1">CM118/OFFSET('FX rate data'!$B117,0,2*CM$1)</f>
        <v>0.28628383504797295</v>
      </c>
      <c r="DG118" s="94">
        <f ca="1">CN118/OFFSET('FX rate data'!$B117,0,2*CN$1)</f>
        <v>0.18715033254408328</v>
      </c>
      <c r="DH118" s="94">
        <f ca="1">CO118/OFFSET('FX rate data'!$B117,0,2*CO$1)</f>
        <v>6.1464096088806215E-2</v>
      </c>
      <c r="DI118" s="94">
        <f ca="1">CP118/OFFSET('FX rate data'!$B117,0,2*CP$1)</f>
        <v>7.8397526235679832E-2</v>
      </c>
      <c r="DJ118" s="95">
        <f t="shared" ca="1" si="23"/>
        <v>71.673838145524442</v>
      </c>
    </row>
    <row r="119" spans="1:114" x14ac:dyDescent="0.35">
      <c r="A119" s="12">
        <v>40025</v>
      </c>
      <c r="B119" s="14">
        <v>4243.9790000000003</v>
      </c>
      <c r="C119" s="12">
        <v>40025</v>
      </c>
      <c r="D119" s="14">
        <v>10356.83</v>
      </c>
      <c r="E119" s="12">
        <v>40025</v>
      </c>
      <c r="F119" s="14">
        <v>3412.0619999999999</v>
      </c>
      <c r="G119" s="12">
        <v>40025</v>
      </c>
      <c r="H119" s="14">
        <v>10787.15</v>
      </c>
      <c r="I119" s="12">
        <v>40025</v>
      </c>
      <c r="J119" s="14">
        <v>5950.69</v>
      </c>
      <c r="K119" s="12">
        <v>40025</v>
      </c>
      <c r="L119" s="14">
        <v>987.48</v>
      </c>
      <c r="M119" s="12">
        <v>40025</v>
      </c>
      <c r="N119" s="14">
        <v>4608.3599999999997</v>
      </c>
      <c r="O119" s="12">
        <v>40025</v>
      </c>
      <c r="P119" s="14">
        <v>20573.330000000002</v>
      </c>
      <c r="Q119" s="12">
        <v>40025</v>
      </c>
      <c r="R119" s="14">
        <v>3426.27</v>
      </c>
      <c r="S119" s="12">
        <v>40025</v>
      </c>
      <c r="T119" s="14">
        <v>5332.14</v>
      </c>
      <c r="U119" s="12">
        <v>40025</v>
      </c>
      <c r="V119" s="14">
        <v>1557.29</v>
      </c>
      <c r="W119" s="12">
        <v>40025</v>
      </c>
      <c r="X119" s="14">
        <v>54765.7</v>
      </c>
      <c r="Y119" s="12">
        <v>40025</v>
      </c>
      <c r="Z119" s="14">
        <v>2791.1</v>
      </c>
      <c r="AA119" s="12">
        <v>40025</v>
      </c>
      <c r="AB119" s="14">
        <v>7077.71</v>
      </c>
      <c r="AC119" s="12">
        <v>40025</v>
      </c>
      <c r="AD119" s="14">
        <v>4636.45</v>
      </c>
      <c r="AE119" s="12">
        <v>40025</v>
      </c>
      <c r="AF119" s="14">
        <v>283.17</v>
      </c>
      <c r="AG119" s="12">
        <v>40025</v>
      </c>
      <c r="AH119" s="14">
        <v>1053.3</v>
      </c>
      <c r="AI119" s="12">
        <v>40025</v>
      </c>
      <c r="AJ119" s="14">
        <v>21855.8</v>
      </c>
      <c r="AK119" s="48"/>
      <c r="BX119" s="48"/>
      <c r="BY119" s="96">
        <f t="shared" ca="1" si="35"/>
        <v>0.71875770021946084</v>
      </c>
      <c r="BZ119" s="97">
        <f t="shared" ca="1" si="35"/>
        <v>0</v>
      </c>
      <c r="CA119" s="98">
        <f t="shared" ca="1" si="35"/>
        <v>1.505402880928165</v>
      </c>
      <c r="CB119" s="99">
        <f t="shared" ca="1" si="35"/>
        <v>9.111901561083495E-2</v>
      </c>
      <c r="CC119" s="100">
        <f t="shared" ca="1" si="35"/>
        <v>2.8232325796720978</v>
      </c>
      <c r="CD119" s="101">
        <f t="shared" ca="1" si="35"/>
        <v>60.297607311096129</v>
      </c>
      <c r="CE119" s="102">
        <f t="shared" ca="1" si="35"/>
        <v>0.47779924490622011</v>
      </c>
      <c r="CF119" s="103">
        <f t="shared" ca="1" si="35"/>
        <v>1.2272534729397691</v>
      </c>
      <c r="CG119" s="104">
        <f t="shared" ca="1" si="35"/>
        <v>0.79627445952032072</v>
      </c>
      <c r="CH119" s="104">
        <f t="shared" ca="1" si="35"/>
        <v>1.9490052491788163</v>
      </c>
      <c r="CI119" s="105">
        <f t="shared" ca="1" si="35"/>
        <v>313.8963718023299</v>
      </c>
      <c r="CJ119" s="106">
        <f t="shared" ca="1" si="35"/>
        <v>12.756189843365732</v>
      </c>
      <c r="CK119" s="104">
        <f t="shared" ca="1" si="35"/>
        <v>0.61352554461504194</v>
      </c>
      <c r="CL119" s="107">
        <f t="shared" ca="1" si="35"/>
        <v>7.3473000267755735</v>
      </c>
      <c r="CM119" s="108">
        <f t="shared" ca="1" si="35"/>
        <v>14.81817147377749</v>
      </c>
      <c r="CN119" s="104">
        <f t="shared" ca="1" si="35"/>
        <v>0.1482646668695915</v>
      </c>
      <c r="CO119" s="109">
        <f t="shared" ca="1" si="34"/>
        <v>2.0758889639643723</v>
      </c>
      <c r="CP119" s="110">
        <f t="shared" ca="1" si="34"/>
        <v>0.6668920944704142</v>
      </c>
      <c r="CR119" s="94">
        <f ca="1">BY119/OFFSET('FX rate data'!$B118,0,2*BY$1)</f>
        <v>0.60066663899336514</v>
      </c>
      <c r="CS119" s="94">
        <f ca="1">BZ119/OFFSET('FX rate data'!$B118,0,2*BZ$1)</f>
        <v>0</v>
      </c>
      <c r="CT119" s="94">
        <f ca="1">CA119/OFFSET('FX rate data'!$B118,0,2*CA$1)</f>
        <v>0.22034262978120417</v>
      </c>
      <c r="CU119" s="94">
        <f ca="1">CB119/OFFSET('FX rate data'!$B118,0,2*CB$1)</f>
        <v>8.4557364152593684E-2</v>
      </c>
      <c r="CV119" s="94">
        <f ca="1">CC119/OFFSET('FX rate data'!$B118,0,2*CC$1)</f>
        <v>2.6422391948264838</v>
      </c>
      <c r="CW119" s="94">
        <f ca="1">CD119/OFFSET('FX rate data'!$B118,0,2*CD$1)</f>
        <v>60.297607311096129</v>
      </c>
      <c r="CX119" s="94">
        <f ca="1">CE119/OFFSET('FX rate data'!$B118,0,2*CE$1)</f>
        <v>0.79846130499034107</v>
      </c>
      <c r="CY119" s="94">
        <f ca="1">CF119/OFFSET('FX rate data'!$B118,0,2*CF$1)</f>
        <v>0.15835324356327907</v>
      </c>
      <c r="CZ119" s="94">
        <f ca="1">CG119/OFFSET('FX rate data'!$B118,0,2*CG$1)</f>
        <v>1.1352644133451963</v>
      </c>
      <c r="DA119" s="94">
        <f ca="1">CH119/OFFSET('FX rate data'!$B118,0,2*CH$1)</f>
        <v>2.7787357416293359</v>
      </c>
      <c r="DB119" s="94">
        <f ca="1">CI119/OFFSET('FX rate data'!$B118,0,2*CI$1)</f>
        <v>0.25552646207136742</v>
      </c>
      <c r="DC119" s="94">
        <f ca="1">CJ119/OFFSET('FX rate data'!$B118,0,2*CJ$1)</f>
        <v>6.8394133522951757</v>
      </c>
      <c r="DD119" s="94">
        <f ca="1">CK119/OFFSET('FX rate data'!$B118,0,2*CK$1)</f>
        <v>0.8747156324708325</v>
      </c>
      <c r="DE119" s="94">
        <f ca="1">CL119/OFFSET('FX rate data'!$B118,0,2*CL$1)</f>
        <v>0.22395525426816146</v>
      </c>
      <c r="DF119" s="94">
        <f ca="1">CM119/OFFSET('FX rate data'!$B118,0,2*CM$1)</f>
        <v>0.30913051994946256</v>
      </c>
      <c r="DG119" s="94">
        <f ca="1">CN119/OFFSET('FX rate data'!$B118,0,2*CN$1)</f>
        <v>0.21138389915824279</v>
      </c>
      <c r="DH119" s="94">
        <f ca="1">CO119/OFFSET('FX rate data'!$B118,0,2*CO$1)</f>
        <v>6.5975800077686914E-2</v>
      </c>
      <c r="DI119" s="94">
        <f ca="1">CP119/OFFSET('FX rate data'!$B118,0,2*CP$1)</f>
        <v>8.5928629618659214E-2</v>
      </c>
      <c r="DJ119" s="95">
        <f t="shared" ca="1" si="23"/>
        <v>77.582257392287545</v>
      </c>
    </row>
    <row r="120" spans="1:114" x14ac:dyDescent="0.35">
      <c r="A120" s="12">
        <v>40056</v>
      </c>
      <c r="B120" s="14">
        <v>4479.134</v>
      </c>
      <c r="C120" s="12">
        <v>40056</v>
      </c>
      <c r="D120" s="14">
        <v>10492.53</v>
      </c>
      <c r="E120" s="12">
        <v>40056</v>
      </c>
      <c r="F120" s="14">
        <v>2667.7449999999999</v>
      </c>
      <c r="G120" s="12">
        <v>40056</v>
      </c>
      <c r="H120" s="14">
        <v>10868.21</v>
      </c>
      <c r="I120" s="12">
        <v>40056</v>
      </c>
      <c r="J120" s="14">
        <v>6217.12</v>
      </c>
      <c r="K120" s="12">
        <v>40056</v>
      </c>
      <c r="L120" s="14">
        <v>1020.63</v>
      </c>
      <c r="M120" s="12">
        <v>40056</v>
      </c>
      <c r="N120" s="14">
        <v>4908.8999999999996</v>
      </c>
      <c r="O120" s="12">
        <v>40056</v>
      </c>
      <c r="P120" s="14">
        <v>19724.189999999999</v>
      </c>
      <c r="Q120" s="12">
        <v>40056</v>
      </c>
      <c r="R120" s="14">
        <v>3653.54</v>
      </c>
      <c r="S120" s="12">
        <v>40056</v>
      </c>
      <c r="T120" s="14">
        <v>5464.61</v>
      </c>
      <c r="U120" s="12">
        <v>40056</v>
      </c>
      <c r="V120" s="14">
        <v>1591.85</v>
      </c>
      <c r="W120" s="12">
        <v>40056</v>
      </c>
      <c r="X120" s="14">
        <v>56489</v>
      </c>
      <c r="Y120" s="12">
        <v>40056</v>
      </c>
      <c r="Z120" s="14">
        <v>3096.16</v>
      </c>
      <c r="AA120" s="12">
        <v>40056</v>
      </c>
      <c r="AB120" s="14">
        <v>6825.95</v>
      </c>
      <c r="AC120" s="12">
        <v>40056</v>
      </c>
      <c r="AD120" s="14">
        <v>4662.1000000000004</v>
      </c>
      <c r="AE120" s="12">
        <v>40056</v>
      </c>
      <c r="AF120" s="14">
        <v>296.27</v>
      </c>
      <c r="AG120" s="12">
        <v>40056</v>
      </c>
      <c r="AH120" s="14">
        <v>1091.98</v>
      </c>
      <c r="AI120" s="12">
        <v>40056</v>
      </c>
      <c r="AJ120" s="14">
        <v>22388.89</v>
      </c>
      <c r="AK120" s="48"/>
      <c r="BX120" s="48"/>
      <c r="BY120" s="96">
        <f t="shared" ca="1" si="35"/>
        <v>0.75858340788557022</v>
      </c>
      <c r="BZ120" s="97">
        <f t="shared" ca="1" si="35"/>
        <v>0</v>
      </c>
      <c r="CA120" s="98">
        <f t="shared" ca="1" si="35"/>
        <v>1.177009974784077</v>
      </c>
      <c r="CB120" s="99">
        <f t="shared" ca="1" si="35"/>
        <v>9.1803729126954975E-2</v>
      </c>
      <c r="CC120" s="100">
        <f t="shared" ca="1" si="35"/>
        <v>2.9496370564978167</v>
      </c>
      <c r="CD120" s="101">
        <f t="shared" ca="1" si="35"/>
        <v>62.32181608733751</v>
      </c>
      <c r="CE120" s="102">
        <f t="shared" ca="1" si="35"/>
        <v>0.50895952428198832</v>
      </c>
      <c r="CF120" s="103">
        <f t="shared" ca="1" si="35"/>
        <v>1.1766000291845735</v>
      </c>
      <c r="CG120" s="104">
        <f t="shared" ca="1" si="35"/>
        <v>0.84909262516844053</v>
      </c>
      <c r="CH120" s="104">
        <f t="shared" ca="1" si="35"/>
        <v>1.9974257192637572</v>
      </c>
      <c r="CI120" s="105">
        <f t="shared" ca="1" si="35"/>
        <v>320.86248512065112</v>
      </c>
      <c r="CJ120" s="106">
        <f t="shared" ca="1" si="35"/>
        <v>13.157586008430219</v>
      </c>
      <c r="CK120" s="104">
        <f t="shared" ca="1" si="35"/>
        <v>0.68058229737928</v>
      </c>
      <c r="CL120" s="107">
        <f t="shared" ca="1" si="35"/>
        <v>7.0859504864947462</v>
      </c>
      <c r="CM120" s="108">
        <f t="shared" ca="1" si="35"/>
        <v>14.90014930127534</v>
      </c>
      <c r="CN120" s="104">
        <f t="shared" ca="1" si="35"/>
        <v>0.15512368136968557</v>
      </c>
      <c r="CO120" s="109">
        <f t="shared" ca="1" si="34"/>
        <v>2.1521211723818618</v>
      </c>
      <c r="CP120" s="110">
        <f t="shared" ca="1" si="34"/>
        <v>0.6831584176725497</v>
      </c>
      <c r="CR120" s="94">
        <f ca="1">BY120/OFFSET('FX rate data'!$B119,0,2*BY$1)</f>
        <v>0.640154774586979</v>
      </c>
      <c r="CS120" s="94">
        <f ca="1">BZ120/OFFSET('FX rate data'!$B119,0,2*BZ$1)</f>
        <v>0</v>
      </c>
      <c r="CT120" s="94">
        <f ca="1">CA120/OFFSET('FX rate data'!$B119,0,2*CA$1)</f>
        <v>0.17230924266324252</v>
      </c>
      <c r="CU120" s="94">
        <f ca="1">CB120/OFFSET('FX rate data'!$B119,0,2*CB$1)</f>
        <v>8.3931001213160508E-2</v>
      </c>
      <c r="CV120" s="94">
        <f ca="1">CC120/OFFSET('FX rate data'!$B119,0,2*CC$1)</f>
        <v>2.7853041137845298</v>
      </c>
      <c r="CW120" s="94">
        <f ca="1">CD120/OFFSET('FX rate data'!$B119,0,2*CD$1)</f>
        <v>62.32181608733751</v>
      </c>
      <c r="CX120" s="94">
        <f ca="1">CE120/OFFSET('FX rate data'!$B119,0,2*CE$1)</f>
        <v>0.8289243066481895</v>
      </c>
      <c r="CY120" s="94">
        <f ca="1">CF120/OFFSET('FX rate data'!$B119,0,2*CF$1)</f>
        <v>0.15180564712665612</v>
      </c>
      <c r="CZ120" s="94">
        <f ca="1">CG120/OFFSET('FX rate data'!$B119,0,2*CG$1)</f>
        <v>1.2169881398429705</v>
      </c>
      <c r="DA120" s="94">
        <f ca="1">CH120/OFFSET('FX rate data'!$B119,0,2*CH$1)</f>
        <v>2.8628718923086676</v>
      </c>
      <c r="DB120" s="94">
        <f ca="1">CI120/OFFSET('FX rate data'!$B119,0,2*CI$1)</f>
        <v>0.25690578895924665</v>
      </c>
      <c r="DC120" s="94">
        <f ca="1">CJ120/OFFSET('FX rate data'!$B119,0,2*CJ$1)</f>
        <v>6.997227190188374</v>
      </c>
      <c r="DD120" s="94">
        <f ca="1">CK120/OFFSET('FX rate data'!$B119,0,2*CK$1)</f>
        <v>0.97546552584102053</v>
      </c>
      <c r="DE120" s="94">
        <f ca="1">CL120/OFFSET('FX rate data'!$B119,0,2*CL$1)</f>
        <v>0.21527374184271317</v>
      </c>
      <c r="DF120" s="94">
        <f ca="1">CM120/OFFSET('FX rate data'!$B119,0,2*CM$1)</f>
        <v>0.30517458886380622</v>
      </c>
      <c r="DG120" s="94">
        <f ca="1">CN120/OFFSET('FX rate data'!$B119,0,2*CN$1)</f>
        <v>0.22233579098421324</v>
      </c>
      <c r="DH120" s="94">
        <f ca="1">CO120/OFFSET('FX rate data'!$B119,0,2*CO$1)</f>
        <v>6.769400924077712E-2</v>
      </c>
      <c r="DI120" s="94">
        <f ca="1">CP120/OFFSET('FX rate data'!$B119,0,2*CP$1)</f>
        <v>8.7842308530499763E-2</v>
      </c>
      <c r="DJ120" s="95">
        <f t="shared" ca="1" si="23"/>
        <v>80.192024149962535</v>
      </c>
    </row>
    <row r="121" spans="1:114" x14ac:dyDescent="0.35">
      <c r="A121" s="12">
        <v>40086</v>
      </c>
      <c r="B121" s="14">
        <v>4743.6390000000001</v>
      </c>
      <c r="C121" s="12">
        <v>40086</v>
      </c>
      <c r="D121" s="14">
        <v>10133.23</v>
      </c>
      <c r="E121" s="12">
        <v>40086</v>
      </c>
      <c r="F121" s="14">
        <v>2779.4259999999999</v>
      </c>
      <c r="G121" s="12">
        <v>40086</v>
      </c>
      <c r="H121" s="14">
        <v>11394.96</v>
      </c>
      <c r="I121" s="12">
        <v>40086</v>
      </c>
      <c r="J121" s="14">
        <v>6323.18</v>
      </c>
      <c r="K121" s="12">
        <v>40086</v>
      </c>
      <c r="L121" s="14">
        <v>1057.08</v>
      </c>
      <c r="M121" s="12">
        <v>40086</v>
      </c>
      <c r="N121" s="14">
        <v>5133.8999999999996</v>
      </c>
      <c r="O121" s="12">
        <v>40086</v>
      </c>
      <c r="P121" s="14">
        <v>20955.25</v>
      </c>
      <c r="Q121" s="12">
        <v>40086</v>
      </c>
      <c r="R121" s="14">
        <v>3795.41</v>
      </c>
      <c r="S121" s="12">
        <v>40086</v>
      </c>
      <c r="T121" s="14">
        <v>5675.16</v>
      </c>
      <c r="U121" s="12">
        <v>40086</v>
      </c>
      <c r="V121" s="14">
        <v>1673.14</v>
      </c>
      <c r="W121" s="12">
        <v>40086</v>
      </c>
      <c r="X121" s="14">
        <v>61517.9</v>
      </c>
      <c r="Y121" s="12">
        <v>40086</v>
      </c>
      <c r="Z121" s="14">
        <v>3347.33</v>
      </c>
      <c r="AA121" s="12">
        <v>40086</v>
      </c>
      <c r="AB121" s="14">
        <v>7509.17</v>
      </c>
      <c r="AC121" s="12">
        <v>40086</v>
      </c>
      <c r="AD121" s="14">
        <v>5083.95</v>
      </c>
      <c r="AE121" s="12">
        <v>40086</v>
      </c>
      <c r="AF121" s="14">
        <v>311.35000000000002</v>
      </c>
      <c r="AG121" s="12">
        <v>40086</v>
      </c>
      <c r="AH121" s="14">
        <v>1197.2</v>
      </c>
      <c r="AI121" s="12">
        <v>40086</v>
      </c>
      <c r="AJ121" s="14">
        <v>22284.39</v>
      </c>
      <c r="AK121" s="48"/>
      <c r="BX121" s="48"/>
      <c r="BY121" s="96">
        <f t="shared" ca="1" si="35"/>
        <v>0.80337981368695344</v>
      </c>
      <c r="BZ121" s="97">
        <f t="shared" ca="1" si="35"/>
        <v>0</v>
      </c>
      <c r="CA121" s="98">
        <f t="shared" ca="1" si="35"/>
        <v>1.226283668856734</v>
      </c>
      <c r="CB121" s="99">
        <f t="shared" ca="1" si="35"/>
        <v>9.6253184402260078E-2</v>
      </c>
      <c r="CC121" s="100">
        <f t="shared" ca="1" si="35"/>
        <v>2.9999559350480394</v>
      </c>
      <c r="CD121" s="101">
        <f t="shared" ca="1" si="35"/>
        <v>64.547529809630063</v>
      </c>
      <c r="CE121" s="102">
        <f t="shared" ca="1" si="35"/>
        <v>0.53228774302008597</v>
      </c>
      <c r="CF121" s="103">
        <f t="shared" ca="1" si="35"/>
        <v>1.250036009669854</v>
      </c>
      <c r="CG121" s="104">
        <f t="shared" ca="1" si="35"/>
        <v>0.88206359872631768</v>
      </c>
      <c r="CH121" s="104">
        <f t="shared" ca="1" si="35"/>
        <v>2.0743860119819906</v>
      </c>
      <c r="CI121" s="105">
        <f t="shared" ca="1" si="35"/>
        <v>337.24776728634373</v>
      </c>
      <c r="CJ121" s="106">
        <f t="shared" ca="1" si="35"/>
        <v>14.328932363964832</v>
      </c>
      <c r="CK121" s="104">
        <f t="shared" ca="1" si="35"/>
        <v>0.7357932217606924</v>
      </c>
      <c r="CL121" s="107">
        <f t="shared" ca="1" si="35"/>
        <v>7.79519434139889</v>
      </c>
      <c r="CM121" s="108">
        <f t="shared" ca="1" si="35"/>
        <v>16.248388932073262</v>
      </c>
      <c r="CN121" s="104">
        <f t="shared" ca="1" si="35"/>
        <v>0.16301940187819086</v>
      </c>
      <c r="CO121" s="109">
        <f t="shared" ca="1" si="34"/>
        <v>2.3594932760449505</v>
      </c>
      <c r="CP121" s="110">
        <f t="shared" ca="1" si="34"/>
        <v>0.67996978015426357</v>
      </c>
      <c r="CR121" s="94">
        <f ca="1">BY121/OFFSET('FX rate data'!$B120,0,2*BY$1)</f>
        <v>0.70913568160204199</v>
      </c>
      <c r="CS121" s="94">
        <f ca="1">BZ121/OFFSET('FX rate data'!$B120,0,2*BZ$1)</f>
        <v>0</v>
      </c>
      <c r="CT121" s="94">
        <f ca="1">CA121/OFFSET('FX rate data'!$B120,0,2*CA$1)</f>
        <v>0.17963841393072982</v>
      </c>
      <c r="CU121" s="94">
        <f ca="1">CB121/OFFSET('FX rate data'!$B120,0,2*CB$1)</f>
        <v>8.9998302386404938E-2</v>
      </c>
      <c r="CV121" s="94">
        <f ca="1">CC121/OFFSET('FX rate data'!$B120,0,2*CC$1)</f>
        <v>2.8948720785950393</v>
      </c>
      <c r="CW121" s="94">
        <f ca="1">CD121/OFFSET('FX rate data'!$B120,0,2*CD$1)</f>
        <v>64.547529809630063</v>
      </c>
      <c r="CX121" s="94">
        <f ca="1">CE121/OFFSET('FX rate data'!$B120,0,2*CE$1)</f>
        <v>0.8507075963242543</v>
      </c>
      <c r="CY121" s="94">
        <f ca="1">CF121/OFFSET('FX rate data'!$B120,0,2*CF$1)</f>
        <v>0.16129496898965859</v>
      </c>
      <c r="CZ121" s="94">
        <f ca="1">CG121/OFFSET('FX rate data'!$B120,0,2*CG$1)</f>
        <v>1.2912656986185296</v>
      </c>
      <c r="DA121" s="94">
        <f ca="1">CH121/OFFSET('FX rate data'!$B120,0,2*CH$1)</f>
        <v>3.0367237768730648</v>
      </c>
      <c r="DB121" s="94">
        <f ca="1">CI121/OFFSET('FX rate data'!$B120,0,2*CI$1)</f>
        <v>0.28627627629246954</v>
      </c>
      <c r="DC121" s="94">
        <f ca="1">CJ121/OFFSET('FX rate data'!$B120,0,2*CJ$1)</f>
        <v>8.1091863972636293</v>
      </c>
      <c r="DD121" s="94">
        <f ca="1">CK121/OFFSET('FX rate data'!$B120,0,2*CK$1)</f>
        <v>1.0771383717767418</v>
      </c>
      <c r="DE121" s="94">
        <f ca="1">CL121/OFFSET('FX rate data'!$B120,0,2*CL$1)</f>
        <v>0.2424783607502454</v>
      </c>
      <c r="DF121" s="94">
        <f ca="1">CM121/OFFSET('FX rate data'!$B120,0,2*CM$1)</f>
        <v>0.33773412870657371</v>
      </c>
      <c r="DG121" s="94">
        <f ca="1">CN121/OFFSET('FX rate data'!$B120,0,2*CN$1)</f>
        <v>0.23864646739597548</v>
      </c>
      <c r="DH121" s="94">
        <f ca="1">CO121/OFFSET('FX rate data'!$B120,0,2*CO$1)</f>
        <v>7.8609423031009096E-2</v>
      </c>
      <c r="DI121" s="94">
        <f ca="1">CP121/OFFSET('FX rate data'!$B120,0,2*CP$1)</f>
        <v>9.0544326101129669E-2</v>
      </c>
      <c r="DJ121" s="95">
        <f t="shared" ca="1" si="23"/>
        <v>84.221780078267557</v>
      </c>
    </row>
    <row r="122" spans="1:114" x14ac:dyDescent="0.35">
      <c r="A122" s="12">
        <v>40116</v>
      </c>
      <c r="B122" s="14">
        <v>4643.2309999999998</v>
      </c>
      <c r="C122" s="12">
        <v>40116</v>
      </c>
      <c r="D122" s="14">
        <v>10034.74</v>
      </c>
      <c r="E122" s="12">
        <v>40116</v>
      </c>
      <c r="F122" s="14">
        <v>2995.848</v>
      </c>
      <c r="G122" s="12">
        <v>40116</v>
      </c>
      <c r="H122" s="14">
        <v>10910.75</v>
      </c>
      <c r="I122" s="12">
        <v>40116</v>
      </c>
      <c r="J122" s="14">
        <v>6285.76</v>
      </c>
      <c r="K122" s="12">
        <v>40116</v>
      </c>
      <c r="L122" s="14">
        <v>1036.2</v>
      </c>
      <c r="M122" s="12">
        <v>40116</v>
      </c>
      <c r="N122" s="14">
        <v>5044.55</v>
      </c>
      <c r="O122" s="12">
        <v>40116</v>
      </c>
      <c r="P122" s="14">
        <v>21752.87</v>
      </c>
      <c r="Q122" s="12">
        <v>40116</v>
      </c>
      <c r="R122" s="14">
        <v>3607.69</v>
      </c>
      <c r="S122" s="12">
        <v>40116</v>
      </c>
      <c r="T122" s="14">
        <v>5414.96</v>
      </c>
      <c r="U122" s="12">
        <v>40117</v>
      </c>
      <c r="V122" s="14">
        <v>1580.69</v>
      </c>
      <c r="W122" s="12">
        <v>40116</v>
      </c>
      <c r="X122" s="14">
        <v>61545.5</v>
      </c>
      <c r="Y122" s="12">
        <v>40116</v>
      </c>
      <c r="Z122" s="14">
        <v>2866.69</v>
      </c>
      <c r="AA122" s="12">
        <v>40117</v>
      </c>
      <c r="AB122" s="14">
        <v>7340.08</v>
      </c>
      <c r="AC122" s="12">
        <v>40117</v>
      </c>
      <c r="AD122" s="14">
        <v>4711.7</v>
      </c>
      <c r="AE122" s="12">
        <v>40116</v>
      </c>
      <c r="AF122" s="14">
        <v>302.36</v>
      </c>
      <c r="AG122" s="12">
        <v>40117</v>
      </c>
      <c r="AH122" s="14">
        <v>1237.18</v>
      </c>
      <c r="AI122" s="12">
        <v>40116</v>
      </c>
      <c r="AJ122" s="14">
        <v>23655.66</v>
      </c>
      <c r="AK122" s="48"/>
      <c r="BX122" s="48"/>
      <c r="BY122" s="96">
        <f t="shared" ca="1" si="35"/>
        <v>0.78637477592318605</v>
      </c>
      <c r="BZ122" s="97">
        <f t="shared" ca="1" si="35"/>
        <v>0</v>
      </c>
      <c r="CA122" s="98">
        <f t="shared" ca="1" si="35"/>
        <v>1.3217691267107341</v>
      </c>
      <c r="CB122" s="99">
        <f t="shared" ca="1" si="35"/>
        <v>9.2163064347479867E-2</v>
      </c>
      <c r="CC122" s="100">
        <f t="shared" ca="1" si="35"/>
        <v>2.9822024706378061</v>
      </c>
      <c r="CD122" s="101">
        <f t="shared" ca="1" si="35"/>
        <v>63.272553060069896</v>
      </c>
      <c r="CE122" s="102">
        <f t="shared" ca="1" si="35"/>
        <v>0.52302384815675707</v>
      </c>
      <c r="CF122" s="103">
        <f t="shared" ca="1" si="35"/>
        <v>1.2976161493500233</v>
      </c>
      <c r="CG122" s="104">
        <f t="shared" ca="1" si="35"/>
        <v>0.83843696056261363</v>
      </c>
      <c r="CH122" s="104">
        <f t="shared" ca="1" si="35"/>
        <v>1.9792776378889758</v>
      </c>
      <c r="CI122" s="105">
        <f t="shared" ca="1" si="35"/>
        <v>318.61301102827656</v>
      </c>
      <c r="CJ122" s="106">
        <f t="shared" ca="1" si="35"/>
        <v>14.335361038110818</v>
      </c>
      <c r="CK122" s="104">
        <f t="shared" ca="1" si="35"/>
        <v>0.63014135770574142</v>
      </c>
      <c r="CL122" s="107">
        <f t="shared" ca="1" si="35"/>
        <v>7.6196637020356661</v>
      </c>
      <c r="CM122" s="108">
        <f t="shared" ca="1" si="35"/>
        <v>15.058671727937842</v>
      </c>
      <c r="CN122" s="104">
        <f t="shared" ca="1" si="35"/>
        <v>0.15831233772888964</v>
      </c>
      <c r="CO122" s="109">
        <f t="shared" ca="1" si="34"/>
        <v>2.4382875804020143</v>
      </c>
      <c r="CP122" s="110">
        <f t="shared" ca="1" si="34"/>
        <v>0.72181172244804581</v>
      </c>
      <c r="CR122" s="94">
        <f ca="1">BY122/OFFSET('FX rate data'!$B121,0,2*BY$1)</f>
        <v>0.70742603087728151</v>
      </c>
      <c r="CS122" s="94">
        <f ca="1">BZ122/OFFSET('FX rate data'!$B121,0,2*BZ$1)</f>
        <v>0</v>
      </c>
      <c r="CT122" s="94">
        <f ca="1">CA122/OFFSET('FX rate data'!$B121,0,2*CA$1)</f>
        <v>0.1935948922315246</v>
      </c>
      <c r="CU122" s="94">
        <f ca="1">CB122/OFFSET('FX rate data'!$B121,0,2*CB$1)</f>
        <v>8.4958577016482184E-2</v>
      </c>
      <c r="CV122" s="94">
        <f ca="1">CC122/OFFSET('FX rate data'!$B121,0,2*CC$1)</f>
        <v>2.9057804449359894</v>
      </c>
      <c r="CW122" s="94">
        <f ca="1">CD122/OFFSET('FX rate data'!$B121,0,2*CD$1)</f>
        <v>63.272553060069896</v>
      </c>
      <c r="CX122" s="94">
        <f ca="1">CE122/OFFSET('FX rate data'!$B121,0,2*CE$1)</f>
        <v>0.86009512934839183</v>
      </c>
      <c r="CY122" s="94">
        <f ca="1">CF122/OFFSET('FX rate data'!$B121,0,2*CF$1)</f>
        <v>0.16743002107687843</v>
      </c>
      <c r="CZ122" s="94">
        <f ca="1">CG122/OFFSET('FX rate data'!$B121,0,2*CG$1)</f>
        <v>1.2342660982814861</v>
      </c>
      <c r="DA122" s="94">
        <f ca="1">CH122/OFFSET('FX rate data'!$B121,0,2*CH$1)</f>
        <v>2.9137018075798258</v>
      </c>
      <c r="DB122" s="94">
        <f ca="1">CI122/OFFSET('FX rate data'!$B121,0,2*CI$1)</f>
        <v>0.26954275286855595</v>
      </c>
      <c r="DC122" s="94">
        <f ca="1">CJ122/OFFSET('FX rate data'!$B121,0,2*CJ$1)</f>
        <v>8.1395418113279678</v>
      </c>
      <c r="DD122" s="94">
        <f ca="1">CK122/OFFSET('FX rate data'!$B121,0,2*CK$1)</f>
        <v>0.92763338393308026</v>
      </c>
      <c r="DE122" s="94">
        <f ca="1">CL122/OFFSET('FX rate data'!$B121,0,2*CL$1)</f>
        <v>0.23427098238387906</v>
      </c>
      <c r="DF122" s="94">
        <f ca="1">CM122/OFFSET('FX rate data'!$B121,0,2*CM$1)</f>
        <v>0.32056778558675553</v>
      </c>
      <c r="DG122" s="94">
        <f ca="1">CN122/OFFSET('FX rate data'!$B121,0,2*CN$1)</f>
        <v>0.23305216800955342</v>
      </c>
      <c r="DH122" s="94">
        <f ca="1">CO122/OFFSET('FX rate data'!$B121,0,2*CO$1)</f>
        <v>8.3679528745641982E-2</v>
      </c>
      <c r="DI122" s="94">
        <f ca="1">CP122/OFFSET('FX rate data'!$B121,0,2*CP$1)</f>
        <v>9.2362344523102463E-2</v>
      </c>
      <c r="DJ122" s="95">
        <f t="shared" ca="1" si="23"/>
        <v>82.640456818796309</v>
      </c>
    </row>
    <row r="123" spans="1:114" x14ac:dyDescent="0.35">
      <c r="A123" s="12">
        <v>40147</v>
      </c>
      <c r="B123" s="14">
        <v>4701.3500000000004</v>
      </c>
      <c r="C123" s="12">
        <v>40147</v>
      </c>
      <c r="D123" s="14">
        <v>9345.5499999999993</v>
      </c>
      <c r="E123" s="12">
        <v>40147</v>
      </c>
      <c r="F123" s="14">
        <v>3195.3009999999999</v>
      </c>
      <c r="G123" s="12">
        <v>40147</v>
      </c>
      <c r="H123" s="14">
        <v>11447.2</v>
      </c>
      <c r="I123" s="12">
        <v>40147</v>
      </c>
      <c r="J123" s="14">
        <v>6260.95</v>
      </c>
      <c r="K123" s="12">
        <v>40147</v>
      </c>
      <c r="L123" s="14">
        <v>1095.6300000000001</v>
      </c>
      <c r="M123" s="12">
        <v>40147</v>
      </c>
      <c r="N123" s="14">
        <v>5190.68</v>
      </c>
      <c r="O123" s="12">
        <v>40147</v>
      </c>
      <c r="P123" s="14">
        <v>21821.5</v>
      </c>
      <c r="Q123" s="12">
        <v>40147</v>
      </c>
      <c r="R123" s="14">
        <v>3680.15</v>
      </c>
      <c r="S123" s="12">
        <v>40147</v>
      </c>
      <c r="T123" s="14">
        <v>5625.95</v>
      </c>
      <c r="U123" s="12">
        <v>40147</v>
      </c>
      <c r="V123" s="14">
        <v>1555.6</v>
      </c>
      <c r="W123" s="12">
        <v>40147</v>
      </c>
      <c r="X123" s="14">
        <v>67044.399999999994</v>
      </c>
      <c r="Y123" s="12">
        <v>40147</v>
      </c>
      <c r="Z123" s="14">
        <v>2807.59</v>
      </c>
      <c r="AA123" s="12">
        <v>40147</v>
      </c>
      <c r="AB123" s="14">
        <v>7582.21</v>
      </c>
      <c r="AC123" s="12">
        <v>40147</v>
      </c>
      <c r="AD123" s="14">
        <v>5032.7</v>
      </c>
      <c r="AE123" s="12">
        <v>40147</v>
      </c>
      <c r="AF123" s="14">
        <v>305.89999999999998</v>
      </c>
      <c r="AG123" s="12">
        <v>40147</v>
      </c>
      <c r="AH123" s="14">
        <v>1284.95</v>
      </c>
      <c r="AI123" s="12">
        <v>40147</v>
      </c>
      <c r="AJ123" s="14">
        <v>24357.77</v>
      </c>
      <c r="AK123" s="48"/>
      <c r="BX123" s="48"/>
      <c r="BY123" s="96">
        <f t="shared" ca="1" si="35"/>
        <v>0.79621777438737618</v>
      </c>
      <c r="BZ123" s="97">
        <f t="shared" ca="1" si="35"/>
        <v>0</v>
      </c>
      <c r="CA123" s="98">
        <f t="shared" ca="1" si="35"/>
        <v>1.4097678561622402</v>
      </c>
      <c r="CB123" s="99">
        <f t="shared" ca="1" si="35"/>
        <v>9.6694455486421346E-2</v>
      </c>
      <c r="CC123" s="100">
        <f t="shared" ca="1" si="35"/>
        <v>2.9704316675373814</v>
      </c>
      <c r="CD123" s="101">
        <f t="shared" ca="1" si="35"/>
        <v>66.901473952137025</v>
      </c>
      <c r="CE123" s="102">
        <f t="shared" ca="1" si="35"/>
        <v>0.53817474861986014</v>
      </c>
      <c r="CF123" s="103">
        <f t="shared" ca="1" si="35"/>
        <v>1.301710110116115</v>
      </c>
      <c r="CG123" s="104">
        <f t="shared" ca="1" si="35"/>
        <v>0.85527686148602089</v>
      </c>
      <c r="CH123" s="104">
        <f t="shared" ca="1" si="35"/>
        <v>2.0563987595257367</v>
      </c>
      <c r="CI123" s="105">
        <f t="shared" ca="1" si="35"/>
        <v>313.55572563601146</v>
      </c>
      <c r="CJ123" s="106">
        <f t="shared" ca="1" si="35"/>
        <v>15.616181192508257</v>
      </c>
      <c r="CK123" s="104">
        <f t="shared" ca="1" si="35"/>
        <v>0.61715029336309912</v>
      </c>
      <c r="CL123" s="107">
        <f t="shared" ca="1" si="35"/>
        <v>7.8710164355445507</v>
      </c>
      <c r="CM123" s="108">
        <f t="shared" ca="1" si="35"/>
        <v>16.084593077910899</v>
      </c>
      <c r="CN123" s="104">
        <f t="shared" ca="1" si="35"/>
        <v>0.16016584241059445</v>
      </c>
      <c r="CO123" s="109">
        <f t="shared" ca="1" si="34"/>
        <v>2.5324347519662203</v>
      </c>
      <c r="CP123" s="110">
        <f t="shared" ca="1" si="34"/>
        <v>0.74323539984482934</v>
      </c>
      <c r="CR123" s="94">
        <f ca="1">BY123/OFFSET('FX rate data'!$B122,0,2*BY$1)</f>
        <v>0.72927072209871413</v>
      </c>
      <c r="CS123" s="94">
        <f ca="1">BZ123/OFFSET('FX rate data'!$B122,0,2*BZ$1)</f>
        <v>0</v>
      </c>
      <c r="CT123" s="94">
        <f ca="1">CA123/OFFSET('FX rate data'!$B122,0,2*CA$1)</f>
        <v>0.20648678210771892</v>
      </c>
      <c r="CU123" s="94">
        <f ca="1">CB123/OFFSET('FX rate data'!$B122,0,2*CB$1)</f>
        <v>9.154071332615861E-2</v>
      </c>
      <c r="CV123" s="94">
        <f ca="1">CC123/OFFSET('FX rate data'!$B122,0,2*CC$1)</f>
        <v>2.9547713792274757</v>
      </c>
      <c r="CW123" s="94">
        <f ca="1">CD123/OFFSET('FX rate data'!$B122,0,2*CD$1)</f>
        <v>66.901473952137025</v>
      </c>
      <c r="CX123" s="94">
        <f ca="1">CE123/OFFSET('FX rate data'!$B122,0,2*CE$1)</f>
        <v>0.88471929741880684</v>
      </c>
      <c r="CY123" s="94">
        <f ca="1">CF123/OFFSET('FX rate data'!$B122,0,2*CF$1)</f>
        <v>0.1679604276223681</v>
      </c>
      <c r="CZ123" s="94">
        <f ca="1">CG123/OFFSET('FX rate data'!$B122,0,2*CG$1)</f>
        <v>1.283236101254345</v>
      </c>
      <c r="DA123" s="94">
        <f ca="1">CH123/OFFSET('FX rate data'!$B122,0,2*CH$1)</f>
        <v>3.0853694816590198</v>
      </c>
      <c r="DB123" s="94">
        <f ca="1">CI123/OFFSET('FX rate data'!$B122,0,2*CI$1)</f>
        <v>0.26964417219418796</v>
      </c>
      <c r="DC123" s="94">
        <f ca="1">CJ123/OFFSET('FX rate data'!$B122,0,2*CJ$1)</f>
        <v>8.8945612533509468</v>
      </c>
      <c r="DD123" s="94">
        <f ca="1">CK123/OFFSET('FX rate data'!$B122,0,2*CK$1)</f>
        <v>0.92595692927696793</v>
      </c>
      <c r="DE123" s="94">
        <f ca="1">CL123/OFFSET('FX rate data'!$B122,0,2*CL$1)</f>
        <v>0.24466945711981816</v>
      </c>
      <c r="DF123" s="94">
        <f ca="1">CM123/OFFSET('FX rate data'!$B122,0,2*CM$1)</f>
        <v>0.34579368113320219</v>
      </c>
      <c r="DG123" s="94">
        <f ca="1">CN123/OFFSET('FX rate data'!$B122,0,2*CN$1)</f>
        <v>0.24030884082609821</v>
      </c>
      <c r="DH123" s="94">
        <f ca="1">CO123/OFFSET('FX rate data'!$B122,0,2*CO$1)</f>
        <v>8.653754619895504E-2</v>
      </c>
      <c r="DI123" s="94">
        <f ca="1">CP123/OFFSET('FX rate data'!$B122,0,2*CP$1)</f>
        <v>0.10037482103622468</v>
      </c>
      <c r="DJ123" s="95">
        <f t="shared" ca="1" si="23"/>
        <v>87.412675557988024</v>
      </c>
    </row>
    <row r="124" spans="1:114" x14ac:dyDescent="0.35">
      <c r="A124" s="12">
        <v>40178</v>
      </c>
      <c r="B124" s="14">
        <v>4870.6419999999998</v>
      </c>
      <c r="C124" s="12">
        <v>40178</v>
      </c>
      <c r="D124" s="14">
        <v>10546.44</v>
      </c>
      <c r="E124" s="12">
        <v>40178</v>
      </c>
      <c r="F124" s="14">
        <v>3277.1390000000001</v>
      </c>
      <c r="G124" s="12">
        <v>40178</v>
      </c>
      <c r="H124" s="14">
        <v>11746.11</v>
      </c>
      <c r="I124" s="12">
        <v>40178</v>
      </c>
      <c r="J124" s="14">
        <v>6545.91</v>
      </c>
      <c r="K124" s="12">
        <v>40178</v>
      </c>
      <c r="L124" s="14">
        <v>1115.0999999999999</v>
      </c>
      <c r="M124" s="12">
        <v>40178</v>
      </c>
      <c r="N124" s="14">
        <v>5412.88</v>
      </c>
      <c r="O124" s="12">
        <v>40178</v>
      </c>
      <c r="P124" s="14">
        <v>21872.5</v>
      </c>
      <c r="Q124" s="12">
        <v>40178</v>
      </c>
      <c r="R124" s="14">
        <v>3936.33</v>
      </c>
      <c r="S124" s="12">
        <v>40178</v>
      </c>
      <c r="T124" s="14">
        <v>5957.43</v>
      </c>
      <c r="U124" s="12">
        <v>40178</v>
      </c>
      <c r="V124" s="14">
        <v>1682.77</v>
      </c>
      <c r="W124" s="12">
        <v>40178</v>
      </c>
      <c r="X124" s="14">
        <v>68588.399999999994</v>
      </c>
      <c r="Y124" s="12">
        <v>40178</v>
      </c>
      <c r="Z124" s="14">
        <v>2974.93</v>
      </c>
      <c r="AA124" s="12">
        <v>40178</v>
      </c>
      <c r="AB124" s="14">
        <v>8188.11</v>
      </c>
      <c r="AC124" s="12">
        <v>40178</v>
      </c>
      <c r="AD124" s="14">
        <v>5201.05</v>
      </c>
      <c r="AE124" s="12">
        <v>40178</v>
      </c>
      <c r="AF124" s="14">
        <v>335.33</v>
      </c>
      <c r="AG124" s="12">
        <v>40178</v>
      </c>
      <c r="AH124" s="14">
        <v>1370.01</v>
      </c>
      <c r="AI124" s="12">
        <v>40178</v>
      </c>
      <c r="AJ124" s="14">
        <v>24996.97</v>
      </c>
      <c r="AK124" s="48"/>
      <c r="AM124" s="59" cm="1">
        <f t="array" aca="1" ref="AM124" ca="1">$DJ124*INDEX('MSCI ACWI weights'!$A$1:$AT$19,MATCH(AM$3,'MSCI ACWI weights'!$A$1:$A$19,0),MATCH($A124,'MSCI ACWI weights'!$A$1:$W$1,0)+23)%</f>
        <v>3.4785592887719314</v>
      </c>
      <c r="AN124" s="59" cm="1">
        <f t="array" aca="1" ref="AN124" ca="1">$DJ124*INDEX('MSCI ACWI weights'!$A$1:$AT$19,MATCH(AN$3,'MSCI ACWI weights'!$A$1:$A$19,0),MATCH($A124,'MSCI ACWI weights'!$A$1:$W$1,0)+23)%</f>
        <v>8.4908925578957533</v>
      </c>
      <c r="AO124" s="59" cm="1">
        <f t="array" aca="1" ref="AO124" ca="1">$DJ124*INDEX('MSCI ACWI weights'!$A$1:$AT$19,MATCH(AO$3,'MSCI ACWI weights'!$A$1:$A$19,0),MATCH($A124,'MSCI ACWI weights'!$A$1:$W$1,0)+23)%</f>
        <v>1.6540699788108608</v>
      </c>
      <c r="AP124" s="59" cm="1">
        <f t="array" aca="1" ref="AP124" ca="1">$DJ124*INDEX('MSCI ACWI weights'!$A$1:$AT$19,MATCH(AP$3,'MSCI ACWI weights'!$A$1:$A$19,0),MATCH($A124,'MSCI ACWI weights'!$A$1:$W$1,0)+23)%</f>
        <v>3.9497186160695708</v>
      </c>
      <c r="AQ124" s="59" cm="1">
        <f t="array" aca="1" ref="AQ124" ca="1">$DJ124*INDEX('MSCI ACWI weights'!$A$1:$AT$19,MATCH(AQ$3,'MSCI ACWI weights'!$A$1:$A$19,0),MATCH($A124,'MSCI ACWI weights'!$A$1:$W$1,0)+23)%</f>
        <v>3.2981152910834739</v>
      </c>
      <c r="AR124" s="59" cm="1">
        <f t="array" aca="1" ref="AR124" ca="1">$DJ124*INDEX('MSCI ACWI weights'!$A$1:$AT$19,MATCH(AR$3,'MSCI ACWI weights'!$A$1:$A$19,0),MATCH($A124,'MSCI ACWI weights'!$A$1:$W$1,0)+23)%</f>
        <v>40.389381482599738</v>
      </c>
      <c r="AS124" s="59" cm="1">
        <f t="array" aca="1" ref="AS124" ca="1">$DJ124*INDEX('MSCI ACWI weights'!$A$1:$AT$19,MATCH(AS$3,'MSCI ACWI weights'!$A$1:$A$19,0),MATCH($A124,'MSCI ACWI weights'!$A$1:$W$1,0)+23)%</f>
        <v>7.9996838975216189</v>
      </c>
      <c r="AT124" s="59" cm="1">
        <f t="array" aca="1" ref="AT124" ca="1">$DJ124*INDEX('MSCI ACWI weights'!$A$1:$AT$19,MATCH(AT$3,'MSCI ACWI weights'!$A$1:$A$19,0),MATCH($A124,'MSCI ACWI weights'!$A$1:$W$1,0)+23)%</f>
        <v>1.6440453122726129</v>
      </c>
      <c r="AU124" s="59" cm="1">
        <f t="array" aca="1" ref="AU124" ca="1">$DJ124*INDEX('MSCI ACWI weights'!$A$1:$AT$19,MATCH(AU$3,'MSCI ACWI weights'!$A$1:$A$19,0),MATCH($A124,'MSCI ACWI weights'!$A$1:$W$1,0)+23)%</f>
        <v>4.2103599460640089</v>
      </c>
      <c r="AV124" s="59" cm="1">
        <f t="array" aca="1" ref="AV124" ca="1">$DJ124*INDEX('MSCI ACWI weights'!$A$1:$AT$19,MATCH(AV$3,'MSCI ACWI weights'!$A$1:$A$19,0),MATCH($A124,'MSCI ACWI weights'!$A$1:$W$1,0)+23)%</f>
        <v>3.3081399576217216</v>
      </c>
      <c r="AW124" s="59" cm="1">
        <f t="array" aca="1" ref="AW124" ca="1">$DJ124*INDEX('MSCI ACWI weights'!$A$1:$AT$19,MATCH(AW$3,'MSCI ACWI weights'!$A$1:$A$19,0),MATCH($A124,'MSCI ACWI weights'!$A$1:$W$1,0)+23)%</f>
        <v>1.7142179780403466</v>
      </c>
      <c r="AX124" s="59" cm="1">
        <f t="array" aca="1" ref="AX124" ca="1">$DJ124*INDEX('MSCI ACWI weights'!$A$1:$AT$19,MATCH(AX$3,'MSCI ACWI weights'!$A$1:$A$19,0),MATCH($A124,'MSCI ACWI weights'!$A$1:$W$1,0)+23)%</f>
        <v>2.1653279722614904</v>
      </c>
      <c r="AY124" s="59" cm="1">
        <f t="array" aca="1" ref="AY124" ca="1">$DJ124*INDEX('MSCI ACWI weights'!$A$1:$AT$19,MATCH(AY$3,'MSCI ACWI weights'!$A$1:$A$19,0),MATCH($A124,'MSCI ACWI weights'!$A$1:$W$1,0)+23)%</f>
        <v>0.64157865844784912</v>
      </c>
      <c r="AZ124" s="59" cm="1">
        <f t="array" aca="1" ref="AZ124" ca="1">$DJ124*INDEX('MSCI ACWI weights'!$A$1:$AT$19,MATCH(AZ$3,'MSCI ACWI weights'!$A$1:$A$19,0),MATCH($A124,'MSCI ACWI weights'!$A$1:$W$1,0)+23)%</f>
        <v>1.343305316125184</v>
      </c>
      <c r="BA124" s="59" cm="1">
        <f t="array" aca="1" ref="BA124" ca="1">$DJ124*INDEX('MSCI ACWI weights'!$A$1:$AT$19,MATCH(BA$3,'MSCI ACWI weights'!$A$1:$A$19,0),MATCH($A124,'MSCI ACWI weights'!$A$1:$W$1,0)+23)%</f>
        <v>1.0225159869012594</v>
      </c>
      <c r="BB124" s="59" cm="1">
        <f t="array" aca="1" ref="BB124" ca="1">$DJ124*INDEX('MSCI ACWI weights'!$A$1:$AT$19,MATCH(BB$3,'MSCI ACWI weights'!$A$1:$A$19,0),MATCH($A124,'MSCI ACWI weights'!$A$1:$W$1,0)+23)%</f>
        <v>1.7543166441933369</v>
      </c>
      <c r="BC124" s="59" cm="1">
        <f t="array" aca="1" ref="BC124" ca="1">$DJ124*INDEX('MSCI ACWI weights'!$A$1:$AT$19,MATCH(BC$3,'MSCI ACWI weights'!$A$1:$A$19,0),MATCH($A124,'MSCI ACWI weights'!$A$1:$W$1,0)+23)%</f>
        <v>0.89219532190404005</v>
      </c>
      <c r="BD124" s="59" cm="1">
        <f t="array" aca="1" ref="BD124" ca="1">$DJ124*INDEX('MSCI ACWI weights'!$A$1:$AT$19,MATCH(BD$3,'MSCI ACWI weights'!$A$1:$A$19,0),MATCH($A124,'MSCI ACWI weights'!$A$1:$W$1,0)+23)%</f>
        <v>1.142811985360231</v>
      </c>
      <c r="BF124" s="60">
        <f ca="1">AM124*OFFSET('FX rate data'!$B123,0,2*BY$1)</f>
        <v>3.8698972087587737</v>
      </c>
      <c r="BG124" s="61">
        <f ca="1">AN124*OFFSET('FX rate data'!$B123,0,2*BZ$1)</f>
        <v>789.9077346610419</v>
      </c>
      <c r="BH124" s="62">
        <f ca="1">AO124*OFFSET('FX rate data'!$B123,0,2*CA$1)</f>
        <v>11.292501152339627</v>
      </c>
      <c r="BI124" s="63">
        <f ca="1">AP124*OFFSET('FX rate data'!$B123,0,2*CB$1)</f>
        <v>4.1598436464444717</v>
      </c>
      <c r="BJ124" s="64">
        <f ca="1">AQ124*OFFSET('FX rate data'!$B123,0,2*CC$1)</f>
        <v>3.4142089493296117</v>
      </c>
      <c r="BK124" s="65">
        <f ca="1">AR124*OFFSET('FX rate data'!$B123,0,2*CD$1)</f>
        <v>40.389381482599738</v>
      </c>
      <c r="BL124" s="66">
        <f ca="1">AS124*OFFSET('FX rate data'!$B123,0,2*CE$1)</f>
        <v>4.9470045222273686</v>
      </c>
      <c r="BM124" s="67">
        <f ca="1">AT124*OFFSET('FX rate data'!$B123,0,2*CF$1)</f>
        <v>12.748420564955522</v>
      </c>
      <c r="BN124" s="68">
        <f ca="1">AU124*OFFSET('FX rate data'!$B123,0,2*CG$1)</f>
        <v>2.9379891703634651</v>
      </c>
      <c r="BO124" s="68">
        <f ca="1">AV124*OFFSET('FX rate data'!$B123,0,2*CH$1)</f>
        <v>2.3084200624284374</v>
      </c>
      <c r="BP124" s="69">
        <f ca="1">AW124*OFFSET('FX rate data'!$B123,0,2*CI$1)</f>
        <v>1995.3497264389634</v>
      </c>
      <c r="BQ124" s="70">
        <f ca="1">AX124*OFFSET('FX rate data'!$B123,0,2*CJ$1)</f>
        <v>3.7774146476101698</v>
      </c>
      <c r="BR124" s="68">
        <f ca="1">AY124*OFFSET('FX rate data'!$B123,0,2*CK$1)</f>
        <v>0.44769358786490909</v>
      </c>
      <c r="BS124" s="71">
        <f ca="1">AZ124*OFFSET('FX rate data'!$B123,0,2*CL$1)</f>
        <v>42.965620536264012</v>
      </c>
      <c r="BT124" s="72">
        <f ca="1">BA124*OFFSET('FX rate data'!$B123,0,2*CM$1)</f>
        <v>47.572556290581097</v>
      </c>
      <c r="BU124" s="68">
        <f ca="1">BB124*OFFSET('FX rate data'!$B123,0,2*CN$1)</f>
        <v>1.2241621543181105</v>
      </c>
      <c r="BV124" s="73">
        <f ca="1">BC124*OFFSET('FX rate data'!$B123,0,2*CO$1)</f>
        <v>26.797086493387845</v>
      </c>
      <c r="BW124" s="74">
        <f ca="1">BD124*OFFSET('FX rate data'!$B123,0,2*CP$1)</f>
        <v>8.4545230676949892</v>
      </c>
      <c r="BX124" s="48"/>
      <c r="BY124" s="96">
        <f t="shared" ca="1" si="35"/>
        <v>0.82488896446290494</v>
      </c>
      <c r="BZ124" s="97">
        <f t="shared" ca="1" si="35"/>
        <v>0</v>
      </c>
      <c r="CA124" s="98">
        <f t="shared" ca="1" si="35"/>
        <v>1.4458748087819169</v>
      </c>
      <c r="CB124" s="99">
        <f t="shared" ca="1" si="35"/>
        <v>9.9219347135859295E-2</v>
      </c>
      <c r="CC124" s="100">
        <f t="shared" ca="1" si="35"/>
        <v>3.1056274777549127</v>
      </c>
      <c r="CD124" s="101">
        <f t="shared" ca="1" si="35"/>
        <v>68.09035313383896</v>
      </c>
      <c r="CE124" s="102">
        <f t="shared" ca="1" si="35"/>
        <v>0.5612126606358836</v>
      </c>
      <c r="CF124" s="103">
        <f t="shared" ca="1" si="35"/>
        <v>1.3047523948177131</v>
      </c>
      <c r="CG124" s="104">
        <f t="shared" ca="1" si="35"/>
        <v>0.9148137897023948</v>
      </c>
      <c r="CH124" s="104">
        <f t="shared" ca="1" si="35"/>
        <v>2.1775614184202507</v>
      </c>
      <c r="CI124" s="105">
        <f t="shared" ca="1" si="35"/>
        <v>339.18884573702178</v>
      </c>
      <c r="CJ124" s="106">
        <f t="shared" ca="1" si="35"/>
        <v>15.975814267921459</v>
      </c>
      <c r="CK124" s="104">
        <f t="shared" ca="1" si="35"/>
        <v>0.65393412935460105</v>
      </c>
      <c r="CL124" s="107">
        <f t="shared" ca="1" si="35"/>
        <v>8.499995171071058</v>
      </c>
      <c r="CM124" s="108">
        <f t="shared" ca="1" si="35"/>
        <v>16.6226424837301</v>
      </c>
      <c r="CN124" s="104">
        <f t="shared" ca="1" si="35"/>
        <v>0.17557506353561503</v>
      </c>
      <c r="CO124" s="109">
        <f t="shared" ca="1" si="34"/>
        <v>2.7000746601356016</v>
      </c>
      <c r="CP124" s="110">
        <f t="shared" ca="1" si="34"/>
        <v>0.76273948694232707</v>
      </c>
      <c r="CR124" s="94">
        <f ca="1">BY124/OFFSET('FX rate data'!$B123,0,2*BY$1)</f>
        <v>0.74147322648351</v>
      </c>
      <c r="CS124" s="94">
        <f ca="1">BZ124/OFFSET('FX rate data'!$B123,0,2*BZ$1)</f>
        <v>0</v>
      </c>
      <c r="CT124" s="94">
        <f ca="1">CA124/OFFSET('FX rate data'!$B123,0,2*CA$1)</f>
        <v>0.21178462433272061</v>
      </c>
      <c r="CU124" s="94">
        <f ca="1">CB124/OFFSET('FX rate data'!$B123,0,2*CB$1)</f>
        <v>9.420750772489489E-2</v>
      </c>
      <c r="CV124" s="94">
        <f ca="1">CC124/OFFSET('FX rate data'!$B123,0,2*CC$1)</f>
        <v>3.0000265434263071</v>
      </c>
      <c r="CW124" s="94">
        <f ca="1">CD124/OFFSET('FX rate data'!$B123,0,2*CD$1)</f>
        <v>68.09035313383896</v>
      </c>
      <c r="CX124" s="94">
        <f ca="1">CE124/OFFSET('FX rate data'!$B123,0,2*CE$1)</f>
        <v>0.90752370736721155</v>
      </c>
      <c r="CY124" s="94">
        <f ca="1">CF124/OFFSET('FX rate data'!$B123,0,2*CF$1)</f>
        <v>0.16826178956420479</v>
      </c>
      <c r="CZ124" s="94">
        <f ca="1">CG124/OFFSET('FX rate data'!$B123,0,2*CG$1)</f>
        <v>1.310997119091996</v>
      </c>
      <c r="DA124" s="94">
        <f ca="1">CH124/OFFSET('FX rate data'!$B123,0,2*CH$1)</f>
        <v>3.1206096566641599</v>
      </c>
      <c r="DB124" s="94">
        <f ca="1">CI124/OFFSET('FX rate data'!$B123,0,2*CI$1)</f>
        <v>0.29139935200775069</v>
      </c>
      <c r="DC124" s="94">
        <f ca="1">CJ124/OFFSET('FX rate data'!$B123,0,2*CJ$1)</f>
        <v>9.1578184396225044</v>
      </c>
      <c r="DD124" s="94">
        <f ca="1">CK124/OFFSET('FX rate data'!$B123,0,2*CK$1)</f>
        <v>0.93713690076612366</v>
      </c>
      <c r="DE124" s="94">
        <f ca="1">CL124/OFFSET('FX rate data'!$B123,0,2*CL$1)</f>
        <v>0.26574941913619066</v>
      </c>
      <c r="DF124" s="94">
        <f ca="1">CM124/OFFSET('FX rate data'!$B123,0,2*CM$1)</f>
        <v>0.35728409422310803</v>
      </c>
      <c r="DG124" s="94">
        <f ca="1">CN124/OFFSET('FX rate data'!$B123,0,2*CN$1)</f>
        <v>0.25161230085356123</v>
      </c>
      <c r="DH124" s="94">
        <f ca="1">CO124/OFFSET('FX rate data'!$B123,0,2*CO$1)</f>
        <v>8.989760812837029E-2</v>
      </c>
      <c r="DI124" s="94">
        <f ca="1">CP124/OFFSET('FX rate data'!$B123,0,2*CP$1)</f>
        <v>0.10310076871348028</v>
      </c>
      <c r="DJ124" s="95">
        <f t="shared" ca="1" si="23"/>
        <v>89.099236191945025</v>
      </c>
    </row>
    <row r="125" spans="1:114" x14ac:dyDescent="0.35">
      <c r="A125" s="12">
        <v>40207</v>
      </c>
      <c r="B125" s="14">
        <v>4569.6189999999997</v>
      </c>
      <c r="C125" s="12">
        <v>40207</v>
      </c>
      <c r="D125" s="14">
        <v>10198.040000000001</v>
      </c>
      <c r="E125" s="12">
        <v>40207</v>
      </c>
      <c r="F125" s="14">
        <v>2989.2919999999999</v>
      </c>
      <c r="G125" s="12">
        <v>40207</v>
      </c>
      <c r="H125" s="14">
        <v>11094.31</v>
      </c>
      <c r="I125" s="12">
        <v>40207</v>
      </c>
      <c r="J125" s="14">
        <v>6440.72</v>
      </c>
      <c r="K125" s="12">
        <v>40207</v>
      </c>
      <c r="L125" s="14">
        <v>1073.8699999999999</v>
      </c>
      <c r="M125" s="12">
        <v>40207</v>
      </c>
      <c r="N125" s="14">
        <v>5188.5200000000004</v>
      </c>
      <c r="O125" s="12">
        <v>40207</v>
      </c>
      <c r="P125" s="14">
        <v>20121.990000000002</v>
      </c>
      <c r="Q125" s="12">
        <v>40207</v>
      </c>
      <c r="R125" s="14">
        <v>3739.46</v>
      </c>
      <c r="S125" s="12">
        <v>40207</v>
      </c>
      <c r="T125" s="14">
        <v>5608.79</v>
      </c>
      <c r="U125" s="12">
        <v>40209</v>
      </c>
      <c r="V125" s="14">
        <v>1602.43</v>
      </c>
      <c r="W125" s="12">
        <v>40207</v>
      </c>
      <c r="X125" s="14">
        <v>65401.8</v>
      </c>
      <c r="Y125" s="12">
        <v>40207</v>
      </c>
      <c r="Z125" s="14">
        <v>2976.25</v>
      </c>
      <c r="AA125" s="12">
        <v>40208</v>
      </c>
      <c r="AB125" s="14">
        <v>7640.44</v>
      </c>
      <c r="AC125" s="12">
        <v>40209</v>
      </c>
      <c r="AD125" s="14">
        <v>4882.05</v>
      </c>
      <c r="AE125" s="12">
        <v>40207</v>
      </c>
      <c r="AF125" s="14">
        <v>327.9</v>
      </c>
      <c r="AG125" s="12">
        <v>40209</v>
      </c>
      <c r="AH125" s="14">
        <v>1419.42</v>
      </c>
      <c r="AI125" s="12">
        <v>40207</v>
      </c>
      <c r="AJ125" s="14">
        <v>24041.26</v>
      </c>
      <c r="AK125" s="48"/>
      <c r="BX125" s="48"/>
      <c r="BY125" s="79">
        <f t="shared" ref="BY125:CP125" ca="1" si="36">BF124*OFFSET($B125,0,2*BY$1)/OFFSET($B124,0,2*BY$1)</f>
        <v>3.6307237964093968</v>
      </c>
      <c r="BZ125" s="80">
        <f t="shared" ca="1" si="36"/>
        <v>763.81325588375717</v>
      </c>
      <c r="CA125" s="81">
        <f t="shared" ca="1" si="36"/>
        <v>10.300626050551907</v>
      </c>
      <c r="CB125" s="82">
        <f t="shared" ca="1" si="36"/>
        <v>3.9290109632197692</v>
      </c>
      <c r="CC125" s="83">
        <f t="shared" ca="1" si="36"/>
        <v>3.3593440582174545</v>
      </c>
      <c r="CD125" s="84">
        <f t="shared" ca="1" si="36"/>
        <v>38.896013893569524</v>
      </c>
      <c r="CE125" s="85">
        <f t="shared" ca="1" si="36"/>
        <v>4.7419547271816755</v>
      </c>
      <c r="CF125" s="86">
        <f t="shared" ca="1" si="36"/>
        <v>11.728133095157361</v>
      </c>
      <c r="CG125" s="87">
        <f t="shared" ca="1" si="36"/>
        <v>2.7910497806351002</v>
      </c>
      <c r="CH125" s="87">
        <f t="shared" ca="1" si="36"/>
        <v>2.1733269819281125</v>
      </c>
      <c r="CI125" s="88">
        <f t="shared" ca="1" si="36"/>
        <v>1900.0863232275285</v>
      </c>
      <c r="CJ125" s="89">
        <f t="shared" ca="1" si="36"/>
        <v>3.6019169028592417</v>
      </c>
      <c r="CK125" s="87">
        <f t="shared" ca="1" si="36"/>
        <v>0.44789223305520992</v>
      </c>
      <c r="CL125" s="90">
        <f t="shared" ca="1" si="36"/>
        <v>40.091821649940343</v>
      </c>
      <c r="CM125" s="91">
        <f t="shared" ca="1" si="36"/>
        <v>44.654752105523201</v>
      </c>
      <c r="CN125" s="87">
        <f t="shared" ca="1" si="36"/>
        <v>1.197038053263676</v>
      </c>
      <c r="CO125" s="92">
        <f t="shared" ca="1" si="36"/>
        <v>27.763534945324906</v>
      </c>
      <c r="CP125" s="93">
        <f t="shared" ca="1" si="36"/>
        <v>8.1312810011154486</v>
      </c>
      <c r="CR125" s="94">
        <f ca="1">BY125/OFFSET('FX rate data'!$B124,0,2*BY$1)</f>
        <v>3.1949347029297752</v>
      </c>
      <c r="CS125" s="94">
        <f ca="1">BZ125/OFFSET('FX rate data'!$B124,0,2*BZ$1)</f>
        <v>8.4962542367492446</v>
      </c>
      <c r="CT125" s="94">
        <f ca="1">CA125/OFFSET('FX rate data'!$B124,0,2*CA$1)</f>
        <v>1.5088291978133423</v>
      </c>
      <c r="CU125" s="94">
        <f ca="1">CB125/OFFSET('FX rate data'!$B124,0,2*CB$1)</f>
        <v>3.6695722081066307</v>
      </c>
      <c r="CV125" s="94">
        <f ca="1">CC125/OFFSET('FX rate data'!$B124,0,2*CC$1)</f>
        <v>3.1679970371722503</v>
      </c>
      <c r="CW125" s="94">
        <f ca="1">CD125/OFFSET('FX rate data'!$B124,0,2*CD$1)</f>
        <v>38.896013893569524</v>
      </c>
      <c r="CX125" s="94">
        <f ca="1">CE125/OFFSET('FX rate data'!$B124,0,2*CE$1)</f>
        <v>7.5605145522667021</v>
      </c>
      <c r="CY125" s="94">
        <f ca="1">CF125/OFFSET('FX rate data'!$B124,0,2*CF$1)</f>
        <v>1.5102869223047273</v>
      </c>
      <c r="CZ125" s="94">
        <f ca="1">CG125/OFFSET('FX rate data'!$B124,0,2*CG$1)</f>
        <v>3.8694714829267989</v>
      </c>
      <c r="DA125" s="94">
        <f ca="1">CH125/OFFSET('FX rate data'!$B124,0,2*CH$1)</f>
        <v>3.0130694328685879</v>
      </c>
      <c r="DB125" s="94">
        <f ca="1">CI125/OFFSET('FX rate data'!$B124,0,2*CI$1)</f>
        <v>1.6356788389166517</v>
      </c>
      <c r="DC125" s="94">
        <f ca="1">CJ125/OFFSET('FX rate data'!$B124,0,2*CJ$1)</f>
        <v>1.9007477059943227</v>
      </c>
      <c r="DD125" s="94">
        <f ca="1">CK125/OFFSET('FX rate data'!$B124,0,2*CK$1)</f>
        <v>0.62095138368946334</v>
      </c>
      <c r="DE125" s="94">
        <f ca="1">CL125/OFFSET('FX rate data'!$B124,0,2*CL$1)</f>
        <v>1.2551836714548807</v>
      </c>
      <c r="DF125" s="94">
        <f ca="1">CM125/OFFSET('FX rate data'!$B124,0,2*CM$1)</f>
        <v>0.96700937034191903</v>
      </c>
      <c r="DG125" s="94">
        <f ca="1">CN125/OFFSET('FX rate data'!$B124,0,2*CN$1)</f>
        <v>1.6595564304223982</v>
      </c>
      <c r="DH125" s="94">
        <f ca="1">CO125/OFFSET('FX rate data'!$B124,0,2*CO$1)</f>
        <v>0.91483300312126936</v>
      </c>
      <c r="DI125" s="94">
        <f ca="1">CP125/OFFSET('FX rate data'!$B124,0,2*CP$1)</f>
        <v>1.066215727300978</v>
      </c>
      <c r="DJ125" s="95">
        <f t="shared" ca="1" si="23"/>
        <v>84.907119797949449</v>
      </c>
    </row>
    <row r="126" spans="1:114" x14ac:dyDescent="0.35">
      <c r="A126" s="12">
        <v>40235</v>
      </c>
      <c r="B126" s="14">
        <v>4637.7169999999996</v>
      </c>
      <c r="C126" s="12">
        <v>40235</v>
      </c>
      <c r="D126" s="14">
        <v>10126.030000000001</v>
      </c>
      <c r="E126" s="12">
        <v>40235</v>
      </c>
      <c r="F126" s="14">
        <v>3051.9430000000002</v>
      </c>
      <c r="G126" s="12">
        <v>40235</v>
      </c>
      <c r="H126" s="14">
        <v>11629.63</v>
      </c>
      <c r="I126" s="12">
        <v>40235</v>
      </c>
      <c r="J126" s="14">
        <v>6710.99</v>
      </c>
      <c r="K126" s="12">
        <v>40235</v>
      </c>
      <c r="L126" s="14">
        <v>1104.49</v>
      </c>
      <c r="M126" s="12">
        <v>40235</v>
      </c>
      <c r="N126" s="14">
        <v>5354.52</v>
      </c>
      <c r="O126" s="12">
        <v>40235</v>
      </c>
      <c r="P126" s="14">
        <v>20608.7</v>
      </c>
      <c r="Q126" s="12">
        <v>40235</v>
      </c>
      <c r="R126" s="14">
        <v>3708.8</v>
      </c>
      <c r="S126" s="12">
        <v>40235</v>
      </c>
      <c r="T126" s="14">
        <v>5598.46</v>
      </c>
      <c r="U126" s="12">
        <v>40237</v>
      </c>
      <c r="V126" s="14">
        <v>1594.58</v>
      </c>
      <c r="W126" s="12">
        <v>40235</v>
      </c>
      <c r="X126" s="14">
        <v>66503.3</v>
      </c>
      <c r="Y126" s="12">
        <v>40235</v>
      </c>
      <c r="Z126" s="14">
        <v>2873.6</v>
      </c>
      <c r="AA126" s="12">
        <v>40236</v>
      </c>
      <c r="AB126" s="14">
        <v>7436.1</v>
      </c>
      <c r="AC126" s="12">
        <v>40237</v>
      </c>
      <c r="AD126" s="14">
        <v>4922.3</v>
      </c>
      <c r="AE126" s="12">
        <v>40235</v>
      </c>
      <c r="AF126" s="14">
        <v>317.74</v>
      </c>
      <c r="AG126" s="12">
        <v>40237</v>
      </c>
      <c r="AH126" s="14">
        <v>1332.64</v>
      </c>
      <c r="AI126" s="12">
        <v>40235</v>
      </c>
      <c r="AJ126" s="14">
        <v>23994.59</v>
      </c>
      <c r="AK126" s="48"/>
      <c r="BX126" s="48"/>
      <c r="BY126" s="96">
        <f ca="1">BY125*OFFSET($B126,0,2*BY$1)/OFFSET($B125,0,2*BY$1)</f>
        <v>3.6848300641502933</v>
      </c>
      <c r="BZ126" s="97">
        <f t="shared" ref="BZ126:CP136" ca="1" si="37">BZ125*OFFSET($B126,0,2*BZ$1)/OFFSET($B125,0,2*BZ$1)</f>
        <v>758.41984768412374</v>
      </c>
      <c r="CA126" s="98">
        <f t="shared" ca="1" si="37"/>
        <v>10.516511458432145</v>
      </c>
      <c r="CB126" s="99">
        <f t="shared" ca="1" si="37"/>
        <v>4.1185926631029348</v>
      </c>
      <c r="CC126" s="100">
        <f t="shared" ca="1" si="37"/>
        <v>3.5003112045325295</v>
      </c>
      <c r="CD126" s="101">
        <f t="shared" ca="1" si="37"/>
        <v>40.005082910695528</v>
      </c>
      <c r="CE126" s="102">
        <f t="shared" ca="1" si="37"/>
        <v>4.8936674477093325</v>
      </c>
      <c r="CF126" s="103">
        <f t="shared" ca="1" si="37"/>
        <v>12.011812773894107</v>
      </c>
      <c r="CG126" s="104">
        <f t="shared" ca="1" si="37"/>
        <v>2.7681658384952534</v>
      </c>
      <c r="CH126" s="104">
        <f t="shared" ca="1" si="37"/>
        <v>2.1693242526900205</v>
      </c>
      <c r="CI126" s="105">
        <f t="shared" ca="1" si="37"/>
        <v>1890.7781614748553</v>
      </c>
      <c r="CJ126" s="106">
        <f t="shared" ca="1" si="37"/>
        <v>3.6625805461916796</v>
      </c>
      <c r="CK126" s="104">
        <f t="shared" ca="1" si="37"/>
        <v>0.43244455973370888</v>
      </c>
      <c r="CL126" s="107">
        <f t="shared" ca="1" si="37"/>
        <v>39.019584601295399</v>
      </c>
      <c r="CM126" s="108">
        <f t="shared" ca="1" si="37"/>
        <v>45.022907649249156</v>
      </c>
      <c r="CN126" s="104">
        <f t="shared" ca="1" si="37"/>
        <v>1.159947761646845</v>
      </c>
      <c r="CO126" s="109">
        <f t="shared" ca="1" si="37"/>
        <v>26.066137724942429</v>
      </c>
      <c r="CP126" s="110">
        <f t="shared" ca="1" si="37"/>
        <v>8.1154961843328817</v>
      </c>
      <c r="CR126" s="94">
        <f ca="1">BY126/OFFSET('FX rate data'!$B125,0,2*BY$1)</f>
        <v>3.3018190538981118</v>
      </c>
      <c r="CS126" s="94">
        <f ca="1">BZ126/OFFSET('FX rate data'!$B125,0,2*BZ$1)</f>
        <v>8.5349971605235631</v>
      </c>
      <c r="CT126" s="94">
        <f ca="1">CA126/OFFSET('FX rate data'!$B125,0,2*CA$1)</f>
        <v>1.5406324927018569</v>
      </c>
      <c r="CU126" s="94">
        <f ca="1">CB126/OFFSET('FX rate data'!$B125,0,2*CB$1)</f>
        <v>3.9049897251378924</v>
      </c>
      <c r="CV126" s="94">
        <f ca="1">CC126/OFFSET('FX rate data'!$B125,0,2*CC$1)</f>
        <v>3.2591351997509586</v>
      </c>
      <c r="CW126" s="94">
        <f ca="1">CD126/OFFSET('FX rate data'!$B125,0,2*CD$1)</f>
        <v>40.005082910695528</v>
      </c>
      <c r="CX126" s="94">
        <f ca="1">CE126/OFFSET('FX rate data'!$B125,0,2*CE$1)</f>
        <v>7.4168951920420314</v>
      </c>
      <c r="CY126" s="94">
        <f ca="1">CF126/OFFSET('FX rate data'!$B125,0,2*CF$1)</f>
        <v>1.5473756262504164</v>
      </c>
      <c r="CZ126" s="94">
        <f ca="1">CG126/OFFSET('FX rate data'!$B125,0,2*CG$1)</f>
        <v>3.7713431042169665</v>
      </c>
      <c r="DA126" s="94">
        <f ca="1">CH126/OFFSET('FX rate data'!$B125,0,2*CH$1)</f>
        <v>2.9554826330926711</v>
      </c>
      <c r="DB126" s="94">
        <f ca="1">CI126/OFFSET('FX rate data'!$B125,0,2*CI$1)</f>
        <v>1.6301919743715614</v>
      </c>
      <c r="DC126" s="94">
        <f ca="1">CJ126/OFFSET('FX rate data'!$B125,0,2*CJ$1)</f>
        <v>2.0262118533921663</v>
      </c>
      <c r="DD126" s="94">
        <f ca="1">CK126/OFFSET('FX rate data'!$B125,0,2*CK$1)</f>
        <v>0.58916152552276413</v>
      </c>
      <c r="DE126" s="94">
        <f ca="1">CL126/OFFSET('FX rate data'!$B125,0,2*CL$1)</f>
        <v>1.216624613410308</v>
      </c>
      <c r="DF126" s="94">
        <f ca="1">CM126/OFFSET('FX rate data'!$B125,0,2*CM$1)</f>
        <v>0.97695362155254761</v>
      </c>
      <c r="DG126" s="94">
        <f ca="1">CN126/OFFSET('FX rate data'!$B125,0,2*CN$1)</f>
        <v>1.5803103019711784</v>
      </c>
      <c r="DH126" s="94">
        <f ca="1">CO126/OFFSET('FX rate data'!$B125,0,2*CO$1)</f>
        <v>0.87036538474188785</v>
      </c>
      <c r="DI126" s="94">
        <f ca="1">CP126/OFFSET('FX rate data'!$B125,0,2*CP$1)</f>
        <v>1.0518568297603341</v>
      </c>
      <c r="DJ126" s="95">
        <f t="shared" ca="1" si="23"/>
        <v>86.179429203032754</v>
      </c>
    </row>
    <row r="127" spans="1:114" x14ac:dyDescent="0.35">
      <c r="A127" s="12">
        <v>40268</v>
      </c>
      <c r="B127" s="14">
        <v>4875.5159999999996</v>
      </c>
      <c r="C127" s="12">
        <v>40268</v>
      </c>
      <c r="D127" s="14">
        <v>11089.94</v>
      </c>
      <c r="E127" s="12">
        <v>40268</v>
      </c>
      <c r="F127" s="14">
        <v>3109.105</v>
      </c>
      <c r="G127" s="12">
        <v>40268</v>
      </c>
      <c r="H127" s="14">
        <v>12037.73</v>
      </c>
      <c r="I127" s="12">
        <v>40268</v>
      </c>
      <c r="J127" s="14">
        <v>6873.37</v>
      </c>
      <c r="K127" s="12">
        <v>40268</v>
      </c>
      <c r="L127" s="14">
        <v>1169.43</v>
      </c>
      <c r="M127" s="12">
        <v>40268</v>
      </c>
      <c r="N127" s="14">
        <v>5679.64</v>
      </c>
      <c r="O127" s="12">
        <v>40268</v>
      </c>
      <c r="P127" s="14">
        <v>21239.35</v>
      </c>
      <c r="Q127" s="12">
        <v>40268</v>
      </c>
      <c r="R127" s="14">
        <v>3974.01</v>
      </c>
      <c r="S127" s="12">
        <v>40268</v>
      </c>
      <c r="T127" s="14">
        <v>6153.55</v>
      </c>
      <c r="U127" s="12">
        <v>40268</v>
      </c>
      <c r="V127" s="14">
        <v>1692.85</v>
      </c>
      <c r="W127" s="12">
        <v>40268</v>
      </c>
      <c r="X127" s="14">
        <v>70371.5</v>
      </c>
      <c r="Y127" s="12">
        <v>40268</v>
      </c>
      <c r="Z127" s="14">
        <v>3177.77</v>
      </c>
      <c r="AA127" s="12">
        <v>40268</v>
      </c>
      <c r="AB127" s="14">
        <v>7920.06</v>
      </c>
      <c r="AC127" s="12">
        <v>40268</v>
      </c>
      <c r="AD127" s="14">
        <v>5249.1</v>
      </c>
      <c r="AE127" s="12">
        <v>40268</v>
      </c>
      <c r="AF127" s="14">
        <v>344.22</v>
      </c>
      <c r="AG127" s="12">
        <v>40268</v>
      </c>
      <c r="AH127" s="14">
        <v>1450.15</v>
      </c>
      <c r="AI127" s="12">
        <v>40268</v>
      </c>
      <c r="AJ127" s="14">
        <v>25833.439999999999</v>
      </c>
      <c r="AK127" s="48"/>
      <c r="BX127" s="48"/>
      <c r="BY127" s="96">
        <f t="shared" ref="BY127:BY136" ca="1" si="38">BY126*OFFSET($B127,0,2*BY$1)/OFFSET($B126,0,2*BY$1)</f>
        <v>3.8737697740172119</v>
      </c>
      <c r="BZ127" s="97">
        <f t="shared" ca="1" si="37"/>
        <v>830.6148219614272</v>
      </c>
      <c r="CA127" s="98">
        <f t="shared" ca="1" si="37"/>
        <v>10.713482643014196</v>
      </c>
      <c r="CB127" s="99">
        <f t="shared" ca="1" si="37"/>
        <v>4.2631198463247841</v>
      </c>
      <c r="CC127" s="100">
        <f t="shared" ca="1" si="37"/>
        <v>3.585005196535497</v>
      </c>
      <c r="CD127" s="101">
        <f t="shared" ca="1" si="37"/>
        <v>42.35723646955126</v>
      </c>
      <c r="CE127" s="102">
        <f t="shared" ca="1" si="37"/>
        <v>5.190805036251211</v>
      </c>
      <c r="CF127" s="103">
        <f t="shared" ca="1" si="37"/>
        <v>12.379388104985164</v>
      </c>
      <c r="CG127" s="104">
        <f t="shared" ca="1" si="37"/>
        <v>2.9661126843826904</v>
      </c>
      <c r="CH127" s="104">
        <f t="shared" ca="1" si="37"/>
        <v>2.3844137950687645</v>
      </c>
      <c r="CI127" s="105">
        <f t="shared" ca="1" si="37"/>
        <v>2007.3021175812494</v>
      </c>
      <c r="CJ127" s="106">
        <f t="shared" ca="1" si="37"/>
        <v>3.8756165018326576</v>
      </c>
      <c r="CK127" s="104">
        <f t="shared" ca="1" si="37"/>
        <v>0.47821873210780486</v>
      </c>
      <c r="CL127" s="107">
        <f t="shared" ca="1" si="37"/>
        <v>41.559076830238382</v>
      </c>
      <c r="CM127" s="108">
        <f t="shared" ca="1" si="37"/>
        <v>48.012056262656429</v>
      </c>
      <c r="CN127" s="104">
        <f t="shared" ca="1" si="37"/>
        <v>1.256616159482838</v>
      </c>
      <c r="CO127" s="109">
        <f t="shared" ca="1" si="37"/>
        <v>28.364606811911145</v>
      </c>
      <c r="CP127" s="110">
        <f t="shared" ca="1" si="37"/>
        <v>8.7374355531056125</v>
      </c>
      <c r="CR127" s="94">
        <f ca="1">BY127/OFFSET('FX rate data'!$B126,0,2*BY$1)</f>
        <v>3.5529393506532254</v>
      </c>
      <c r="CS127" s="94">
        <f ca="1">BZ127/OFFSET('FX rate data'!$B126,0,2*BZ$1)</f>
        <v>8.8864322452276365</v>
      </c>
      <c r="CT127" s="94">
        <f ca="1">CA127/OFFSET('FX rate data'!$B126,0,2*CA$1)</f>
        <v>1.5695340750691038</v>
      </c>
      <c r="CU127" s="94">
        <f ca="1">CB127/OFFSET('FX rate data'!$B126,0,2*CB$1)</f>
        <v>4.198877027799452</v>
      </c>
      <c r="CV127" s="94">
        <f ca="1">CC127/OFFSET('FX rate data'!$B126,0,2*CC$1)</f>
        <v>3.401655941299456</v>
      </c>
      <c r="CW127" s="94">
        <f ca="1">CD127/OFFSET('FX rate data'!$B126,0,2*CD$1)</f>
        <v>42.35723646955126</v>
      </c>
      <c r="CX127" s="94">
        <f ca="1">CE127/OFFSET('FX rate data'!$B126,0,2*CE$1)</f>
        <v>7.8815746071230057</v>
      </c>
      <c r="CY127" s="94">
        <f ca="1">CF127/OFFSET('FX rate data'!$B126,0,2*CF$1)</f>
        <v>1.5943984782897573</v>
      </c>
      <c r="CZ127" s="94">
        <f ca="1">CG127/OFFSET('FX rate data'!$B126,0,2*CG$1)</f>
        <v>4.0071773633919081</v>
      </c>
      <c r="DA127" s="94">
        <f ca="1">CH127/OFFSET('FX rate data'!$B126,0,2*CH$1)</f>
        <v>3.2213101797740671</v>
      </c>
      <c r="DB127" s="94">
        <f ca="1">CI127/OFFSET('FX rate data'!$B126,0,2*CI$1)</f>
        <v>1.7743322881474848</v>
      </c>
      <c r="DC127" s="94">
        <f ca="1">CJ127/OFFSET('FX rate data'!$B126,0,2*CJ$1)</f>
        <v>2.1757236298392506</v>
      </c>
      <c r="DD127" s="94">
        <f ca="1">CK127/OFFSET('FX rate data'!$B126,0,2*CK$1)</f>
        <v>0.64606691719508902</v>
      </c>
      <c r="DE127" s="94">
        <f ca="1">CL127/OFFSET('FX rate data'!$B126,0,2*CL$1)</f>
        <v>1.3086175713281183</v>
      </c>
      <c r="DF127" s="94">
        <f ca="1">CM127/OFFSET('FX rate data'!$B126,0,2*CM$1)</f>
        <v>1.0688942230234637</v>
      </c>
      <c r="DG127" s="94">
        <f ca="1">CN127/OFFSET('FX rate data'!$B126,0,2*CN$1)</f>
        <v>1.6976711152159389</v>
      </c>
      <c r="DH127" s="94">
        <f ca="1">CO127/OFFSET('FX rate data'!$B126,0,2*CO$1)</f>
        <v>0.9641102908485969</v>
      </c>
      <c r="DI127" s="94">
        <f ca="1">CP127/OFFSET('FX rate data'!$B126,0,2*CP$1)</f>
        <v>1.1993734458621292</v>
      </c>
      <c r="DJ127" s="95">
        <f t="shared" ca="1" si="23"/>
        <v>91.505925219638939</v>
      </c>
    </row>
    <row r="128" spans="1:114" x14ac:dyDescent="0.35">
      <c r="A128" s="12">
        <v>40298</v>
      </c>
      <c r="B128" s="14">
        <v>4807.3680000000004</v>
      </c>
      <c r="C128" s="12">
        <v>40298</v>
      </c>
      <c r="D128" s="14">
        <v>11057.4</v>
      </c>
      <c r="E128" s="12">
        <v>40298</v>
      </c>
      <c r="F128" s="14">
        <v>2870.6109999999999</v>
      </c>
      <c r="G128" s="12">
        <v>40298</v>
      </c>
      <c r="H128" s="14">
        <v>12210.7</v>
      </c>
      <c r="I128" s="12">
        <v>40298</v>
      </c>
      <c r="J128" s="14">
        <v>6616.82</v>
      </c>
      <c r="K128" s="12">
        <v>40298</v>
      </c>
      <c r="L128" s="14">
        <v>1186.69</v>
      </c>
      <c r="M128" s="12">
        <v>40298</v>
      </c>
      <c r="N128" s="14">
        <v>5553.29</v>
      </c>
      <c r="O128" s="12">
        <v>40298</v>
      </c>
      <c r="P128" s="14">
        <v>21108.59</v>
      </c>
      <c r="Q128" s="12">
        <v>40298</v>
      </c>
      <c r="R128" s="14">
        <v>3816.99</v>
      </c>
      <c r="S128" s="12">
        <v>40298</v>
      </c>
      <c r="T128" s="14">
        <v>6135.7</v>
      </c>
      <c r="U128" s="12">
        <v>40298</v>
      </c>
      <c r="V128" s="14">
        <v>1741.56</v>
      </c>
      <c r="W128" s="12">
        <v>40298</v>
      </c>
      <c r="X128" s="14">
        <v>67529.7</v>
      </c>
      <c r="Y128" s="12">
        <v>40298</v>
      </c>
      <c r="Z128" s="14">
        <v>3397</v>
      </c>
      <c r="AA128" s="12">
        <v>40298</v>
      </c>
      <c r="AB128" s="14">
        <v>8004.25</v>
      </c>
      <c r="AC128" s="12">
        <v>40298</v>
      </c>
      <c r="AD128" s="14">
        <v>5278</v>
      </c>
      <c r="AE128" s="12">
        <v>40298</v>
      </c>
      <c r="AF128" s="14">
        <v>345.91</v>
      </c>
      <c r="AG128" s="12">
        <v>40298</v>
      </c>
      <c r="AH128" s="14">
        <v>1436.04</v>
      </c>
      <c r="AI128" s="12">
        <v>40298</v>
      </c>
      <c r="AJ128" s="14">
        <v>25629.93</v>
      </c>
      <c r="AK128" s="48"/>
      <c r="BX128" s="48"/>
      <c r="BY128" s="96">
        <f t="shared" ca="1" si="38"/>
        <v>3.8196237795092007</v>
      </c>
      <c r="BZ128" s="97">
        <f t="shared" ca="1" si="37"/>
        <v>828.17763958653381</v>
      </c>
      <c r="CA128" s="98">
        <f t="shared" ca="1" si="37"/>
        <v>9.8916701505242255</v>
      </c>
      <c r="CB128" s="99">
        <f t="shared" ca="1" si="37"/>
        <v>4.3243765649767889</v>
      </c>
      <c r="CC128" s="100">
        <f t="shared" ca="1" si="37"/>
        <v>3.4511941135920234</v>
      </c>
      <c r="CD128" s="101">
        <f t="shared" ca="1" si="37"/>
        <v>42.982400781621628</v>
      </c>
      <c r="CE128" s="102">
        <f t="shared" ca="1" si="37"/>
        <v>5.0753297215604309</v>
      </c>
      <c r="CF128" s="103">
        <f t="shared" ca="1" si="37"/>
        <v>12.303174436082498</v>
      </c>
      <c r="CG128" s="104">
        <f t="shared" ca="1" si="37"/>
        <v>2.8489164484140415</v>
      </c>
      <c r="CH128" s="104">
        <f t="shared" ca="1" si="37"/>
        <v>2.3774971719419553</v>
      </c>
      <c r="CI128" s="105">
        <f t="shared" ca="1" si="37"/>
        <v>2065.0601505714035</v>
      </c>
      <c r="CJ128" s="106">
        <f t="shared" ca="1" si="37"/>
        <v>3.7191081571916018</v>
      </c>
      <c r="CK128" s="104">
        <f t="shared" ca="1" si="37"/>
        <v>0.51121038746360281</v>
      </c>
      <c r="CL128" s="107">
        <f t="shared" ca="1" si="37"/>
        <v>42.000848569131492</v>
      </c>
      <c r="CM128" s="108">
        <f t="shared" ca="1" si="37"/>
        <v>48.276396516412454</v>
      </c>
      <c r="CN128" s="104">
        <f t="shared" ca="1" si="37"/>
        <v>1.2627857060214644</v>
      </c>
      <c r="CO128" s="109">
        <f t="shared" ca="1" si="37"/>
        <v>28.088618395460387</v>
      </c>
      <c r="CP128" s="110">
        <f t="shared" ca="1" si="37"/>
        <v>8.6686040111424632</v>
      </c>
      <c r="CR128" s="94">
        <f ca="1">BY128/OFFSET('FX rate data'!$B127,0,2*BY$1)</f>
        <v>3.5432502592849726</v>
      </c>
      <c r="CS128" s="94">
        <f ca="1">BZ128/OFFSET('FX rate data'!$B127,0,2*BZ$1)</f>
        <v>8.8244820414121889</v>
      </c>
      <c r="CT128" s="94">
        <f ca="1">CA128/OFFSET('FX rate data'!$B127,0,2*CA$1)</f>
        <v>1.4492652558164807</v>
      </c>
      <c r="CU128" s="94">
        <f ca="1">CB128/OFFSET('FX rate data'!$B127,0,2*CB$1)</f>
        <v>4.24833143233794</v>
      </c>
      <c r="CV128" s="94">
        <f ca="1">CC128/OFFSET('FX rate data'!$B127,0,2*CC$1)</f>
        <v>3.2026671432739642</v>
      </c>
      <c r="CW128" s="94">
        <f ca="1">CD128/OFFSET('FX rate data'!$B127,0,2*CD$1)</f>
        <v>42.982400781621628</v>
      </c>
      <c r="CX128" s="94">
        <f ca="1">CE128/OFFSET('FX rate data'!$B127,0,2*CE$1)</f>
        <v>7.7521455957849872</v>
      </c>
      <c r="CY128" s="94">
        <f ca="1">CF128/OFFSET('FX rate data'!$B127,0,2*CF$1)</f>
        <v>1.584623386623369</v>
      </c>
      <c r="CZ128" s="94">
        <f ca="1">CG128/OFFSET('FX rate data'!$B127,0,2*CG$1)</f>
        <v>3.7879490073315272</v>
      </c>
      <c r="DA128" s="94">
        <f ca="1">CH128/OFFSET('FX rate data'!$B127,0,2*CH$1)</f>
        <v>3.1611450231910054</v>
      </c>
      <c r="DB128" s="94">
        <f ca="1">CI128/OFFSET('FX rate data'!$B127,0,2*CI$1)</f>
        <v>1.8632682040705617</v>
      </c>
      <c r="DC128" s="94">
        <f ca="1">CJ128/OFFSET('FX rate data'!$B127,0,2*CJ$1)</f>
        <v>2.138155776239854</v>
      </c>
      <c r="DD128" s="94">
        <f ca="1">CK128/OFFSET('FX rate data'!$B127,0,2*CK$1)</f>
        <v>0.67971066010318149</v>
      </c>
      <c r="DE128" s="94">
        <f ca="1">CL128/OFFSET('FX rate data'!$B127,0,2*CL$1)</f>
        <v>1.3402102354616132</v>
      </c>
      <c r="DF128" s="94">
        <f ca="1">CM128/OFFSET('FX rate data'!$B127,0,2*CM$1)</f>
        <v>1.0881640147957274</v>
      </c>
      <c r="DG128" s="94">
        <f ca="1">CN128/OFFSET('FX rate data'!$B127,0,2*CN$1)</f>
        <v>1.6790130381883586</v>
      </c>
      <c r="DH128" s="94">
        <f ca="1">CO128/OFFSET('FX rate data'!$B127,0,2*CO$1)</f>
        <v>0.9601731881936435</v>
      </c>
      <c r="DI128" s="94">
        <f ca="1">CP128/OFFSET('FX rate data'!$B127,0,2*CP$1)</f>
        <v>1.1731768860661067</v>
      </c>
      <c r="DJ128" s="95">
        <f t="shared" ca="1" si="23"/>
        <v>91.458131929797119</v>
      </c>
    </row>
    <row r="129" spans="1:114" x14ac:dyDescent="0.35">
      <c r="A129" s="12">
        <v>40329</v>
      </c>
      <c r="B129" s="14">
        <v>4429.674</v>
      </c>
      <c r="C129" s="12">
        <v>40329</v>
      </c>
      <c r="D129" s="14">
        <v>9768.7000000000007</v>
      </c>
      <c r="E129" s="12">
        <v>40329</v>
      </c>
      <c r="F129" s="14">
        <v>2592.1469999999999</v>
      </c>
      <c r="G129" s="12">
        <v>40329</v>
      </c>
      <c r="H129" s="14">
        <v>11762.99</v>
      </c>
      <c r="I129" s="12">
        <v>40329</v>
      </c>
      <c r="J129" s="14">
        <v>6312.6</v>
      </c>
      <c r="K129" s="12">
        <v>40329</v>
      </c>
      <c r="L129" s="14">
        <v>1089.4100000000001</v>
      </c>
      <c r="M129" s="12">
        <v>40329</v>
      </c>
      <c r="N129" s="14">
        <v>5188.43</v>
      </c>
      <c r="O129" s="12">
        <v>40329</v>
      </c>
      <c r="P129" s="14">
        <v>19765.189999999999</v>
      </c>
      <c r="Q129" s="12">
        <v>40329</v>
      </c>
      <c r="R129" s="14">
        <v>3507.56</v>
      </c>
      <c r="S129" s="12">
        <v>40329</v>
      </c>
      <c r="T129" s="14">
        <v>5964.33</v>
      </c>
      <c r="U129" s="12">
        <v>40329</v>
      </c>
      <c r="V129" s="14">
        <v>1641.25</v>
      </c>
      <c r="W129" s="12">
        <v>40329</v>
      </c>
      <c r="X129" s="14">
        <v>63046.5</v>
      </c>
      <c r="Y129" s="12">
        <v>40329</v>
      </c>
      <c r="Z129" s="14">
        <v>2947.7</v>
      </c>
      <c r="AA129" s="12">
        <v>40329</v>
      </c>
      <c r="AB129" s="14">
        <v>7373.98</v>
      </c>
      <c r="AC129" s="12">
        <v>40329</v>
      </c>
      <c r="AD129" s="14">
        <v>5086.3</v>
      </c>
      <c r="AE129" s="12">
        <v>40329</v>
      </c>
      <c r="AF129" s="14">
        <v>320.7</v>
      </c>
      <c r="AG129" s="12">
        <v>40329</v>
      </c>
      <c r="AH129" s="14">
        <v>1332.62</v>
      </c>
      <c r="AI129" s="12">
        <v>40329</v>
      </c>
      <c r="AJ129" s="14">
        <v>24157.99</v>
      </c>
      <c r="AK129" s="48"/>
      <c r="BX129" s="48"/>
      <c r="BY129" s="96">
        <f t="shared" ca="1" si="38"/>
        <v>3.5195325479292698</v>
      </c>
      <c r="BZ129" s="97">
        <f t="shared" ca="1" si="37"/>
        <v>731.65652936757044</v>
      </c>
      <c r="CA129" s="98">
        <f t="shared" ca="1" si="37"/>
        <v>8.9321273783424235</v>
      </c>
      <c r="CB129" s="99">
        <f t="shared" ca="1" si="37"/>
        <v>4.165821639222675</v>
      </c>
      <c r="CC129" s="100">
        <f t="shared" ca="1" si="37"/>
        <v>3.2925193614849744</v>
      </c>
      <c r="CD129" s="101">
        <f t="shared" ca="1" si="37"/>
        <v>39.458879096905193</v>
      </c>
      <c r="CE129" s="102">
        <f t="shared" ca="1" si="37"/>
        <v>4.741872473297053</v>
      </c>
      <c r="CF129" s="103">
        <f t="shared" ca="1" si="37"/>
        <v>11.520171661504317</v>
      </c>
      <c r="CG129" s="104">
        <f t="shared" ca="1" si="37"/>
        <v>2.6179647779530879</v>
      </c>
      <c r="CH129" s="104">
        <f t="shared" ca="1" si="37"/>
        <v>2.3110937150656916</v>
      </c>
      <c r="CI129" s="105">
        <f t="shared" ca="1" si="37"/>
        <v>1946.1172581624039</v>
      </c>
      <c r="CJ129" s="106">
        <f t="shared" ca="1" si="37"/>
        <v>3.4722018968302888</v>
      </c>
      <c r="CK129" s="104">
        <f t="shared" ca="1" si="37"/>
        <v>0.44359577837105146</v>
      </c>
      <c r="CL129" s="107">
        <f t="shared" ca="1" si="37"/>
        <v>38.693621180223538</v>
      </c>
      <c r="CM129" s="108">
        <f t="shared" ca="1" si="37"/>
        <v>46.522969988902737</v>
      </c>
      <c r="CN129" s="104">
        <f t="shared" ca="1" si="37"/>
        <v>1.1707535946375751</v>
      </c>
      <c r="CO129" s="109">
        <f t="shared" ca="1" si="37"/>
        <v>26.065746529454902</v>
      </c>
      <c r="CP129" s="110">
        <f t="shared" ca="1" si="37"/>
        <v>8.1707616452772012</v>
      </c>
      <c r="CR129" s="94">
        <f ca="1">BY129/OFFSET('FX rate data'!$B128,0,2*BY$1)</f>
        <v>2.9771041684395789</v>
      </c>
      <c r="CS129" s="94">
        <f ca="1">BZ129/OFFSET('FX rate data'!$B128,0,2*BZ$1)</f>
        <v>8.0163967280329835</v>
      </c>
      <c r="CT129" s="94">
        <f ca="1">CA129/OFFSET('FX rate data'!$B128,0,2*CA$1)</f>
        <v>1.3081999148103962</v>
      </c>
      <c r="CU129" s="94">
        <f ca="1">CB129/OFFSET('FX rate data'!$B128,0,2*CB$1)</f>
        <v>3.9883404875276929</v>
      </c>
      <c r="CV129" s="94">
        <f ca="1">CC129/OFFSET('FX rate data'!$B128,0,2*CC$1)</f>
        <v>2.8509129461295126</v>
      </c>
      <c r="CW129" s="94">
        <f ca="1">CD129/OFFSET('FX rate data'!$B128,0,2*CD$1)</f>
        <v>39.458879096905193</v>
      </c>
      <c r="CX129" s="94">
        <f ca="1">CE129/OFFSET('FX rate data'!$B128,0,2*CE$1)</f>
        <v>6.8942606474222927</v>
      </c>
      <c r="CY129" s="94">
        <f ca="1">CF129/OFFSET('FX rate data'!$B128,0,2*CF$1)</f>
        <v>1.4795057678680175</v>
      </c>
      <c r="CZ129" s="94">
        <f ca="1">CG129/OFFSET('FX rate data'!$B128,0,2*CG$1)</f>
        <v>3.2217139772989021</v>
      </c>
      <c r="DA129" s="94">
        <f ca="1">CH129/OFFSET('FX rate data'!$B128,0,2*CH$1)</f>
        <v>2.8440729941738758</v>
      </c>
      <c r="DB129" s="94">
        <f ca="1">CI129/OFFSET('FX rate data'!$B128,0,2*CI$1)</f>
        <v>1.6187427287084142</v>
      </c>
      <c r="DC129" s="94">
        <f ca="1">CJ129/OFFSET('FX rate data'!$B128,0,2*CJ$1)</f>
        <v>1.9068602871274034</v>
      </c>
      <c r="DD129" s="94">
        <f ca="1">CK129/OFFSET('FX rate data'!$B128,0,2*CK$1)</f>
        <v>0.54589684761389545</v>
      </c>
      <c r="DE129" s="94">
        <f ca="1">CL129/OFFSET('FX rate data'!$B128,0,2*CL$1)</f>
        <v>1.2103103278143115</v>
      </c>
      <c r="DF129" s="94">
        <f ca="1">CM129/OFFSET('FX rate data'!$B128,0,2*CM$1)</f>
        <v>1.0033529948542133</v>
      </c>
      <c r="DG129" s="94">
        <f ca="1">CN129/OFFSET('FX rate data'!$B128,0,2*CN$1)</f>
        <v>1.4407501779935701</v>
      </c>
      <c r="DH129" s="94">
        <f ca="1">CO129/OFFSET('FX rate data'!$B128,0,2*CO$1)</f>
        <v>0.84348342462437997</v>
      </c>
      <c r="DI129" s="94">
        <f ca="1">CP129/OFFSET('FX rate data'!$B128,0,2*CP$1)</f>
        <v>1.0652883501013299</v>
      </c>
      <c r="DJ129" s="95">
        <f t="shared" ca="1" si="23"/>
        <v>82.674071867445932</v>
      </c>
    </row>
    <row r="130" spans="1:114" x14ac:dyDescent="0.35">
      <c r="A130" s="12">
        <v>40359</v>
      </c>
      <c r="B130" s="14">
        <v>4301.5050000000001</v>
      </c>
      <c r="C130" s="12">
        <v>40359</v>
      </c>
      <c r="D130" s="14">
        <v>9382.64</v>
      </c>
      <c r="E130" s="12">
        <v>40359</v>
      </c>
      <c r="F130" s="14">
        <v>2398.37</v>
      </c>
      <c r="G130" s="12">
        <v>40359</v>
      </c>
      <c r="H130" s="14">
        <v>11294.42</v>
      </c>
      <c r="I130" s="12">
        <v>40359</v>
      </c>
      <c r="J130" s="14">
        <v>6128.06</v>
      </c>
      <c r="K130" s="12">
        <v>40359</v>
      </c>
      <c r="L130" s="14">
        <v>1030.71</v>
      </c>
      <c r="M130" s="12">
        <v>40359</v>
      </c>
      <c r="N130" s="14">
        <v>4916.87</v>
      </c>
      <c r="O130" s="12">
        <v>40359</v>
      </c>
      <c r="P130" s="14">
        <v>20128.990000000002</v>
      </c>
      <c r="Q130" s="12">
        <v>40359</v>
      </c>
      <c r="R130" s="14">
        <v>3442.89</v>
      </c>
      <c r="S130" s="12">
        <v>40359</v>
      </c>
      <c r="T130" s="14">
        <v>5965.52</v>
      </c>
      <c r="U130" s="12">
        <v>40359</v>
      </c>
      <c r="V130" s="14">
        <v>1698.29</v>
      </c>
      <c r="W130" s="12">
        <v>40359</v>
      </c>
      <c r="X130" s="14">
        <v>60935.9</v>
      </c>
      <c r="Y130" s="12">
        <v>40359</v>
      </c>
      <c r="Z130" s="14">
        <v>2878.67</v>
      </c>
      <c r="AA130" s="12">
        <v>40359</v>
      </c>
      <c r="AB130" s="14">
        <v>7329.37</v>
      </c>
      <c r="AC130" s="12">
        <v>40359</v>
      </c>
      <c r="AD130" s="14">
        <v>5312.5</v>
      </c>
      <c r="AE130" s="12">
        <v>40359</v>
      </c>
      <c r="AF130" s="14">
        <v>316.81</v>
      </c>
      <c r="AG130" s="12">
        <v>40359</v>
      </c>
      <c r="AH130" s="14">
        <v>1309.31</v>
      </c>
      <c r="AI130" s="12">
        <v>40359</v>
      </c>
      <c r="AJ130" s="14">
        <v>23294.83</v>
      </c>
      <c r="AK130" s="48"/>
      <c r="BX130" s="48"/>
      <c r="BY130" s="96">
        <f t="shared" ca="1" si="38"/>
        <v>3.417697747640231</v>
      </c>
      <c r="BZ130" s="97">
        <f t="shared" ca="1" si="37"/>
        <v>702.74139022647239</v>
      </c>
      <c r="CA130" s="98">
        <f t="shared" ca="1" si="37"/>
        <v>8.2644025745434639</v>
      </c>
      <c r="CB130" s="99">
        <f t="shared" ca="1" si="37"/>
        <v>3.9998792176537905</v>
      </c>
      <c r="CC130" s="100">
        <f t="shared" ca="1" si="37"/>
        <v>3.1962671796631517</v>
      </c>
      <c r="CD130" s="101">
        <f t="shared" ca="1" si="37"/>
        <v>37.332740909273049</v>
      </c>
      <c r="CE130" s="102">
        <f t="shared" ca="1" si="37"/>
        <v>4.4936850854266277</v>
      </c>
      <c r="CF130" s="103">
        <f t="shared" ca="1" si="37"/>
        <v>11.732213056019386</v>
      </c>
      <c r="CG130" s="104">
        <f t="shared" ca="1" si="37"/>
        <v>2.5696965281754003</v>
      </c>
      <c r="CH130" s="104">
        <f t="shared" ca="1" si="37"/>
        <v>2.3115548232741459</v>
      </c>
      <c r="CI130" s="105">
        <f t="shared" ca="1" si="37"/>
        <v>2013.7526143881973</v>
      </c>
      <c r="CJ130" s="106">
        <f t="shared" ca="1" si="37"/>
        <v>3.3559634169233945</v>
      </c>
      <c r="CK130" s="104">
        <f t="shared" ca="1" si="37"/>
        <v>0.43320753785100075</v>
      </c>
      <c r="CL130" s="107">
        <f t="shared" ca="1" si="37"/>
        <v>38.45953830491743</v>
      </c>
      <c r="CM130" s="108">
        <f t="shared" ca="1" si="37"/>
        <v>48.591958411034696</v>
      </c>
      <c r="CN130" s="104">
        <f t="shared" ca="1" si="37"/>
        <v>1.1565526857409736</v>
      </c>
      <c r="CO130" s="109">
        <f t="shared" ca="1" si="37"/>
        <v>25.609808188741425</v>
      </c>
      <c r="CP130" s="110">
        <f t="shared" ca="1" si="37"/>
        <v>7.8788220169497833</v>
      </c>
      <c r="CR130" s="94">
        <f ca="1">BY130/OFFSET('FX rate data'!$B129,0,2*BY$1)</f>
        <v>2.873463719219969</v>
      </c>
      <c r="CS130" s="94">
        <f ca="1">BZ130/OFFSET('FX rate data'!$B129,0,2*BZ$1)</f>
        <v>7.9468663375152362</v>
      </c>
      <c r="CT130" s="94">
        <f ca="1">CA130/OFFSET('FX rate data'!$B129,0,2*CA$1)</f>
        <v>1.2186149067420839</v>
      </c>
      <c r="CU130" s="94">
        <f ca="1">CB130/OFFSET('FX rate data'!$B129,0,2*CB$1)</f>
        <v>3.759638328464884</v>
      </c>
      <c r="CV130" s="94">
        <f ca="1">CC130/OFFSET('FX rate data'!$B129,0,2*CC$1)</f>
        <v>2.9666485796019604</v>
      </c>
      <c r="CW130" s="94">
        <f ca="1">CD130/OFFSET('FX rate data'!$B129,0,2*CD$1)</f>
        <v>37.332740909273049</v>
      </c>
      <c r="CX130" s="94">
        <f ca="1">CE130/OFFSET('FX rate data'!$B129,0,2*CE$1)</f>
        <v>6.7160141763960954</v>
      </c>
      <c r="CY130" s="94">
        <f ca="1">CF130/OFFSET('FX rate data'!$B129,0,2*CF$1)</f>
        <v>1.5063507807690037</v>
      </c>
      <c r="CZ130" s="94">
        <f ca="1">CG130/OFFSET('FX rate data'!$B129,0,2*CG$1)</f>
        <v>3.1445136174442001</v>
      </c>
      <c r="DA130" s="94">
        <f ca="1">CH130/OFFSET('FX rate data'!$B129,0,2*CH$1)</f>
        <v>2.8286280265224497</v>
      </c>
      <c r="DB130" s="94">
        <f ca="1">CI130/OFFSET('FX rate data'!$B129,0,2*CI$1)</f>
        <v>1.6481851484598113</v>
      </c>
      <c r="DC130" s="94">
        <f ca="1">CJ130/OFFSET('FX rate data'!$B129,0,2*CJ$1)</f>
        <v>1.8595685803310216</v>
      </c>
      <c r="DD130" s="94">
        <f ca="1">CK130/OFFSET('FX rate data'!$B129,0,2*CK$1)</f>
        <v>0.53011201401248254</v>
      </c>
      <c r="DE130" s="94">
        <f ca="1">CL130/OFFSET('FX rate data'!$B129,0,2*CL$1)</f>
        <v>1.196886014530776</v>
      </c>
      <c r="DF130" s="94">
        <f ca="1">CM130/OFFSET('FX rate data'!$B129,0,2*CM$1)</f>
        <v>1.0461132058349774</v>
      </c>
      <c r="DG130" s="94">
        <f ca="1">CN130/OFFSET('FX rate data'!$B129,0,2*CN$1)</f>
        <v>1.415262708934133</v>
      </c>
      <c r="DH130" s="94">
        <f ca="1">CO130/OFFSET('FX rate data'!$B129,0,2*CO$1)</f>
        <v>0.82057733025974222</v>
      </c>
      <c r="DI130" s="94">
        <f ca="1">CP130/OFFSET('FX rate data'!$B129,0,2*CP$1)</f>
        <v>1.0270919067852671</v>
      </c>
      <c r="DJ130" s="95">
        <f t="shared" ca="1" si="23"/>
        <v>79.837276291097155</v>
      </c>
    </row>
    <row r="131" spans="1:114" x14ac:dyDescent="0.35">
      <c r="A131" s="12">
        <v>40389</v>
      </c>
      <c r="B131" s="14">
        <v>4493.4799999999996</v>
      </c>
      <c r="C131" s="12">
        <v>40389</v>
      </c>
      <c r="D131" s="14">
        <v>9537.2999999999993</v>
      </c>
      <c r="E131" s="12">
        <v>40389</v>
      </c>
      <c r="F131" s="14">
        <v>2637.502</v>
      </c>
      <c r="G131" s="12">
        <v>40389</v>
      </c>
      <c r="H131" s="14">
        <v>11713.43</v>
      </c>
      <c r="I131" s="12">
        <v>40389</v>
      </c>
      <c r="J131" s="14">
        <v>6200.78</v>
      </c>
      <c r="K131" s="12">
        <v>40389</v>
      </c>
      <c r="L131" s="14">
        <v>1101.5999999999999</v>
      </c>
      <c r="M131" s="12">
        <v>40389</v>
      </c>
      <c r="N131" s="14">
        <v>5258.02</v>
      </c>
      <c r="O131" s="12">
        <v>40389</v>
      </c>
      <c r="P131" s="14">
        <v>21029.81</v>
      </c>
      <c r="Q131" s="12">
        <v>40389</v>
      </c>
      <c r="R131" s="14">
        <v>3643.14</v>
      </c>
      <c r="S131" s="12">
        <v>40389</v>
      </c>
      <c r="T131" s="14">
        <v>6147.97</v>
      </c>
      <c r="U131" s="12">
        <v>40390</v>
      </c>
      <c r="V131" s="14">
        <v>1759.33</v>
      </c>
      <c r="W131" s="12">
        <v>40389</v>
      </c>
      <c r="X131" s="14">
        <v>67515.399999999994</v>
      </c>
      <c r="Y131" s="12">
        <v>40389</v>
      </c>
      <c r="Z131" s="14">
        <v>2915.36</v>
      </c>
      <c r="AA131" s="12">
        <v>40390</v>
      </c>
      <c r="AB131" s="14">
        <v>7760.63</v>
      </c>
      <c r="AC131" s="12">
        <v>40390</v>
      </c>
      <c r="AD131" s="14">
        <v>5367.6</v>
      </c>
      <c r="AE131" s="12">
        <v>40389</v>
      </c>
      <c r="AF131" s="14">
        <v>330.64</v>
      </c>
      <c r="AG131" s="12">
        <v>40390</v>
      </c>
      <c r="AH131" s="14">
        <v>1397.12</v>
      </c>
      <c r="AI131" s="12">
        <v>40389</v>
      </c>
      <c r="AJ131" s="14">
        <v>25224.6</v>
      </c>
      <c r="AK131" s="48"/>
      <c r="BX131" s="48"/>
      <c r="BY131" s="96">
        <f t="shared" ca="1" si="38"/>
        <v>3.570228669980954</v>
      </c>
      <c r="BZ131" s="97">
        <f t="shared" ca="1" si="37"/>
        <v>714.32512182146343</v>
      </c>
      <c r="CA131" s="98">
        <f t="shared" ca="1" si="37"/>
        <v>9.0884135138296163</v>
      </c>
      <c r="CB131" s="99">
        <f t="shared" ca="1" si="37"/>
        <v>4.148270139098992</v>
      </c>
      <c r="CC131" s="100">
        <f t="shared" ca="1" si="37"/>
        <v>3.2341964018484926</v>
      </c>
      <c r="CD131" s="101">
        <f t="shared" ca="1" si="37"/>
        <v>39.900405919856397</v>
      </c>
      <c r="CE131" s="102">
        <f t="shared" ca="1" si="37"/>
        <v>4.80547300475199</v>
      </c>
      <c r="CF131" s="103">
        <f t="shared" ca="1" si="37"/>
        <v>12.257257390838141</v>
      </c>
      <c r="CG131" s="104">
        <f t="shared" ca="1" si="37"/>
        <v>2.7191586747345768</v>
      </c>
      <c r="CH131" s="104">
        <f t="shared" ca="1" si="37"/>
        <v>2.3822516238055944</v>
      </c>
      <c r="CI131" s="105">
        <f t="shared" ca="1" si="37"/>
        <v>2086.1309829720408</v>
      </c>
      <c r="CJ131" s="106">
        <f t="shared" ca="1" si="37"/>
        <v>3.7183206037647709</v>
      </c>
      <c r="CK131" s="104">
        <f t="shared" ca="1" si="37"/>
        <v>0.43872897120868093</v>
      </c>
      <c r="CL131" s="107">
        <f t="shared" ca="1" si="37"/>
        <v>40.722496852429522</v>
      </c>
      <c r="CM131" s="108">
        <f t="shared" ca="1" si="37"/>
        <v>49.095942770271975</v>
      </c>
      <c r="CN131" s="104">
        <f t="shared" ca="1" si="37"/>
        <v>1.2070407500186089</v>
      </c>
      <c r="CO131" s="109">
        <f t="shared" ca="1" si="37"/>
        <v>27.327351976731578</v>
      </c>
      <c r="CP131" s="110">
        <f t="shared" ca="1" si="37"/>
        <v>8.5315125222528554</v>
      </c>
      <c r="CR131" s="94">
        <f ca="1">BY131/OFFSET('FX rate data'!$B130,0,2*BY$1)</f>
        <v>3.2280548553173181</v>
      </c>
      <c r="CS131" s="94">
        <f ca="1">BZ131/OFFSET('FX rate data'!$B130,0,2*BZ$1)</f>
        <v>8.2609589663636349</v>
      </c>
      <c r="CT131" s="94">
        <f ca="1">CA131/OFFSET('FX rate data'!$B130,0,2*CA$1)</f>
        <v>1.3415622575584347</v>
      </c>
      <c r="CU131" s="94">
        <f ca="1">CB131/OFFSET('FX rate data'!$B130,0,2*CB$1)</f>
        <v>4.0286201214907171</v>
      </c>
      <c r="CV131" s="94">
        <f ca="1">CC131/OFFSET('FX rate data'!$B130,0,2*CC$1)</f>
        <v>3.1062201323938656</v>
      </c>
      <c r="CW131" s="94">
        <f ca="1">CD131/OFFSET('FX rate data'!$B130,0,2*CD$1)</f>
        <v>39.900405919856397</v>
      </c>
      <c r="CX131" s="94">
        <f ca="1">CE131/OFFSET('FX rate data'!$B130,0,2*CE$1)</f>
        <v>7.5403624741126478</v>
      </c>
      <c r="CY131" s="94">
        <f ca="1">CF131/OFFSET('FX rate data'!$B130,0,2*CF$1)</f>
        <v>1.5781605540039838</v>
      </c>
      <c r="CZ131" s="94">
        <f ca="1">CG131/OFFSET('FX rate data'!$B130,0,2*CG$1)</f>
        <v>3.5488888994186594</v>
      </c>
      <c r="DA131" s="94">
        <f ca="1">CH131/OFFSET('FX rate data'!$B130,0,2*CH$1)</f>
        <v>3.1091772693886641</v>
      </c>
      <c r="DB131" s="94">
        <f ca="1">CI131/OFFSET('FX rate data'!$B130,0,2*CI$1)</f>
        <v>1.7637970686721969</v>
      </c>
      <c r="DC131" s="94">
        <f ca="1">CJ131/OFFSET('FX rate data'!$B130,0,2*CJ$1)</f>
        <v>2.1188219293206285</v>
      </c>
      <c r="DD131" s="94">
        <f ca="1">CK131/OFFSET('FX rate data'!$B130,0,2*CK$1)</f>
        <v>0.57260372123294301</v>
      </c>
      <c r="DE131" s="94">
        <f ca="1">CL131/OFFSET('FX rate data'!$B130,0,2*CL$1)</f>
        <v>1.2736128370685407</v>
      </c>
      <c r="DF131" s="94">
        <f ca="1">CM131/OFFSET('FX rate data'!$B130,0,2*CM$1)</f>
        <v>1.0579312130640948</v>
      </c>
      <c r="DG131" s="94">
        <f ca="1">CN131/OFFSET('FX rate data'!$B130,0,2*CN$1)</f>
        <v>1.5753598930026218</v>
      </c>
      <c r="DH131" s="94">
        <f ca="1">CO131/OFFSET('FX rate data'!$B130,0,2*CO$1)</f>
        <v>0.90472941488930902</v>
      </c>
      <c r="DI131" s="94">
        <f ca="1">CP131/OFFSET('FX rate data'!$B130,0,2*CP$1)</f>
        <v>1.1691487861443917</v>
      </c>
      <c r="DJ131" s="95">
        <f t="shared" ca="1" si="23"/>
        <v>86.07841631329903</v>
      </c>
    </row>
    <row r="132" spans="1:114" x14ac:dyDescent="0.35">
      <c r="A132" s="12">
        <v>40421</v>
      </c>
      <c r="B132" s="14">
        <v>4404.232</v>
      </c>
      <c r="C132" s="12">
        <v>40421</v>
      </c>
      <c r="D132" s="14">
        <v>8824.06</v>
      </c>
      <c r="E132" s="12">
        <v>40421</v>
      </c>
      <c r="F132" s="14">
        <v>2638.7979999999998</v>
      </c>
      <c r="G132" s="12">
        <v>40421</v>
      </c>
      <c r="H132" s="14">
        <v>11913.86</v>
      </c>
      <c r="I132" s="12">
        <v>40421</v>
      </c>
      <c r="J132" s="14">
        <v>6180.89</v>
      </c>
      <c r="K132" s="12">
        <v>40421</v>
      </c>
      <c r="L132" s="14">
        <v>1049.33</v>
      </c>
      <c r="M132" s="12">
        <v>40421</v>
      </c>
      <c r="N132" s="14">
        <v>5225.22</v>
      </c>
      <c r="O132" s="12">
        <v>40421</v>
      </c>
      <c r="P132" s="14">
        <v>20536.490000000002</v>
      </c>
      <c r="Q132" s="12">
        <v>40421</v>
      </c>
      <c r="R132" s="14">
        <v>3490.79</v>
      </c>
      <c r="S132" s="12">
        <v>40421</v>
      </c>
      <c r="T132" s="14">
        <v>5925.22</v>
      </c>
      <c r="U132" s="12">
        <v>40421</v>
      </c>
      <c r="V132" s="14">
        <v>1742.75</v>
      </c>
      <c r="W132" s="12">
        <v>40421</v>
      </c>
      <c r="X132" s="14">
        <v>65145.4</v>
      </c>
      <c r="Y132" s="12">
        <v>40421</v>
      </c>
      <c r="Z132" s="14">
        <v>2703.86</v>
      </c>
      <c r="AA132" s="12">
        <v>40421</v>
      </c>
      <c r="AB132" s="14">
        <v>7616.28</v>
      </c>
      <c r="AC132" s="12">
        <v>40421</v>
      </c>
      <c r="AD132" s="14">
        <v>5402.4</v>
      </c>
      <c r="AE132" s="12">
        <v>40421</v>
      </c>
      <c r="AF132" s="14">
        <v>316.47000000000003</v>
      </c>
      <c r="AG132" s="12">
        <v>40421</v>
      </c>
      <c r="AH132" s="14">
        <v>1368.9</v>
      </c>
      <c r="AI132" s="12">
        <v>40421</v>
      </c>
      <c r="AJ132" s="14">
        <v>24127.05</v>
      </c>
      <c r="AK132" s="48"/>
      <c r="BX132" s="48"/>
      <c r="BY132" s="96">
        <f t="shared" ca="1" si="38"/>
        <v>3.4993179797501175</v>
      </c>
      <c r="BZ132" s="97">
        <f t="shared" ca="1" si="37"/>
        <v>660.90484041184641</v>
      </c>
      <c r="CA132" s="98">
        <f t="shared" ca="1" si="37"/>
        <v>9.0928793242494468</v>
      </c>
      <c r="CB132" s="99">
        <f t="shared" ca="1" si="37"/>
        <v>4.2192517204103259</v>
      </c>
      <c r="CC132" s="100">
        <f t="shared" ca="1" si="37"/>
        <v>3.2238221962755218</v>
      </c>
      <c r="CD132" s="101">
        <f t="shared" ca="1" si="37"/>
        <v>38.007164981738299</v>
      </c>
      <c r="CE132" s="102">
        <f t="shared" ca="1" si="37"/>
        <v>4.7754960334670065</v>
      </c>
      <c r="CF132" s="103">
        <f t="shared" ca="1" si="37"/>
        <v>11.969725063344539</v>
      </c>
      <c r="CG132" s="104">
        <f t="shared" ca="1" si="37"/>
        <v>2.6054480229079076</v>
      </c>
      <c r="CH132" s="104">
        <f t="shared" ca="1" si="37"/>
        <v>2.2959391419290243</v>
      </c>
      <c r="CI132" s="105">
        <f t="shared" ca="1" si="37"/>
        <v>2066.4711967479234</v>
      </c>
      <c r="CJ132" s="106">
        <f t="shared" ca="1" si="37"/>
        <v>3.5877960148425028</v>
      </c>
      <c r="CK132" s="104">
        <f t="shared" ca="1" si="37"/>
        <v>0.40690059412638718</v>
      </c>
      <c r="CL132" s="107">
        <f t="shared" ca="1" si="37"/>
        <v>39.965046436593667</v>
      </c>
      <c r="CM132" s="108">
        <f t="shared" ca="1" si="37"/>
        <v>49.414248681369195</v>
      </c>
      <c r="CN132" s="104">
        <f t="shared" ca="1" si="37"/>
        <v>1.1553114751947411</v>
      </c>
      <c r="CO132" s="109">
        <f t="shared" ca="1" si="37"/>
        <v>26.775375143830068</v>
      </c>
      <c r="CP132" s="110">
        <f t="shared" ca="1" si="37"/>
        <v>8.1602970592207917</v>
      </c>
      <c r="CR132" s="94">
        <f ca="1">BY132/OFFSET('FX rate data'!$B131,0,2*BY$1)</f>
        <v>3.1165995544621636</v>
      </c>
      <c r="CS132" s="94">
        <f ca="1">BZ132/OFFSET('FX rate data'!$B131,0,2*BZ$1)</f>
        <v>7.8492261331573205</v>
      </c>
      <c r="CT132" s="94">
        <f ca="1">CA132/OFFSET('FX rate data'!$B131,0,2*CA$1)</f>
        <v>1.3356560598503844</v>
      </c>
      <c r="CU132" s="94">
        <f ca="1">CB132/OFFSET('FX rate data'!$B131,0,2*CB$1)</f>
        <v>3.9595079958805606</v>
      </c>
      <c r="CV132" s="94">
        <f ca="1">CC132/OFFSET('FX rate data'!$B131,0,2*CC$1)</f>
        <v>3.1758666104576121</v>
      </c>
      <c r="CW132" s="94">
        <f ca="1">CD132/OFFSET('FX rate data'!$B131,0,2*CD$1)</f>
        <v>38.007164981738299</v>
      </c>
      <c r="CX132" s="94">
        <f ca="1">CE132/OFFSET('FX rate data'!$B131,0,2*CE$1)</f>
        <v>7.3300015862885752</v>
      </c>
      <c r="CY132" s="94">
        <f ca="1">CF132/OFFSET('FX rate data'!$B131,0,2*CF$1)</f>
        <v>1.5388415436779463</v>
      </c>
      <c r="CZ132" s="94">
        <f ca="1">CG132/OFFSET('FX rate data'!$B131,0,2*CG$1)</f>
        <v>3.30347156448321</v>
      </c>
      <c r="DA132" s="94">
        <f ca="1">CH132/OFFSET('FX rate data'!$B131,0,2*CH$1)</f>
        <v>2.9110424013300675</v>
      </c>
      <c r="DB132" s="94">
        <f ca="1">CI132/OFFSET('FX rate data'!$B131,0,2*CI$1)</f>
        <v>1.723739977100943</v>
      </c>
      <c r="DC132" s="94">
        <f ca="1">CJ132/OFFSET('FX rate data'!$B131,0,2*CJ$1)</f>
        <v>2.0432803774944488</v>
      </c>
      <c r="DD132" s="94">
        <f ca="1">CK132/OFFSET('FX rate data'!$B131,0,2*CK$1)</f>
        <v>0.51591301398045797</v>
      </c>
      <c r="DE132" s="94">
        <f ca="1">CL132/OFFSET('FX rate data'!$B131,0,2*CL$1)</f>
        <v>1.247582145114368</v>
      </c>
      <c r="DF132" s="94">
        <f ca="1">CM132/OFFSET('FX rate data'!$B131,0,2*CM$1)</f>
        <v>1.0496919528702962</v>
      </c>
      <c r="DG132" s="94">
        <f ca="1">CN132/OFFSET('FX rate data'!$B131,0,2*CN$1)</f>
        <v>1.4648300687140119</v>
      </c>
      <c r="DH132" s="94">
        <f ca="1">CO132/OFFSET('FX rate data'!$B131,0,2*CO$1)</f>
        <v>0.86922311999915824</v>
      </c>
      <c r="DI132" s="94">
        <f ca="1">CP132/OFFSET('FX rate data'!$B131,0,2*CP$1)</f>
        <v>1.1066310088446965</v>
      </c>
      <c r="DJ132" s="95">
        <f t="shared" ca="1" si="23"/>
        <v>82.548270095444508</v>
      </c>
    </row>
    <row r="133" spans="1:114" x14ac:dyDescent="0.35">
      <c r="A133" s="12">
        <v>40451</v>
      </c>
      <c r="B133" s="14">
        <v>4582.9089999999997</v>
      </c>
      <c r="C133" s="12">
        <v>40451</v>
      </c>
      <c r="D133" s="14">
        <v>9369.35</v>
      </c>
      <c r="E133" s="12">
        <v>40451</v>
      </c>
      <c r="F133" s="14">
        <v>2655.6579999999999</v>
      </c>
      <c r="G133" s="12">
        <v>40451</v>
      </c>
      <c r="H133" s="14">
        <v>12368.65</v>
      </c>
      <c r="I133" s="12">
        <v>40451</v>
      </c>
      <c r="J133" s="14">
        <v>6296.33</v>
      </c>
      <c r="K133" s="12">
        <v>40451</v>
      </c>
      <c r="L133" s="14">
        <v>1141.2</v>
      </c>
      <c r="M133" s="12">
        <v>40451</v>
      </c>
      <c r="N133" s="14">
        <v>5548.62</v>
      </c>
      <c r="O133" s="12">
        <v>40451</v>
      </c>
      <c r="P133" s="14">
        <v>22358.17</v>
      </c>
      <c r="Q133" s="12">
        <v>40451</v>
      </c>
      <c r="R133" s="14">
        <v>3715.18</v>
      </c>
      <c r="S133" s="12">
        <v>40451</v>
      </c>
      <c r="T133" s="14">
        <v>6229.02</v>
      </c>
      <c r="U133" s="12">
        <v>40451</v>
      </c>
      <c r="V133" s="14">
        <v>1872.81</v>
      </c>
      <c r="W133" s="12">
        <v>40451</v>
      </c>
      <c r="X133" s="14">
        <v>69429.8</v>
      </c>
      <c r="Y133" s="12">
        <v>40451</v>
      </c>
      <c r="Z133" s="14">
        <v>2676.18</v>
      </c>
      <c r="AA133" s="12">
        <v>40451</v>
      </c>
      <c r="AB133" s="14">
        <v>8237.7800000000007</v>
      </c>
      <c r="AC133" s="12">
        <v>40451</v>
      </c>
      <c r="AD133" s="14">
        <v>6029.95</v>
      </c>
      <c r="AE133" s="12">
        <v>40451</v>
      </c>
      <c r="AF133" s="14">
        <v>334.39</v>
      </c>
      <c r="AG133" s="12">
        <v>40451</v>
      </c>
      <c r="AH133" s="14">
        <v>1440.3</v>
      </c>
      <c r="AI133" s="12">
        <v>40451</v>
      </c>
      <c r="AJ133" s="14">
        <v>26154.31</v>
      </c>
      <c r="AK133" s="48"/>
      <c r="BX133" s="48"/>
      <c r="BY133" s="96">
        <f t="shared" ca="1" si="38"/>
        <v>3.6412831711087499</v>
      </c>
      <c r="BZ133" s="97">
        <f t="shared" ca="1" si="37"/>
        <v>701.74599521226435</v>
      </c>
      <c r="CA133" s="98">
        <f t="shared" ca="1" si="37"/>
        <v>9.1509762098037193</v>
      </c>
      <c r="CB133" s="99">
        <f t="shared" ca="1" si="37"/>
        <v>4.3803140033249655</v>
      </c>
      <c r="CC133" s="100">
        <f t="shared" ca="1" si="37"/>
        <v>3.2840332717578624</v>
      </c>
      <c r="CD133" s="101">
        <f t="shared" ca="1" si="37"/>
        <v>41.334734237236852</v>
      </c>
      <c r="CE133" s="102">
        <f t="shared" ca="1" si="37"/>
        <v>5.0710616588805255</v>
      </c>
      <c r="CF133" s="103">
        <f t="shared" ca="1" si="37"/>
        <v>13.031494078078479</v>
      </c>
      <c r="CG133" s="104">
        <f t="shared" ca="1" si="37"/>
        <v>2.7729277286078506</v>
      </c>
      <c r="CH133" s="104">
        <f t="shared" ca="1" si="37"/>
        <v>2.4136573551460927</v>
      </c>
      <c r="CI133" s="105">
        <f t="shared" ca="1" si="37"/>
        <v>2220.6902435699199</v>
      </c>
      <c r="CJ133" s="106">
        <f t="shared" ca="1" si="37"/>
        <v>3.8237536303608852</v>
      </c>
      <c r="CK133" s="104">
        <f t="shared" ca="1" si="37"/>
        <v>0.40273506468129067</v>
      </c>
      <c r="CL133" s="107">
        <f t="shared" ca="1" si="37"/>
        <v>43.226254842842252</v>
      </c>
      <c r="CM133" s="108">
        <f t="shared" ca="1" si="37"/>
        <v>55.154273810939991</v>
      </c>
      <c r="CN133" s="104">
        <f t="shared" ca="1" si="37"/>
        <v>1.220730572219703</v>
      </c>
      <c r="CO133" s="109">
        <f t="shared" ca="1" si="37"/>
        <v>28.17194303430378</v>
      </c>
      <c r="CP133" s="110">
        <f t="shared" ca="1" si="37"/>
        <v>8.8459608190370957</v>
      </c>
      <c r="CR133" s="94">
        <f ca="1">BY133/OFFSET('FX rate data'!$B132,0,2*BY$1)</f>
        <v>3.5212099130729619</v>
      </c>
      <c r="CS133" s="94">
        <f ca="1">BZ133/OFFSET('FX rate data'!$B132,0,2*BZ$1)</f>
        <v>8.4011252868701582</v>
      </c>
      <c r="CT133" s="94">
        <f ca="1">CA133/OFFSET('FX rate data'!$B132,0,2*CA$1)</f>
        <v>1.3674296872138372</v>
      </c>
      <c r="CU133" s="94">
        <f ca="1">CB133/OFFSET('FX rate data'!$B132,0,2*CB$1)</f>
        <v>4.2560377024144636</v>
      </c>
      <c r="CV133" s="94">
        <f ca="1">CC133/OFFSET('FX rate data'!$B132,0,2*CC$1)</f>
        <v>3.3425275030614374</v>
      </c>
      <c r="CW133" s="94">
        <f ca="1">CD133/OFFSET('FX rate data'!$B132,0,2*CD$1)</f>
        <v>41.334734237236852</v>
      </c>
      <c r="CX133" s="94">
        <f ca="1">CE133/OFFSET('FX rate data'!$B132,0,2*CE$1)</f>
        <v>7.9696081390547313</v>
      </c>
      <c r="CY133" s="94">
        <f ca="1">CF133/OFFSET('FX rate data'!$B132,0,2*CF$1)</f>
        <v>1.6794893904111867</v>
      </c>
      <c r="CZ133" s="94">
        <f ca="1">CG133/OFFSET('FX rate data'!$B132,0,2*CG$1)</f>
        <v>3.7809213643412196</v>
      </c>
      <c r="DA133" s="94">
        <f ca="1">CH133/OFFSET('FX rate data'!$B132,0,2*CH$1)</f>
        <v>3.2910517523126432</v>
      </c>
      <c r="DB133" s="94">
        <f ca="1">CI133/OFFSET('FX rate data'!$B132,0,2*CI$1)</f>
        <v>1.9476322080072968</v>
      </c>
      <c r="DC133" s="94">
        <f ca="1">CJ133/OFFSET('FX rate data'!$B132,0,2*CJ$1)</f>
        <v>2.2661966635221273</v>
      </c>
      <c r="DD133" s="94">
        <f ca="1">CK133/OFFSET('FX rate data'!$B132,0,2*CK$1)</f>
        <v>0.54913425781468594</v>
      </c>
      <c r="DE133" s="94">
        <f ca="1">CL133/OFFSET('FX rate data'!$B132,0,2*CL$1)</f>
        <v>1.3835943551258643</v>
      </c>
      <c r="DF133" s="94">
        <f ca="1">CM133/OFFSET('FX rate data'!$B132,0,2*CM$1)</f>
        <v>1.2271503795959504</v>
      </c>
      <c r="DG133" s="94">
        <f ca="1">CN133/OFFSET('FX rate data'!$B132,0,2*CN$1)</f>
        <v>1.6644812820012311</v>
      </c>
      <c r="DH133" s="94">
        <f ca="1">CO133/OFFSET('FX rate data'!$B132,0,2*CO$1)</f>
        <v>0.9226115288784601</v>
      </c>
      <c r="DI133" s="94">
        <f ca="1">CP133/OFFSET('FX rate data'!$B132,0,2*CP$1)</f>
        <v>1.2704237855862552</v>
      </c>
      <c r="DJ133" s="95">
        <f t="shared" ca="1" si="23"/>
        <v>90.175359436521376</v>
      </c>
    </row>
    <row r="134" spans="1:114" x14ac:dyDescent="0.35">
      <c r="A134" s="12">
        <v>40480</v>
      </c>
      <c r="B134" s="14">
        <v>4661.5950000000003</v>
      </c>
      <c r="C134" s="12">
        <v>40480</v>
      </c>
      <c r="D134" s="14">
        <v>9202.4500000000007</v>
      </c>
      <c r="E134" s="12">
        <v>40480</v>
      </c>
      <c r="F134" s="14">
        <v>2978.835</v>
      </c>
      <c r="G134" s="12">
        <v>40480</v>
      </c>
      <c r="H134" s="14">
        <v>12676.24</v>
      </c>
      <c r="I134" s="12">
        <v>40480</v>
      </c>
      <c r="J134" s="14">
        <v>6472.23</v>
      </c>
      <c r="K134" s="12">
        <v>40480</v>
      </c>
      <c r="L134" s="14">
        <v>1183.26</v>
      </c>
      <c r="M134" s="12">
        <v>40480</v>
      </c>
      <c r="N134" s="14">
        <v>5675.16</v>
      </c>
      <c r="O134" s="12">
        <v>40480</v>
      </c>
      <c r="P134" s="14">
        <v>23096.32</v>
      </c>
      <c r="Q134" s="12">
        <v>40480</v>
      </c>
      <c r="R134" s="14">
        <v>3833.5</v>
      </c>
      <c r="S134" s="12">
        <v>40480</v>
      </c>
      <c r="T134" s="14">
        <v>6601.37</v>
      </c>
      <c r="U134" s="12">
        <v>40482</v>
      </c>
      <c r="V134" s="14">
        <v>1882.95</v>
      </c>
      <c r="W134" s="12">
        <v>40480</v>
      </c>
      <c r="X134" s="14">
        <v>70673.3</v>
      </c>
      <c r="Y134" s="12">
        <v>40480</v>
      </c>
      <c r="Z134" s="14">
        <v>2684.25</v>
      </c>
      <c r="AA134" s="12">
        <v>40481</v>
      </c>
      <c r="AB134" s="14">
        <v>8287.09</v>
      </c>
      <c r="AC134" s="12">
        <v>40482</v>
      </c>
      <c r="AD134" s="14">
        <v>6017.7</v>
      </c>
      <c r="AE134" s="12">
        <v>40480</v>
      </c>
      <c r="AF134" s="14">
        <v>337.23</v>
      </c>
      <c r="AG134" s="12">
        <v>40482</v>
      </c>
      <c r="AH134" s="14">
        <v>1523.39</v>
      </c>
      <c r="AI134" s="12">
        <v>40480</v>
      </c>
      <c r="AJ134" s="14">
        <v>27053.68</v>
      </c>
      <c r="AK134" s="48"/>
      <c r="BX134" s="48"/>
      <c r="BY134" s="96">
        <f t="shared" ca="1" si="38"/>
        <v>3.7038019790540671</v>
      </c>
      <c r="BZ134" s="97">
        <f t="shared" ca="1" si="37"/>
        <v>689.24551155001166</v>
      </c>
      <c r="CA134" s="98">
        <f t="shared" ca="1" si="37"/>
        <v>10.264592887311039</v>
      </c>
      <c r="CB134" s="99">
        <f t="shared" ca="1" si="37"/>
        <v>4.4892459226761252</v>
      </c>
      <c r="CC134" s="100">
        <f t="shared" ca="1" si="37"/>
        <v>3.3757790113398425</v>
      </c>
      <c r="CD134" s="101">
        <f t="shared" ca="1" si="37"/>
        <v>42.858164768272758</v>
      </c>
      <c r="CE134" s="102">
        <f t="shared" ca="1" si="37"/>
        <v>5.1867106206610663</v>
      </c>
      <c r="CF134" s="103">
        <f t="shared" ca="1" si="37"/>
        <v>13.461725950979243</v>
      </c>
      <c r="CG134" s="104">
        <f t="shared" ca="1" si="37"/>
        <v>2.8612391452414676</v>
      </c>
      <c r="CH134" s="104">
        <f t="shared" ca="1" si="37"/>
        <v>2.5579377260854455</v>
      </c>
      <c r="CI134" s="105">
        <f t="shared" ca="1" si="37"/>
        <v>2232.7137798975768</v>
      </c>
      <c r="CJ134" s="106">
        <f t="shared" ca="1" si="37"/>
        <v>3.8922377342954171</v>
      </c>
      <c r="CK134" s="104">
        <f t="shared" ca="1" si="37"/>
        <v>0.40394950914017541</v>
      </c>
      <c r="CL134" s="107">
        <f t="shared" ca="1" si="37"/>
        <v>43.485000114784519</v>
      </c>
      <c r="CM134" s="108">
        <f t="shared" ca="1" si="37"/>
        <v>55.042226471545135</v>
      </c>
      <c r="CN134" s="104">
        <f t="shared" ca="1" si="37"/>
        <v>1.2310983308999985</v>
      </c>
      <c r="CO134" s="109">
        <f t="shared" ca="1" si="37"/>
        <v>29.797164687237409</v>
      </c>
      <c r="CP134" s="110">
        <f t="shared" ca="1" si="37"/>
        <v>9.1501474629140471</v>
      </c>
      <c r="CR134" s="94">
        <f ca="1">BY134/OFFSET('FX rate data'!$B133,0,2*BY$1)</f>
        <v>3.6494255385299708</v>
      </c>
      <c r="CS134" s="94">
        <f ca="1">BZ134/OFFSET('FX rate data'!$B133,0,2*BZ$1)</f>
        <v>8.5823124336945789</v>
      </c>
      <c r="CT134" s="94">
        <f ca="1">CA134/OFFSET('FX rate data'!$B133,0,2*CA$1)</f>
        <v>1.5388041207272378</v>
      </c>
      <c r="CU134" s="94">
        <f ca="1">CB134/OFFSET('FX rate data'!$B133,0,2*CB$1)</f>
        <v>4.4046761407732777</v>
      </c>
      <c r="CV134" s="94">
        <f ca="1">CC134/OFFSET('FX rate data'!$B133,0,2*CC$1)</f>
        <v>3.4366069544333122</v>
      </c>
      <c r="CW134" s="94">
        <f ca="1">CD134/OFFSET('FX rate data'!$B133,0,2*CD$1)</f>
        <v>42.858164768272758</v>
      </c>
      <c r="CX134" s="94">
        <f ca="1">CE134/OFFSET('FX rate data'!$B133,0,2*CE$1)</f>
        <v>8.3227063874535734</v>
      </c>
      <c r="CY134" s="94">
        <f ca="1">CF134/OFFSET('FX rate data'!$B133,0,2*CF$1)</f>
        <v>1.7368176125018377</v>
      </c>
      <c r="CZ134" s="94">
        <f ca="1">CG134/OFFSET('FX rate data'!$B133,0,2*CG$1)</f>
        <v>3.9950281279551354</v>
      </c>
      <c r="DA134" s="94">
        <f ca="1">CH134/OFFSET('FX rate data'!$B133,0,2*CH$1)</f>
        <v>3.5715410864080503</v>
      </c>
      <c r="DB134" s="94">
        <f ca="1">CI134/OFFSET('FX rate data'!$B133,0,2*CI$1)</f>
        <v>1.9843522520331123</v>
      </c>
      <c r="DC134" s="94">
        <f ca="1">CJ134/OFFSET('FX rate data'!$B133,0,2*CJ$1)</f>
        <v>2.290764366014606</v>
      </c>
      <c r="DD134" s="94">
        <f ca="1">CK134/OFFSET('FX rate data'!$B133,0,2*CK$1)</f>
        <v>0.56401774523900505</v>
      </c>
      <c r="DE134" s="94">
        <f ca="1">CL134/OFFSET('FX rate data'!$B133,0,2*CL$1)</f>
        <v>1.4199647372905082</v>
      </c>
      <c r="DF134" s="94">
        <f ca="1">CM134/OFFSET('FX rate data'!$B133,0,2*CM$1)</f>
        <v>1.2389224347880283</v>
      </c>
      <c r="DG134" s="94">
        <f ca="1">CN134/OFFSET('FX rate data'!$B133,0,2*CN$1)</f>
        <v>1.7189309283719612</v>
      </c>
      <c r="DH134" s="94">
        <f ca="1">CO134/OFFSET('FX rate data'!$B133,0,2*CO$1)</f>
        <v>0.96696948522594217</v>
      </c>
      <c r="DI134" s="94">
        <f ca="1">CP134/OFFSET('FX rate data'!$B133,0,2*CP$1)</f>
        <v>1.3073506876573864</v>
      </c>
      <c r="DJ134" s="95">
        <f t="shared" ref="DJ134:DJ197" ca="1" si="39">SUM(CR134:DI134)</f>
        <v>93.587355807370287</v>
      </c>
    </row>
    <row r="135" spans="1:114" x14ac:dyDescent="0.35">
      <c r="A135" s="12">
        <v>40512</v>
      </c>
      <c r="B135" s="14">
        <v>4584.4269999999997</v>
      </c>
      <c r="C135" s="12">
        <v>40512</v>
      </c>
      <c r="D135" s="14">
        <v>9937.0400000000009</v>
      </c>
      <c r="E135" s="12">
        <v>40512</v>
      </c>
      <c r="F135" s="14">
        <v>2820.181</v>
      </c>
      <c r="G135" s="12">
        <v>40512</v>
      </c>
      <c r="H135" s="14">
        <v>12952.88</v>
      </c>
      <c r="I135" s="12">
        <v>40512</v>
      </c>
      <c r="J135" s="14">
        <v>6312.43</v>
      </c>
      <c r="K135" s="12">
        <v>40512</v>
      </c>
      <c r="L135" s="14">
        <v>1180.55</v>
      </c>
      <c r="M135" s="12">
        <v>40512</v>
      </c>
      <c r="N135" s="14">
        <v>5528.27</v>
      </c>
      <c r="O135" s="12">
        <v>40512</v>
      </c>
      <c r="P135" s="14">
        <v>23007.99</v>
      </c>
      <c r="Q135" s="12">
        <v>40512</v>
      </c>
      <c r="R135" s="14">
        <v>3610.44</v>
      </c>
      <c r="S135" s="12">
        <v>40512</v>
      </c>
      <c r="T135" s="14">
        <v>6688.49</v>
      </c>
      <c r="U135" s="12">
        <v>40512</v>
      </c>
      <c r="V135" s="14">
        <v>1904.63</v>
      </c>
      <c r="W135" s="12">
        <v>40512</v>
      </c>
      <c r="X135" s="14">
        <v>67705.399999999994</v>
      </c>
      <c r="Y135" s="12">
        <v>40512</v>
      </c>
      <c r="Z135" s="14">
        <v>2646</v>
      </c>
      <c r="AA135" s="12">
        <v>40512</v>
      </c>
      <c r="AB135" s="14">
        <v>8372.48</v>
      </c>
      <c r="AC135" s="12">
        <v>40512</v>
      </c>
      <c r="AD135" s="14">
        <v>5862.7</v>
      </c>
      <c r="AE135" s="12">
        <v>40512</v>
      </c>
      <c r="AF135" s="14">
        <v>327.41000000000003</v>
      </c>
      <c r="AG135" s="12">
        <v>40512</v>
      </c>
      <c r="AH135" s="14">
        <v>1565.52</v>
      </c>
      <c r="AI135" s="12">
        <v>40512</v>
      </c>
      <c r="AJ135" s="14">
        <v>26844.52</v>
      </c>
      <c r="AK135" s="48"/>
      <c r="BX135" s="48"/>
      <c r="BY135" s="96">
        <f t="shared" ca="1" si="38"/>
        <v>3.6424892757583822</v>
      </c>
      <c r="BZ135" s="97">
        <f t="shared" ca="1" si="37"/>
        <v>744.2648662142069</v>
      </c>
      <c r="CA135" s="98">
        <f t="shared" ca="1" si="37"/>
        <v>9.7178963700674039</v>
      </c>
      <c r="CB135" s="99">
        <f t="shared" ca="1" si="37"/>
        <v>4.5872170081122734</v>
      </c>
      <c r="CC135" s="100">
        <f t="shared" ca="1" si="37"/>
        <v>3.2924306930612732</v>
      </c>
      <c r="CD135" s="101">
        <f t="shared" ca="1" si="37"/>
        <v>42.760007451603542</v>
      </c>
      <c r="CE135" s="102">
        <f t="shared" ca="1" si="37"/>
        <v>5.0524631416351182</v>
      </c>
      <c r="CF135" s="103">
        <f t="shared" ca="1" si="37"/>
        <v>13.410242673415979</v>
      </c>
      <c r="CG135" s="104">
        <f t="shared" ca="1" si="37"/>
        <v>2.6947521219631159</v>
      </c>
      <c r="CH135" s="104">
        <f t="shared" ca="1" si="37"/>
        <v>2.5916954967749484</v>
      </c>
      <c r="CI135" s="105">
        <f t="shared" ca="1" si="37"/>
        <v>2258.4209068782084</v>
      </c>
      <c r="CJ135" s="106">
        <f t="shared" ca="1" si="37"/>
        <v>3.7287846003450364</v>
      </c>
      <c r="CK135" s="104">
        <f t="shared" ca="1" si="37"/>
        <v>0.39819331328486696</v>
      </c>
      <c r="CL135" s="107">
        <f t="shared" ca="1" si="37"/>
        <v>43.933068635797497</v>
      </c>
      <c r="CM135" s="108">
        <f t="shared" ca="1" si="37"/>
        <v>53.624484626140834</v>
      </c>
      <c r="CN135" s="104">
        <f t="shared" ca="1" si="37"/>
        <v>1.1952492498293998</v>
      </c>
      <c r="CO135" s="109">
        <f t="shared" ca="1" si="37"/>
        <v>30.621217981714402</v>
      </c>
      <c r="CP135" s="110">
        <f t="shared" ca="1" si="37"/>
        <v>9.0794049671299941</v>
      </c>
      <c r="CR135" s="94">
        <f ca="1">BY135/OFFSET('FX rate data'!$B134,0,2*BY$1)</f>
        <v>3.4919847337344287</v>
      </c>
      <c r="CS135" s="94">
        <f ca="1">BZ135/OFFSET('FX rate data'!$B134,0,2*BZ$1)</f>
        <v>8.8931158586952677</v>
      </c>
      <c r="CT135" s="94">
        <f ca="1">CA135/OFFSET('FX rate data'!$B134,0,2*CA$1)</f>
        <v>1.4575459886411897</v>
      </c>
      <c r="CU135" s="94">
        <f ca="1">CB135/OFFSET('FX rate data'!$B134,0,2*CB$1)</f>
        <v>4.4692293531881075</v>
      </c>
      <c r="CV135" s="94">
        <f ca="1">CC135/OFFSET('FX rate data'!$B134,0,2*CC$1)</f>
        <v>3.2812743602364689</v>
      </c>
      <c r="CW135" s="94">
        <f ca="1">CD135/OFFSET('FX rate data'!$B134,0,2*CD$1)</f>
        <v>42.760007451603542</v>
      </c>
      <c r="CX135" s="94">
        <f ca="1">CE135/OFFSET('FX rate data'!$B134,0,2*CE$1)</f>
        <v>7.8625321220590081</v>
      </c>
      <c r="CY135" s="94">
        <f ca="1">CF135/OFFSET('FX rate data'!$B134,0,2*CF$1)</f>
        <v>1.7268111453168311</v>
      </c>
      <c r="CZ135" s="94">
        <f ca="1">CG135/OFFSET('FX rate data'!$B134,0,2*CG$1)</f>
        <v>3.4987693092224306</v>
      </c>
      <c r="DA135" s="94">
        <f ca="1">CH135/OFFSET('FX rate data'!$B134,0,2*CH$1)</f>
        <v>3.3649642908010238</v>
      </c>
      <c r="DB135" s="94">
        <f ca="1">CI135/OFFSET('FX rate data'!$B134,0,2*CI$1)</f>
        <v>1.9481741702637123</v>
      </c>
      <c r="DC135" s="94">
        <f ca="1">CJ135/OFFSET('FX rate data'!$B134,0,2*CJ$1)</f>
        <v>2.1751062243160688</v>
      </c>
      <c r="DD135" s="94">
        <f ca="1">CK135/OFFSET('FX rate data'!$B134,0,2*CK$1)</f>
        <v>0.51699988741218772</v>
      </c>
      <c r="DE135" s="94">
        <f ca="1">CL135/OFFSET('FX rate data'!$B134,0,2*CL$1)</f>
        <v>1.4412790707892362</v>
      </c>
      <c r="DF135" s="94">
        <f ca="1">CM135/OFFSET('FX rate data'!$B134,0,2*CM$1)</f>
        <v>1.1686713441460355</v>
      </c>
      <c r="DG135" s="94">
        <f ca="1">CN135/OFFSET('FX rate data'!$B134,0,2*CN$1)</f>
        <v>1.5518686702537001</v>
      </c>
      <c r="DH135" s="94">
        <f ca="1">CO135/OFFSET('FX rate data'!$B134,0,2*CO$1)</f>
        <v>0.97285882612553898</v>
      </c>
      <c r="DI135" s="94">
        <f ca="1">CP135/OFFSET('FX rate data'!$B134,0,2*CP$1)</f>
        <v>1.2782133358387759</v>
      </c>
      <c r="DJ135" s="95">
        <f t="shared" ca="1" si="39"/>
        <v>91.859406142643536</v>
      </c>
    </row>
    <row r="136" spans="1:114" x14ac:dyDescent="0.35">
      <c r="A136" s="12">
        <v>40543</v>
      </c>
      <c r="B136" s="14">
        <v>4745.24</v>
      </c>
      <c r="C136" s="12">
        <v>40543</v>
      </c>
      <c r="D136" s="14">
        <v>10228.92</v>
      </c>
      <c r="E136" s="12">
        <v>40543</v>
      </c>
      <c r="F136" s="14">
        <v>2808.0770000000002</v>
      </c>
      <c r="G136" s="12">
        <v>40543</v>
      </c>
      <c r="H136" s="14">
        <v>13443.22</v>
      </c>
      <c r="I136" s="12">
        <v>40543</v>
      </c>
      <c r="J136" s="14">
        <v>6436.04</v>
      </c>
      <c r="K136" s="12">
        <v>40543</v>
      </c>
      <c r="L136" s="14">
        <v>1257.6400000000001</v>
      </c>
      <c r="M136" s="12">
        <v>40543</v>
      </c>
      <c r="N136" s="14">
        <v>5899.94</v>
      </c>
      <c r="O136" s="12">
        <v>40543</v>
      </c>
      <c r="P136" s="14">
        <v>23035.45</v>
      </c>
      <c r="Q136" s="12">
        <v>40543</v>
      </c>
      <c r="R136" s="14">
        <v>3804.78</v>
      </c>
      <c r="S136" s="12">
        <v>40543</v>
      </c>
      <c r="T136" s="14">
        <v>6914.19</v>
      </c>
      <c r="U136" s="12">
        <v>40543</v>
      </c>
      <c r="V136" s="14">
        <v>2051</v>
      </c>
      <c r="W136" s="12">
        <v>40543</v>
      </c>
      <c r="X136" s="14">
        <v>69304.800000000003</v>
      </c>
      <c r="Y136" s="12">
        <v>40543</v>
      </c>
      <c r="Z136" s="14">
        <v>2885.1</v>
      </c>
      <c r="AA136" s="12">
        <v>40543</v>
      </c>
      <c r="AB136" s="14">
        <v>8972.5</v>
      </c>
      <c r="AC136" s="12">
        <v>40543</v>
      </c>
      <c r="AD136" s="14">
        <v>6134.5</v>
      </c>
      <c r="AE136" s="12">
        <v>40543</v>
      </c>
      <c r="AF136" s="14">
        <v>354.57</v>
      </c>
      <c r="AG136" s="12">
        <v>40543</v>
      </c>
      <c r="AH136" s="14">
        <v>1687.99</v>
      </c>
      <c r="AI136" s="12">
        <v>40543</v>
      </c>
      <c r="AJ136" s="14">
        <v>28639.4</v>
      </c>
      <c r="AK136" s="48"/>
      <c r="AM136" s="59" cm="1">
        <f t="array" aca="1" ref="AM136" ca="1">$DJ136*INDEX('MSCI ACWI weights'!$A$1:$AT$19,MATCH(AM$3,'MSCI ACWI weights'!$A$1:$A$19,0),MATCH($A136,'MSCI ACWI weights'!$A$1:$W$1,0)+23)%</f>
        <v>4.0602794830246012</v>
      </c>
      <c r="AN136" s="59" cm="1">
        <f t="array" aca="1" ref="AN136" ca="1">$DJ136*INDEX('MSCI ACWI weights'!$A$1:$AT$19,MATCH(AN$3,'MSCI ACWI weights'!$A$1:$A$19,0),MATCH($A136,'MSCI ACWI weights'!$A$1:$W$1,0)+23)%</f>
        <v>9.6308516039397567</v>
      </c>
      <c r="AO136" s="59" cm="1">
        <f t="array" aca="1" ref="AO136" ca="1">$DJ136*INDEX('MSCI ACWI weights'!$A$1:$AT$19,MATCH(AO$3,'MSCI ACWI weights'!$A$1:$A$19,0),MATCH($A136,'MSCI ACWI weights'!$A$1:$W$1,0)+23)%</f>
        <v>1.9152261712380199</v>
      </c>
      <c r="AP136" s="59" cm="1">
        <f t="array" aca="1" ref="AP136" ca="1">$DJ136*INDEX('MSCI ACWI weights'!$A$1:$AT$19,MATCH(AP$3,'MSCI ACWI weights'!$A$1:$A$19,0),MATCH($A136,'MSCI ACWI weights'!$A$1:$W$1,0)+23)%</f>
        <v>4.7935375028700147</v>
      </c>
      <c r="AQ136" s="59" cm="1">
        <f t="array" aca="1" ref="AQ136" ca="1">$DJ136*INDEX('MSCI ACWI weights'!$A$1:$AT$19,MATCH(AQ$3,'MSCI ACWI weights'!$A$1:$A$19,0),MATCH($A136,'MSCI ACWI weights'!$A$1:$W$1,0)+23)%</f>
        <v>3.6334576505772711</v>
      </c>
      <c r="AR136" s="59" cm="1">
        <f t="array" aca="1" ref="AR136" ca="1">$DJ136*INDEX('MSCI ACWI weights'!$A$1:$AT$19,MATCH(AR$3,'MSCI ACWI weights'!$A$1:$A$19,0),MATCH($A136,'MSCI ACWI weights'!$A$1:$W$1,0)+23)%</f>
        <v>45.74654511871384</v>
      </c>
      <c r="AS136" s="59" cm="1">
        <f t="array" aca="1" ref="AS136" ca="1">$DJ136*INDEX('MSCI ACWI weights'!$A$1:$AT$19,MATCH(AS$3,'MSCI ACWI weights'!$A$1:$A$19,0),MATCH($A136,'MSCI ACWI weights'!$A$1:$W$1,0)+23)%</f>
        <v>7.8688435264007781</v>
      </c>
      <c r="AT136" s="59" cm="1">
        <f t="array" aca="1" ref="AT136" ca="1">$DJ136*INDEX('MSCI ACWI weights'!$A$1:$AT$19,MATCH(AT$3,'MSCI ACWI weights'!$A$1:$A$19,0),MATCH($A136,'MSCI ACWI weights'!$A$1:$W$1,0)+23)%</f>
        <v>2.1012767135868557</v>
      </c>
      <c r="AU136" s="59" cm="1">
        <f t="array" aca="1" ref="AU136" ca="1">$DJ136*INDEX('MSCI ACWI weights'!$A$1:$AT$19,MATCH(AU$3,'MSCI ACWI weights'!$A$1:$A$19,0),MATCH($A136,'MSCI ACWI weights'!$A$1:$W$1,0)+23)%</f>
        <v>3.8961172397756285</v>
      </c>
      <c r="AV136" s="59" cm="1">
        <f t="array" aca="1" ref="AV136" ca="1">$DJ136*INDEX('MSCI ACWI weights'!$A$1:$AT$19,MATCH(AV$3,'MSCI ACWI weights'!$A$1:$A$19,0),MATCH($A136,'MSCI ACWI weights'!$A$1:$W$1,0)+23)%</f>
        <v>3.5568486037277505</v>
      </c>
      <c r="AW136" s="59" cm="1">
        <f t="array" aca="1" ref="AW136" ca="1">$DJ136*INDEX('MSCI ACWI weights'!$A$1:$AT$19,MATCH(AW$3,'MSCI ACWI weights'!$A$1:$A$19,0),MATCH($A136,'MSCI ACWI weights'!$A$1:$W$1,0)+23)%</f>
        <v>1.7838963766388409</v>
      </c>
      <c r="AX136" s="59" cm="1">
        <f t="array" aca="1" ref="AX136" ca="1">$DJ136*INDEX('MSCI ACWI weights'!$A$1:$AT$19,MATCH(AX$3,'MSCI ACWI weights'!$A$1:$A$19,0),MATCH($A136,'MSCI ACWI weights'!$A$1:$W$1,0)+23)%</f>
        <v>2.3639363027852132</v>
      </c>
      <c r="AY136" s="59" cm="1">
        <f t="array" aca="1" ref="AY136" ca="1">$DJ136*INDEX('MSCI ACWI weights'!$A$1:$AT$19,MATCH(AY$3,'MSCI ACWI weights'!$A$1:$A$19,0),MATCH($A136,'MSCI ACWI weights'!$A$1:$W$1,0)+23)%</f>
        <v>0.72231387029548177</v>
      </c>
      <c r="AZ136" s="59" cm="1">
        <f t="array" aca="1" ref="AZ136" ca="1">$DJ136*INDEX('MSCI ACWI weights'!$A$1:$AT$19,MATCH(AZ$3,'MSCI ACWI weights'!$A$1:$A$19,0),MATCH($A136,'MSCI ACWI weights'!$A$1:$W$1,0)+23)%</f>
        <v>1.1600798522927436</v>
      </c>
      <c r="BA136" s="59" cm="1">
        <f t="array" aca="1" ref="BA136" ca="1">$DJ136*INDEX('MSCI ACWI weights'!$A$1:$AT$19,MATCH(BA$3,'MSCI ACWI weights'!$A$1:$A$19,0),MATCH($A136,'MSCI ACWI weights'!$A$1:$W$1,0)+23)%</f>
        <v>1.171024001842675</v>
      </c>
      <c r="BB136" s="59" cm="1">
        <f t="array" aca="1" ref="BB136" ca="1">$DJ136*INDEX('MSCI ACWI weights'!$A$1:$AT$19,MATCH(BB$3,'MSCI ACWI weights'!$A$1:$A$19,0),MATCH($A136,'MSCI ACWI weights'!$A$1:$W$1,0)+23)%</f>
        <v>1.7510639279890468</v>
      </c>
      <c r="BC136" s="59" cm="1">
        <f t="array" aca="1" ref="BC136" ca="1">$DJ136*INDEX('MSCI ACWI weights'!$A$1:$AT$19,MATCH(BC$3,'MSCI ACWI weights'!$A$1:$A$19,0),MATCH($A136,'MSCI ACWI weights'!$A$1:$W$1,0)+23)%</f>
        <v>1.0287500576935646</v>
      </c>
      <c r="BD136" s="59" cm="1">
        <f t="array" aca="1" ref="BD136" ca="1">$DJ136*INDEX('MSCI ACWI weights'!$A$1:$AT$19,MATCH(BD$3,'MSCI ACWI weights'!$A$1:$A$19,0),MATCH($A136,'MSCI ACWI weights'!$A$1:$W$1,0)+23)%</f>
        <v>1.2038564504924696</v>
      </c>
      <c r="BF136" s="60">
        <f ca="1">AM136*OFFSET('FX rate data'!$B135,0,2*BY$1)</f>
        <v>3.9677051108116399</v>
      </c>
      <c r="BG136" s="61">
        <f ca="1">AN136*OFFSET('FX rate data'!$B135,0,2*BZ$1)</f>
        <v>781.25468211159307</v>
      </c>
      <c r="BH136" s="62">
        <f ca="1">AO136*OFFSET('FX rate data'!$B135,0,2*CA$1)</f>
        <v>12.653899313369598</v>
      </c>
      <c r="BI136" s="63">
        <f ca="1">AP136*OFFSET('FX rate data'!$B135,0,2*CB$1)</f>
        <v>4.7839504278642746</v>
      </c>
      <c r="BJ136" s="64">
        <f ca="1">AQ136*OFFSET('FX rate data'!$B135,0,2*CC$1)</f>
        <v>3.3980095948198641</v>
      </c>
      <c r="BK136" s="65">
        <f ca="1">AR136*OFFSET('FX rate data'!$B135,0,2*CD$1)</f>
        <v>45.74654511871384</v>
      </c>
      <c r="BL136" s="66">
        <f ca="1">AS136*OFFSET('FX rate data'!$B135,0,2*CE$1)</f>
        <v>5.0399942786596981</v>
      </c>
      <c r="BM136" s="67">
        <f ca="1">AT136*OFFSET('FX rate data'!$B135,0,2*CF$1)</f>
        <v>16.33343402238199</v>
      </c>
      <c r="BN136" s="68">
        <f ca="1">AU136*OFFSET('FX rate data'!$B135,0,2*CG$1)</f>
        <v>2.9107891898363718</v>
      </c>
      <c r="BO136" s="68">
        <f ca="1">AV136*OFFSET('FX rate data'!$B135,0,2*CH$1)</f>
        <v>2.6573215918450024</v>
      </c>
      <c r="BP136" s="69">
        <f ca="1">AW136*OFFSET('FX rate data'!$B135,0,2*CI$1)</f>
        <v>2008.6673200953348</v>
      </c>
      <c r="BQ136" s="70">
        <f ca="1">AX136*OFFSET('FX rate data'!$B135,0,2*CJ$1)</f>
        <v>3.9272073798170748</v>
      </c>
      <c r="BR136" s="68">
        <f ca="1">AY136*OFFSET('FX rate data'!$B135,0,2*CK$1)</f>
        <v>0.53964069249775437</v>
      </c>
      <c r="BS136" s="71">
        <f ca="1">AZ136*OFFSET('FX rate data'!$B135,0,2*CL$1)</f>
        <v>33.989179592325094</v>
      </c>
      <c r="BT136" s="72">
        <f ca="1">BA136*OFFSET('FX rate data'!$B135,0,2*CM$1)</f>
        <v>52.35062800237678</v>
      </c>
      <c r="BU136" s="68">
        <f ca="1">BB136*OFFSET('FX rate data'!$B135,0,2*CN$1)</f>
        <v>1.3082198606006168</v>
      </c>
      <c r="BV136" s="73">
        <f ca="1">BC136*OFFSET('FX rate data'!$B135,0,2*CO$1)</f>
        <v>31.414940511788384</v>
      </c>
      <c r="BW136" s="74">
        <f ca="1">BD136*OFFSET('FX rate data'!$B135,0,2*CP$1)</f>
        <v>7.9804847959596303</v>
      </c>
      <c r="BX136" s="48"/>
      <c r="BY136" s="96">
        <f t="shared" ca="1" si="38"/>
        <v>3.7702608877619177</v>
      </c>
      <c r="BZ136" s="97">
        <f t="shared" ca="1" si="37"/>
        <v>766.12610750443037</v>
      </c>
      <c r="CA136" s="98">
        <f t="shared" ca="1" si="37"/>
        <v>9.6761879060846692</v>
      </c>
      <c r="CB136" s="99">
        <f t="shared" ca="1" si="37"/>
        <v>4.7608691988032836</v>
      </c>
      <c r="CC136" s="100">
        <f t="shared" ca="1" si="37"/>
        <v>3.3569030686708725</v>
      </c>
      <c r="CD136" s="101">
        <f t="shared" ca="1" si="37"/>
        <v>45.552239016928283</v>
      </c>
      <c r="CE136" s="102">
        <f t="shared" ca="1" si="37"/>
        <v>5.3921442671683355</v>
      </c>
      <c r="CF136" s="103">
        <f t="shared" ca="1" si="37"/>
        <v>13.426247777026159</v>
      </c>
      <c r="CG136" s="104">
        <f t="shared" ca="1" si="37"/>
        <v>2.8398031759571754</v>
      </c>
      <c r="CH136" s="104">
        <f t="shared" ca="1" si="37"/>
        <v>2.6791510620254164</v>
      </c>
      <c r="CI136" s="105">
        <f t="shared" ca="1" si="37"/>
        <v>2431.9795865901538</v>
      </c>
      <c r="CJ136" s="106">
        <f t="shared" ca="1" si="37"/>
        <v>3.8168694220843937</v>
      </c>
      <c r="CK136" s="104">
        <f t="shared" ca="1" si="37"/>
        <v>0.43417518070981465</v>
      </c>
      <c r="CL136" s="107">
        <f t="shared" ca="1" si="37"/>
        <v>47.081564642100439</v>
      </c>
      <c r="CM136" s="108">
        <f t="shared" ca="1" si="37"/>
        <v>56.110563552469166</v>
      </c>
      <c r="CN136" s="104">
        <f t="shared" ca="1" si="37"/>
        <v>1.2944000687578578</v>
      </c>
      <c r="CO136" s="109">
        <f t="shared" ca="1" si="37"/>
        <v>33.01670354958997</v>
      </c>
      <c r="CP136" s="110">
        <f t="shared" ca="1" si="37"/>
        <v>9.6864727182912098</v>
      </c>
      <c r="CR136" s="94">
        <f ca="1">BY136/OFFSET('FX rate data'!$B135,0,2*BY$1)</f>
        <v>3.8582284975050327</v>
      </c>
      <c r="CS136" s="94">
        <f ca="1">BZ136/OFFSET('FX rate data'!$B135,0,2*BZ$1)</f>
        <v>9.4443553686443575</v>
      </c>
      <c r="CT136" s="94">
        <f ca="1">CA136/OFFSET('FX rate data'!$B135,0,2*CA$1)</f>
        <v>1.4645357811540289</v>
      </c>
      <c r="CU136" s="94">
        <f ca="1">CB136/OFFSET('FX rate data'!$B135,0,2*CB$1)</f>
        <v>4.7704100188409653</v>
      </c>
      <c r="CV136" s="94">
        <f ca="1">CC136/OFFSET('FX rate data'!$B135,0,2*CC$1)</f>
        <v>3.5895028535830544</v>
      </c>
      <c r="CW136" s="94">
        <f ca="1">CD136/OFFSET('FX rate data'!$B135,0,2*CD$1)</f>
        <v>45.552239016928283</v>
      </c>
      <c r="CX136" s="94">
        <f ca="1">CE136/OFFSET('FX rate data'!$B135,0,2*CE$1)</f>
        <v>8.4186483484283148</v>
      </c>
      <c r="CY136" s="94">
        <f ca="1">CF136/OFFSET('FX rate data'!$B135,0,2*CF$1)</f>
        <v>1.7272706869879659</v>
      </c>
      <c r="CZ136" s="94">
        <f ca="1">CG136/OFFSET('FX rate data'!$B135,0,2*CG$1)</f>
        <v>3.8011018283458378</v>
      </c>
      <c r="DA136" s="94">
        <f ca="1">CH136/OFFSET('FX rate data'!$B135,0,2*CH$1)</f>
        <v>3.5860675438701866</v>
      </c>
      <c r="DB136" s="94">
        <f ca="1">CI136/OFFSET('FX rate data'!$B135,0,2*CI$1)</f>
        <v>2.1598397749468505</v>
      </c>
      <c r="DC136" s="94">
        <f ca="1">CJ136/OFFSET('FX rate data'!$B135,0,2*CJ$1)</f>
        <v>2.2975196665770143</v>
      </c>
      <c r="DD136" s="94">
        <f ca="1">CK136/OFFSET('FX rate data'!$B135,0,2*CK$1)</f>
        <v>0.58114734400992463</v>
      </c>
      <c r="DE136" s="94">
        <f ca="1">CL136/OFFSET('FX rate data'!$B135,0,2*CL$1)</f>
        <v>1.6069341834909192</v>
      </c>
      <c r="DF136" s="94">
        <f ca="1">CM136/OFFSET('FX rate data'!$B135,0,2*CM$1)</f>
        <v>1.2551294833345077</v>
      </c>
      <c r="DG136" s="94">
        <f ca="1">CN136/OFFSET('FX rate data'!$B135,0,2*CN$1)</f>
        <v>1.7325660135963832</v>
      </c>
      <c r="DH136" s="94">
        <f ca="1">CO136/OFFSET('FX rate data'!$B135,0,2*CO$1)</f>
        <v>1.0812032468674058</v>
      </c>
      <c r="DI136" s="94">
        <f ca="1">CP136/OFFSET('FX rate data'!$B135,0,2*CP$1)</f>
        <v>1.4612047967735</v>
      </c>
      <c r="DJ136" s="95">
        <f t="shared" ca="1" si="39"/>
        <v>98.387904453884531</v>
      </c>
    </row>
    <row r="137" spans="1:114" x14ac:dyDescent="0.35">
      <c r="A137" s="12">
        <v>40574</v>
      </c>
      <c r="B137" s="14">
        <v>4753.9179999999997</v>
      </c>
      <c r="C137" s="12">
        <v>40574</v>
      </c>
      <c r="D137" s="14">
        <v>10237.92</v>
      </c>
      <c r="E137" s="12">
        <v>40574</v>
      </c>
      <c r="F137" s="14">
        <v>2790.694</v>
      </c>
      <c r="G137" s="12">
        <v>40574</v>
      </c>
      <c r="H137" s="14">
        <v>13551.99</v>
      </c>
      <c r="I137" s="12">
        <v>40574</v>
      </c>
      <c r="J137" s="14">
        <v>6479.15</v>
      </c>
      <c r="K137" s="12">
        <v>40574</v>
      </c>
      <c r="L137" s="14">
        <v>1286.1199999999999</v>
      </c>
      <c r="M137" s="12">
        <v>40574</v>
      </c>
      <c r="N137" s="14">
        <v>5862.94</v>
      </c>
      <c r="O137" s="12">
        <v>40574</v>
      </c>
      <c r="P137" s="14">
        <v>23447.34</v>
      </c>
      <c r="Q137" s="12">
        <v>40574</v>
      </c>
      <c r="R137" s="14">
        <v>4005.5</v>
      </c>
      <c r="S137" s="12">
        <v>40574</v>
      </c>
      <c r="T137" s="14">
        <v>7077.48</v>
      </c>
      <c r="U137" s="12">
        <v>40574</v>
      </c>
      <c r="V137" s="14">
        <v>2069.73</v>
      </c>
      <c r="W137" s="12">
        <v>40574</v>
      </c>
      <c r="X137" s="14">
        <v>66574.899999999994</v>
      </c>
      <c r="Y137" s="12">
        <v>40574</v>
      </c>
      <c r="Z137" s="14">
        <v>2852.81</v>
      </c>
      <c r="AA137" s="12">
        <v>40574</v>
      </c>
      <c r="AB137" s="14">
        <v>9145.35</v>
      </c>
      <c r="AC137" s="12">
        <v>40574</v>
      </c>
      <c r="AD137" s="14">
        <v>5505.9</v>
      </c>
      <c r="AE137" s="12">
        <v>40574</v>
      </c>
      <c r="AF137" s="14">
        <v>360.75</v>
      </c>
      <c r="AG137" s="12">
        <v>40574</v>
      </c>
      <c r="AH137" s="14">
        <v>1723.42</v>
      </c>
      <c r="AI137" s="12">
        <v>40574</v>
      </c>
      <c r="AJ137" s="14">
        <v>28145.34</v>
      </c>
      <c r="AK137" s="48"/>
      <c r="BX137" s="48"/>
      <c r="BY137" s="79">
        <f t="shared" ref="BY137:CP137" ca="1" si="40">BF136*OFFSET($B137,0,2*BY$1)/OFFSET($B136,0,2*BY$1)</f>
        <v>3.9749611705581693</v>
      </c>
      <c r="BZ137" s="80">
        <f t="shared" ca="1" si="40"/>
        <v>781.94207551568695</v>
      </c>
      <c r="CA137" s="81">
        <f t="shared" ca="1" si="40"/>
        <v>12.575567155182942</v>
      </c>
      <c r="CB137" s="82">
        <f t="shared" ca="1" si="40"/>
        <v>4.8226576935371419</v>
      </c>
      <c r="CC137" s="83">
        <f t="shared" ca="1" si="40"/>
        <v>3.420770204392316</v>
      </c>
      <c r="CD137" s="84">
        <f t="shared" ca="1" si="40"/>
        <v>46.782502630387256</v>
      </c>
      <c r="CE137" s="85">
        <f t="shared" ca="1" si="40"/>
        <v>5.008387213450491</v>
      </c>
      <c r="CF137" s="86">
        <f t="shared" ca="1" si="40"/>
        <v>16.625487276799806</v>
      </c>
      <c r="CG137" s="87">
        <f t="shared" ca="1" si="40"/>
        <v>3.0643469792969862</v>
      </c>
      <c r="CH137" s="87">
        <f t="shared" ca="1" si="40"/>
        <v>2.7200786237941346</v>
      </c>
      <c r="CI137" s="88">
        <f t="shared" ca="1" si="40"/>
        <v>2027.0107325309202</v>
      </c>
      <c r="CJ137" s="89">
        <f t="shared" ca="1" si="40"/>
        <v>3.7725155918577609</v>
      </c>
      <c r="CK137" s="87">
        <f t="shared" ca="1" si="40"/>
        <v>0.53360104119944496</v>
      </c>
      <c r="CL137" s="90">
        <f t="shared" ca="1" si="40"/>
        <v>34.643961391437202</v>
      </c>
      <c r="CM137" s="91">
        <f t="shared" ca="1" si="40"/>
        <v>46.986278053351747</v>
      </c>
      <c r="CN137" s="87">
        <f t="shared" ca="1" si="40"/>
        <v>1.3310215605146305</v>
      </c>
      <c r="CO137" s="92">
        <f t="shared" ca="1" si="40"/>
        <v>32.074323175389864</v>
      </c>
      <c r="CP137" s="93">
        <f t="shared" ca="1" si="40"/>
        <v>7.8428129760789131</v>
      </c>
      <c r="CR137" s="94">
        <f ca="1">BY137/OFFSET('FX rate data'!$B136,0,2*BY$1)</f>
        <v>3.9646530725694888</v>
      </c>
      <c r="CS137" s="94">
        <f ca="1">BZ137/OFFSET('FX rate data'!$B136,0,2*BZ$1)</f>
        <v>9.5312295894159789</v>
      </c>
      <c r="CT137" s="94">
        <f ca="1">CA137/OFFSET('FX rate data'!$B136,0,2*CA$1)</f>
        <v>1.9068335337654196</v>
      </c>
      <c r="CU137" s="94">
        <f ca="1">CB137/OFFSET('FX rate data'!$B136,0,2*CB$1)</f>
        <v>4.8178398536834592</v>
      </c>
      <c r="CV137" s="94">
        <f ca="1">CC137/OFFSET('FX rate data'!$B136,0,2*CC$1)</f>
        <v>3.6236972504155891</v>
      </c>
      <c r="CW137" s="94">
        <f ca="1">CD137/OFFSET('FX rate data'!$B136,0,2*CD$1)</f>
        <v>46.782502630387256</v>
      </c>
      <c r="CX137" s="94">
        <f ca="1">CE137/OFFSET('FX rate data'!$B136,0,2*CE$1)</f>
        <v>8.0198354098486639</v>
      </c>
      <c r="CY137" s="94">
        <f ca="1">CF137/OFFSET('FX rate data'!$B136,0,2*CF$1)</f>
        <v>2.1322654931705127</v>
      </c>
      <c r="CZ137" s="94">
        <f ca="1">CG137/OFFSET('FX rate data'!$B136,0,2*CG$1)</f>
        <v>4.1965858385332595</v>
      </c>
      <c r="DA137" s="94">
        <f ca="1">CH137/OFFSET('FX rate data'!$B136,0,2*CH$1)</f>
        <v>3.7251145217668236</v>
      </c>
      <c r="DB137" s="94">
        <f ca="1">CI137/OFFSET('FX rate data'!$B136,0,2*CI$1)</f>
        <v>1.8077327499606888</v>
      </c>
      <c r="DC137" s="94">
        <f ca="1">CJ137/OFFSET('FX rate data'!$B136,0,2*CJ$1)</f>
        <v>2.2630567437659033</v>
      </c>
      <c r="DD137" s="94">
        <f ca="1">CK137/OFFSET('FX rate data'!$B136,0,2*CK$1)</f>
        <v>0.73076012215755271</v>
      </c>
      <c r="DE137" s="94">
        <f ca="1">CL137/OFFSET('FX rate data'!$B136,0,2*CL$1)</f>
        <v>1.1929738771156062</v>
      </c>
      <c r="DF137" s="94">
        <f ca="1">CM137/OFFSET('FX rate data'!$B136,0,2*CM$1)</f>
        <v>1.0235546901939168</v>
      </c>
      <c r="DG137" s="94">
        <f ca="1">CN137/OFFSET('FX rate data'!$B136,0,2*CN$1)</f>
        <v>1.8228178040463305</v>
      </c>
      <c r="DH137" s="94">
        <f ca="1">CO137/OFFSET('FX rate data'!$B136,0,2*CO$1)</f>
        <v>1.0766447308042653</v>
      </c>
      <c r="DI137" s="94">
        <f ca="1">CP137/OFFSET('FX rate data'!$B136,0,2*CP$1)</f>
        <v>1.091477694813014</v>
      </c>
      <c r="DJ137" s="95">
        <f t="shared" ca="1" si="39"/>
        <v>99.709575606413722</v>
      </c>
    </row>
    <row r="138" spans="1:114" x14ac:dyDescent="0.35">
      <c r="A138" s="12">
        <v>40602</v>
      </c>
      <c r="B138" s="14">
        <v>4831.6589999999997</v>
      </c>
      <c r="C138" s="12">
        <v>40602</v>
      </c>
      <c r="D138" s="14">
        <v>10624.09</v>
      </c>
      <c r="E138" s="12">
        <v>40602</v>
      </c>
      <c r="F138" s="14">
        <v>2905.0529999999999</v>
      </c>
      <c r="G138" s="12">
        <v>40602</v>
      </c>
      <c r="H138" s="14">
        <v>14136.5</v>
      </c>
      <c r="I138" s="12">
        <v>40602</v>
      </c>
      <c r="J138" s="14">
        <v>6610.44</v>
      </c>
      <c r="K138" s="12">
        <v>40602</v>
      </c>
      <c r="L138" s="14">
        <v>1327.22</v>
      </c>
      <c r="M138" s="12">
        <v>40602</v>
      </c>
      <c r="N138" s="14">
        <v>5994.01</v>
      </c>
      <c r="O138" s="12">
        <v>40602</v>
      </c>
      <c r="P138" s="14">
        <v>23338.02</v>
      </c>
      <c r="Q138" s="12">
        <v>40602</v>
      </c>
      <c r="R138" s="14">
        <v>4110.3500000000004</v>
      </c>
      <c r="S138" s="12">
        <v>40602</v>
      </c>
      <c r="T138" s="14">
        <v>7272.32</v>
      </c>
      <c r="U138" s="12">
        <v>40602</v>
      </c>
      <c r="V138" s="14">
        <v>1939.3</v>
      </c>
      <c r="W138" s="12">
        <v>40602</v>
      </c>
      <c r="X138" s="14">
        <v>67383.199999999997</v>
      </c>
      <c r="Y138" s="12">
        <v>40602</v>
      </c>
      <c r="Z138" s="14">
        <v>2976.54</v>
      </c>
      <c r="AA138" s="12">
        <v>40602</v>
      </c>
      <c r="AB138" s="14">
        <v>8599.65</v>
      </c>
      <c r="AC138" s="12">
        <v>40602</v>
      </c>
      <c r="AD138" s="14">
        <v>5333.25</v>
      </c>
      <c r="AE138" s="12">
        <v>40602</v>
      </c>
      <c r="AF138" s="14">
        <v>369.13</v>
      </c>
      <c r="AG138" s="12">
        <v>40602</v>
      </c>
      <c r="AH138" s="14">
        <v>1777.84</v>
      </c>
      <c r="AI138" s="12">
        <v>40602</v>
      </c>
      <c r="AJ138" s="14">
        <v>29077.83</v>
      </c>
      <c r="AK138" s="48"/>
      <c r="BX138" s="48"/>
      <c r="BY138" s="96">
        <f ca="1">BY137*OFFSET($B138,0,2*BY$1)/OFFSET($B137,0,2*BY$1)</f>
        <v>4.039963860204975</v>
      </c>
      <c r="BZ138" s="97">
        <f t="shared" ref="BZ138:CP148" ca="1" si="41">BZ137*OFFSET($B138,0,2*BZ$1)/OFFSET($B137,0,2*BZ$1)</f>
        <v>811.43659894445886</v>
      </c>
      <c r="CA138" s="98">
        <f t="shared" ca="1" si="41"/>
        <v>13.090897493908566</v>
      </c>
      <c r="CB138" s="99">
        <f t="shared" ca="1" si="41"/>
        <v>5.0306634291117245</v>
      </c>
      <c r="CC138" s="100">
        <f t="shared" ca="1" si="41"/>
        <v>3.4900868462565526</v>
      </c>
      <c r="CD138" s="101">
        <f t="shared" ca="1" si="41"/>
        <v>48.27751153943845</v>
      </c>
      <c r="CE138" s="102">
        <f t="shared" ca="1" si="41"/>
        <v>5.120353106341593</v>
      </c>
      <c r="CF138" s="103">
        <f t="shared" ca="1" si="41"/>
        <v>16.547973227483347</v>
      </c>
      <c r="CG138" s="104">
        <f t="shared" ca="1" si="41"/>
        <v>3.1445608803778224</v>
      </c>
      <c r="CH138" s="104">
        <f t="shared" ca="1" si="41"/>
        <v>2.7949612259434939</v>
      </c>
      <c r="CI138" s="105">
        <f t="shared" ca="1" si="41"/>
        <v>1899.2728102685924</v>
      </c>
      <c r="CJ138" s="106">
        <f t="shared" ca="1" si="41"/>
        <v>3.8183185048609896</v>
      </c>
      <c r="CK138" s="104">
        <f t="shared" ca="1" si="41"/>
        <v>0.55674399738215863</v>
      </c>
      <c r="CL138" s="107">
        <f t="shared" ca="1" si="41"/>
        <v>32.57676771035257</v>
      </c>
      <c r="CM138" s="108">
        <f t="shared" ca="1" si="41"/>
        <v>45.512916585487972</v>
      </c>
      <c r="CN138" s="104">
        <f t="shared" ca="1" si="41"/>
        <v>1.3619403704303965</v>
      </c>
      <c r="CO138" s="109">
        <f t="shared" ca="1" si="41"/>
        <v>33.087126013470375</v>
      </c>
      <c r="CP138" s="110">
        <f t="shared" ca="1" si="41"/>
        <v>8.102655091045861</v>
      </c>
      <c r="CR138" s="94">
        <f ca="1">BY138/OFFSET('FX rate data'!$B137,0,2*BY$1)</f>
        <v>4.1148542067681557</v>
      </c>
      <c r="CS138" s="94">
        <f ca="1">BZ138/OFFSET('FX rate data'!$B137,0,2*BZ$1)</f>
        <v>9.9221887863103309</v>
      </c>
      <c r="CT138" s="94">
        <f ca="1">CA138/OFFSET('FX rate data'!$B137,0,2*CA$1)</f>
        <v>1.9919501961241901</v>
      </c>
      <c r="CU138" s="94">
        <f ca="1">CB138/OFFSET('FX rate data'!$B137,0,2*CB$1)</f>
        <v>5.1777104046024336</v>
      </c>
      <c r="CV138" s="94">
        <f ca="1">CC138/OFFSET('FX rate data'!$B137,0,2*CC$1)</f>
        <v>3.7572255853768466</v>
      </c>
      <c r="CW138" s="94">
        <f ca="1">CD138/OFFSET('FX rate data'!$B137,0,2*CD$1)</f>
        <v>48.27751153943845</v>
      </c>
      <c r="CX138" s="94">
        <f ca="1">CE138/OFFSET('FX rate data'!$B137,0,2*CE$1)</f>
        <v>8.3244238438328608</v>
      </c>
      <c r="CY138" s="94">
        <f ca="1">CF138/OFFSET('FX rate data'!$B137,0,2*CF$1)</f>
        <v>2.1248039583311948</v>
      </c>
      <c r="CZ138" s="94">
        <f ca="1">CG138/OFFSET('FX rate data'!$B137,0,2*CG$1)</f>
        <v>4.3415171619188486</v>
      </c>
      <c r="DA138" s="94">
        <f ca="1">CH138/OFFSET('FX rate data'!$B137,0,2*CH$1)</f>
        <v>3.8588447134384838</v>
      </c>
      <c r="DB138" s="94">
        <f ca="1">CI138/OFFSET('FX rate data'!$B137,0,2*CI$1)</f>
        <v>1.6824101428546303</v>
      </c>
      <c r="DC138" s="94">
        <f ca="1">CJ138/OFFSET('FX rate data'!$B137,0,2*CJ$1)</f>
        <v>2.2942489364062908</v>
      </c>
      <c r="DD138" s="94">
        <f ca="1">CK138/OFFSET('FX rate data'!$B137,0,2*CK$1)</f>
        <v>0.76866491423741345</v>
      </c>
      <c r="DE138" s="94">
        <f ca="1">CL138/OFFSET('FX rate data'!$B137,0,2*CL$1)</f>
        <v>1.0955697901581494</v>
      </c>
      <c r="DF138" s="94">
        <f ca="1">CM138/OFFSET('FX rate data'!$B137,0,2*CM$1)</f>
        <v>1.0053481843812782</v>
      </c>
      <c r="DG138" s="94">
        <f ca="1">CN138/OFFSET('FX rate data'!$B137,0,2*CN$1)</f>
        <v>1.8803539561375071</v>
      </c>
      <c r="DH138" s="94">
        <f ca="1">CO138/OFFSET('FX rate data'!$B137,0,2*CO$1)</f>
        <v>1.1460530996508678</v>
      </c>
      <c r="DI138" s="94">
        <f ca="1">CP138/OFFSET('FX rate data'!$B137,0,2*CP$1)</f>
        <v>1.1627211805711053</v>
      </c>
      <c r="DJ138" s="95">
        <f t="shared" ca="1" si="39"/>
        <v>102.92640060053907</v>
      </c>
    </row>
    <row r="139" spans="1:114" x14ac:dyDescent="0.35">
      <c r="A139" s="12">
        <v>40633</v>
      </c>
      <c r="B139" s="14">
        <v>4837.884</v>
      </c>
      <c r="C139" s="12">
        <v>40633</v>
      </c>
      <c r="D139" s="14">
        <v>9755.1</v>
      </c>
      <c r="E139" s="12">
        <v>40633</v>
      </c>
      <c r="F139" s="14">
        <v>2928.1109999999999</v>
      </c>
      <c r="G139" s="12">
        <v>40633</v>
      </c>
      <c r="H139" s="14">
        <v>14116.1</v>
      </c>
      <c r="I139" s="12">
        <v>40633</v>
      </c>
      <c r="J139" s="14">
        <v>6357.55</v>
      </c>
      <c r="K139" s="12">
        <v>40633</v>
      </c>
      <c r="L139" s="14">
        <v>1325.83</v>
      </c>
      <c r="M139" s="12">
        <v>40633</v>
      </c>
      <c r="N139" s="14">
        <v>5908.76</v>
      </c>
      <c r="O139" s="12">
        <v>40633</v>
      </c>
      <c r="P139" s="14">
        <v>23527.52</v>
      </c>
      <c r="Q139" s="12">
        <v>40633</v>
      </c>
      <c r="R139" s="14">
        <v>3989.18</v>
      </c>
      <c r="S139" s="12">
        <v>40633</v>
      </c>
      <c r="T139" s="14">
        <v>7041.31</v>
      </c>
      <c r="U139" s="12">
        <v>40633</v>
      </c>
      <c r="V139" s="14">
        <v>2106.6999999999998</v>
      </c>
      <c r="W139" s="12">
        <v>40633</v>
      </c>
      <c r="X139" s="14">
        <v>68586.7</v>
      </c>
      <c r="Y139" s="12">
        <v>40633</v>
      </c>
      <c r="Z139" s="14">
        <v>2874.71</v>
      </c>
      <c r="AA139" s="12">
        <v>40633</v>
      </c>
      <c r="AB139" s="14">
        <v>8683.2999999999993</v>
      </c>
      <c r="AC139" s="12">
        <v>40633</v>
      </c>
      <c r="AD139" s="14">
        <v>5833.75</v>
      </c>
      <c r="AE139" s="12">
        <v>40633</v>
      </c>
      <c r="AF139" s="14">
        <v>365.62</v>
      </c>
      <c r="AG139" s="12">
        <v>40633</v>
      </c>
      <c r="AH139" s="14">
        <v>1813.59</v>
      </c>
      <c r="AI139" s="12">
        <v>40633</v>
      </c>
      <c r="AJ139" s="14">
        <v>29037.48</v>
      </c>
      <c r="AK139" s="48"/>
      <c r="BX139" s="48"/>
      <c r="BY139" s="96">
        <f t="shared" ref="BY139:CN148" ca="1" si="42">BY138*OFFSET($B139,0,2*BY$1)/OFFSET($B138,0,2*BY$1)</f>
        <v>4.0451688581217935</v>
      </c>
      <c r="BZ139" s="97">
        <f t="shared" ca="1" si="42"/>
        <v>745.06571069739539</v>
      </c>
      <c r="CA139" s="98">
        <f t="shared" ca="1" si="42"/>
        <v>13.19480262555833</v>
      </c>
      <c r="CB139" s="99">
        <f t="shared" ca="1" si="42"/>
        <v>5.0234038150662483</v>
      </c>
      <c r="CC139" s="100">
        <f t="shared" ca="1" si="42"/>
        <v>3.3565695520144421</v>
      </c>
      <c r="CD139" s="101">
        <f t="shared" ca="1" si="42"/>
        <v>48.226950410884157</v>
      </c>
      <c r="CE139" s="102">
        <f t="shared" ca="1" si="42"/>
        <v>5.0475287196095691</v>
      </c>
      <c r="CF139" s="103">
        <f t="shared" ca="1" si="42"/>
        <v>16.682339421642411</v>
      </c>
      <c r="CG139" s="104">
        <f t="shared" ca="1" si="42"/>
        <v>3.0518616110028587</v>
      </c>
      <c r="CH139" s="104">
        <f t="shared" ca="1" si="42"/>
        <v>2.7061774550416078</v>
      </c>
      <c r="CI139" s="105">
        <f t="shared" ca="1" si="42"/>
        <v>2063.2176710116246</v>
      </c>
      <c r="CJ139" s="106">
        <f t="shared" ca="1" si="42"/>
        <v>3.8865157160441957</v>
      </c>
      <c r="CK139" s="104">
        <f t="shared" ca="1" si="42"/>
        <v>0.53769730516454184</v>
      </c>
      <c r="CL139" s="107">
        <f t="shared" ca="1" si="42"/>
        <v>32.893646492508928</v>
      </c>
      <c r="CM139" s="108">
        <f t="shared" ca="1" si="42"/>
        <v>49.784086088330845</v>
      </c>
      <c r="CN139" s="104">
        <f t="shared" ca="1" si="42"/>
        <v>1.348989890382146</v>
      </c>
      <c r="CO139" s="109">
        <f t="shared" ca="1" si="41"/>
        <v>33.75246415131268</v>
      </c>
      <c r="CP139" s="110">
        <f t="shared" ca="1" si="41"/>
        <v>8.0914114001334472</v>
      </c>
      <c r="CR139" s="94">
        <f ca="1">BY139/OFFSET('FX rate data'!$B138,0,2*BY$1)</f>
        <v>4.1780302190888179</v>
      </c>
      <c r="CS139" s="94">
        <f ca="1">BZ139/OFFSET('FX rate data'!$B138,0,2*BZ$1)</f>
        <v>8.962657412455135</v>
      </c>
      <c r="CT139" s="94">
        <f ca="1">CA139/OFFSET('FX rate data'!$B138,0,2*CA$1)</f>
        <v>2.0149966595235909</v>
      </c>
      <c r="CU139" s="94">
        <f ca="1">CB139/OFFSET('FX rate data'!$B138,0,2*CB$1)</f>
        <v>5.1755654389720256</v>
      </c>
      <c r="CV139" s="94">
        <f ca="1">CC139/OFFSET('FX rate data'!$B138,0,2*CC$1)</f>
        <v>3.652415181734975</v>
      </c>
      <c r="CW139" s="94">
        <f ca="1">CD139/OFFSET('FX rate data'!$B138,0,2*CD$1)</f>
        <v>48.226950410884157</v>
      </c>
      <c r="CX139" s="94">
        <f ca="1">CE139/OFFSET('FX rate data'!$B138,0,2*CE$1)</f>
        <v>8.0902848527160902</v>
      </c>
      <c r="CY139" s="94">
        <f ca="1">CF139/OFFSET('FX rate data'!$B138,0,2*CF$1)</f>
        <v>2.144590350907905</v>
      </c>
      <c r="CZ139" s="94">
        <f ca="1">CG139/OFFSET('FX rate data'!$B138,0,2*CG$1)</f>
        <v>4.3203023938319065</v>
      </c>
      <c r="DA139" s="94">
        <f ca="1">CH139/OFFSET('FX rate data'!$B138,0,2*CH$1)</f>
        <v>3.8309420371483687</v>
      </c>
      <c r="DB139" s="94">
        <f ca="1">CI139/OFFSET('FX rate data'!$B138,0,2*CI$1)</f>
        <v>1.8809018542765943</v>
      </c>
      <c r="DC139" s="94">
        <f ca="1">CJ139/OFFSET('FX rate data'!$B138,0,2*CJ$1)</f>
        <v>2.3817353327884518</v>
      </c>
      <c r="DD139" s="94">
        <f ca="1">CK139/OFFSET('FX rate data'!$B138,0,2*CK$1)</f>
        <v>0.76117965057268089</v>
      </c>
      <c r="DE139" s="94">
        <f ca="1">CL139/OFFSET('FX rate data'!$B138,0,2*CL$1)</f>
        <v>1.1186412682369979</v>
      </c>
      <c r="DF139" s="94">
        <f ca="1">CM139/OFFSET('FX rate data'!$B138,0,2*CM$1)</f>
        <v>1.1166106557885129</v>
      </c>
      <c r="DG139" s="94">
        <f ca="1">CN139/OFFSET('FX rate data'!$B138,0,2*CN$1)</f>
        <v>1.9096685877436947</v>
      </c>
      <c r="DH139" s="94">
        <f ca="1">CO139/OFFSET('FX rate data'!$B138,0,2*CO$1)</f>
        <v>1.1877142709308424</v>
      </c>
      <c r="DI139" s="94">
        <f ca="1">CP139/OFFSET('FX rate data'!$B138,0,2*CP$1)</f>
        <v>1.194427675203851</v>
      </c>
      <c r="DJ139" s="95">
        <f t="shared" ca="1" si="39"/>
        <v>102.14761425280463</v>
      </c>
    </row>
    <row r="140" spans="1:114" x14ac:dyDescent="0.35">
      <c r="A140" s="12">
        <v>40662</v>
      </c>
      <c r="B140" s="14">
        <v>4823.241</v>
      </c>
      <c r="C140" s="12">
        <v>40662</v>
      </c>
      <c r="D140" s="14">
        <v>9849.74</v>
      </c>
      <c r="E140" s="12">
        <v>40662</v>
      </c>
      <c r="F140" s="14">
        <v>2911.511</v>
      </c>
      <c r="G140" s="12">
        <v>40662</v>
      </c>
      <c r="H140" s="14">
        <v>13944.79</v>
      </c>
      <c r="I140" s="12">
        <v>40662</v>
      </c>
      <c r="J140" s="14">
        <v>6539.7</v>
      </c>
      <c r="K140" s="12">
        <v>40662</v>
      </c>
      <c r="L140" s="14">
        <v>1363.61</v>
      </c>
      <c r="M140" s="12">
        <v>40662</v>
      </c>
      <c r="N140" s="14">
        <v>6069.9</v>
      </c>
      <c r="O140" s="12">
        <v>40662</v>
      </c>
      <c r="P140" s="14">
        <v>23720.81</v>
      </c>
      <c r="Q140" s="12">
        <v>40662</v>
      </c>
      <c r="R140" s="14">
        <v>4106.92</v>
      </c>
      <c r="S140" s="12">
        <v>40662</v>
      </c>
      <c r="T140" s="14">
        <v>7514.46</v>
      </c>
      <c r="U140" s="12">
        <v>40663</v>
      </c>
      <c r="V140" s="14">
        <v>2192.36</v>
      </c>
      <c r="W140" s="12">
        <v>40662</v>
      </c>
      <c r="X140" s="14">
        <v>66132.899999999994</v>
      </c>
      <c r="Y140" s="12">
        <v>40662</v>
      </c>
      <c r="Z140" s="14">
        <v>3005.17</v>
      </c>
      <c r="AA140" s="12">
        <v>40663</v>
      </c>
      <c r="AB140" s="14">
        <v>9007.8700000000008</v>
      </c>
      <c r="AC140" s="12">
        <v>40663</v>
      </c>
      <c r="AD140" s="14">
        <v>5749.5</v>
      </c>
      <c r="AE140" s="12">
        <v>40662</v>
      </c>
      <c r="AF140" s="14">
        <v>359.94</v>
      </c>
      <c r="AG140" s="12">
        <v>40663</v>
      </c>
      <c r="AH140" s="14">
        <v>1741.84</v>
      </c>
      <c r="AI140" s="12">
        <v>40662</v>
      </c>
      <c r="AJ140" s="14">
        <v>29564.28</v>
      </c>
      <c r="AK140" s="48"/>
      <c r="BX140" s="48"/>
      <c r="BY140" s="96">
        <f t="shared" ca="1" si="42"/>
        <v>4.0329251979617986</v>
      </c>
      <c r="BZ140" s="97">
        <f t="shared" ca="1" si="42"/>
        <v>752.29403422666735</v>
      </c>
      <c r="CA140" s="98">
        <f t="shared" ca="1" si="42"/>
        <v>13.119998861771961</v>
      </c>
      <c r="CB140" s="99">
        <f t="shared" ca="1" si="42"/>
        <v>4.9624408502559252</v>
      </c>
      <c r="CC140" s="100">
        <f t="shared" ca="1" si="42"/>
        <v>3.4527385391084375</v>
      </c>
      <c r="CD140" s="101">
        <f t="shared" ca="1" si="42"/>
        <v>49.60119461000712</v>
      </c>
      <c r="CE140" s="102">
        <f t="shared" ca="1" si="42"/>
        <v>5.1851817598206935</v>
      </c>
      <c r="CF140" s="103">
        <f t="shared" ca="1" si="42"/>
        <v>16.819392939684658</v>
      </c>
      <c r="CG140" s="104">
        <f t="shared" ca="1" si="42"/>
        <v>3.1419368109385539</v>
      </c>
      <c r="CH140" s="104">
        <f t="shared" ca="1" si="42"/>
        <v>2.8880225751759201</v>
      </c>
      <c r="CI140" s="105">
        <f t="shared" ca="1" si="42"/>
        <v>2147.1096469450067</v>
      </c>
      <c r="CJ140" s="106">
        <f t="shared" ca="1" si="42"/>
        <v>3.7474693373143655</v>
      </c>
      <c r="CK140" s="104">
        <f t="shared" ca="1" si="42"/>
        <v>0.56209906757945183</v>
      </c>
      <c r="CL140" s="107">
        <f t="shared" ca="1" si="42"/>
        <v>34.12316647247895</v>
      </c>
      <c r="CM140" s="108">
        <f t="shared" ca="1" si="42"/>
        <v>49.06511300018996</v>
      </c>
      <c r="CN140" s="104">
        <f t="shared" ca="1" si="42"/>
        <v>1.3280329881958035</v>
      </c>
      <c r="CO140" s="109">
        <f t="shared" ca="1" si="41"/>
        <v>32.417135161377423</v>
      </c>
      <c r="CP140" s="110">
        <f t="shared" ca="1" si="41"/>
        <v>8.2382063536070369</v>
      </c>
      <c r="CR140" s="94">
        <f ca="1">BY140/OFFSET('FX rate data'!$B139,0,2*BY$1)</f>
        <v>4.4244928118066911</v>
      </c>
      <c r="CS140" s="94">
        <f ca="1">BZ140/OFFSET('FX rate data'!$B139,0,2*BZ$1)</f>
        <v>9.2658459690438146</v>
      </c>
      <c r="CT140" s="94">
        <f ca="1">CA140/OFFSET('FX rate data'!$B139,0,2*CA$1)</f>
        <v>2.0208864270620066</v>
      </c>
      <c r="CU140" s="94">
        <f ca="1">CB140/OFFSET('FX rate data'!$B139,0,2*CB$1)</f>
        <v>5.2507045288921015</v>
      </c>
      <c r="CV140" s="94">
        <f ca="1">CC140/OFFSET('FX rate data'!$B139,0,2*CC$1)</f>
        <v>3.9902213557245321</v>
      </c>
      <c r="CW140" s="94">
        <f ca="1">CD140/OFFSET('FX rate data'!$B139,0,2*CD$1)</f>
        <v>49.60119461000712</v>
      </c>
      <c r="CX140" s="94">
        <f ca="1">CE140/OFFSET('FX rate data'!$B139,0,2*CE$1)</f>
        <v>8.6621813561989534</v>
      </c>
      <c r="CY140" s="94">
        <f ca="1">CF140/OFFSET('FX rate data'!$B139,0,2*CF$1)</f>
        <v>2.1657172027097751</v>
      </c>
      <c r="CZ140" s="94">
        <f ca="1">CG140/OFFSET('FX rate data'!$B139,0,2*CG$1)</f>
        <v>4.6526533554546923</v>
      </c>
      <c r="DA140" s="94">
        <f ca="1">CH140/OFFSET('FX rate data'!$B139,0,2*CH$1)</f>
        <v>4.2766512293438765</v>
      </c>
      <c r="DB140" s="94">
        <f ca="1">CI140/OFFSET('FX rate data'!$B139,0,2*CI$1)</f>
        <v>2.0037793127070702</v>
      </c>
      <c r="DC140" s="94">
        <f ca="1">CJ140/OFFSET('FX rate data'!$B139,0,2*CJ$1)</f>
        <v>2.3787414861713634</v>
      </c>
      <c r="DD140" s="94">
        <f ca="1">CK140/OFFSET('FX rate data'!$B139,0,2*CK$1)</f>
        <v>0.83236941741367065</v>
      </c>
      <c r="DE140" s="94">
        <f ca="1">CL140/OFFSET('FX rate data'!$B139,0,2*CL$1)</f>
        <v>1.1927423703197926</v>
      </c>
      <c r="DF140" s="94">
        <f ca="1">CM140/OFFSET('FX rate data'!$B139,0,2*CM$1)</f>
        <v>1.1095834181420363</v>
      </c>
      <c r="DG140" s="94">
        <f ca="1">CN140/OFFSET('FX rate data'!$B139,0,2*CN$1)</f>
        <v>1.9665822422564838</v>
      </c>
      <c r="DH140" s="94">
        <f ca="1">CO140/OFFSET('FX rate data'!$B139,0,2*CO$1)</f>
        <v>1.1837638091706868</v>
      </c>
      <c r="DI140" s="94">
        <f ca="1">CP140/OFFSET('FX rate data'!$B139,0,2*CP$1)</f>
        <v>1.2541799399578353</v>
      </c>
      <c r="DJ140" s="95">
        <f t="shared" ca="1" si="39"/>
        <v>106.2322908423825</v>
      </c>
    </row>
    <row r="141" spans="1:114" x14ac:dyDescent="0.35">
      <c r="A141" s="12">
        <v>40694</v>
      </c>
      <c r="B141" s="14">
        <v>4708.2979999999998</v>
      </c>
      <c r="C141" s="12">
        <v>40694</v>
      </c>
      <c r="D141" s="14">
        <v>9693.73</v>
      </c>
      <c r="E141" s="12">
        <v>40694</v>
      </c>
      <c r="F141" s="14">
        <v>2743.4720000000002</v>
      </c>
      <c r="G141" s="12">
        <v>40694</v>
      </c>
      <c r="H141" s="14">
        <v>13802.88</v>
      </c>
      <c r="I141" s="12">
        <v>40694</v>
      </c>
      <c r="J141" s="14">
        <v>6554.71</v>
      </c>
      <c r="K141" s="12">
        <v>40694</v>
      </c>
      <c r="L141" s="14">
        <v>1345.2</v>
      </c>
      <c r="M141" s="12">
        <v>40694</v>
      </c>
      <c r="N141" s="14">
        <v>5989.99</v>
      </c>
      <c r="O141" s="12">
        <v>40694</v>
      </c>
      <c r="P141" s="14">
        <v>23684.13</v>
      </c>
      <c r="Q141" s="12">
        <v>40694</v>
      </c>
      <c r="R141" s="14">
        <v>4006.94</v>
      </c>
      <c r="S141" s="12">
        <v>40694</v>
      </c>
      <c r="T141" s="14">
        <v>7293.69</v>
      </c>
      <c r="U141" s="12">
        <v>40694</v>
      </c>
      <c r="V141" s="14">
        <v>2142.4699999999998</v>
      </c>
      <c r="W141" s="12">
        <v>40694</v>
      </c>
      <c r="X141" s="14">
        <v>64620.1</v>
      </c>
      <c r="Y141" s="12">
        <v>40694</v>
      </c>
      <c r="Z141" s="14">
        <v>2969.57</v>
      </c>
      <c r="AA141" s="12">
        <v>40694</v>
      </c>
      <c r="AB141" s="14">
        <v>8988.84</v>
      </c>
      <c r="AC141" s="12">
        <v>40694</v>
      </c>
      <c r="AD141" s="14">
        <v>5560.15</v>
      </c>
      <c r="AE141" s="12">
        <v>40694</v>
      </c>
      <c r="AF141" s="14">
        <v>349.44</v>
      </c>
      <c r="AG141" s="12">
        <v>40694</v>
      </c>
      <c r="AH141" s="14">
        <v>1666.3</v>
      </c>
      <c r="AI141" s="12">
        <v>40694</v>
      </c>
      <c r="AJ141" s="14">
        <v>29274.06</v>
      </c>
      <c r="AK141" s="48"/>
      <c r="BX141" s="48"/>
      <c r="BY141" s="96">
        <f t="shared" ca="1" si="42"/>
        <v>3.9368162701621463</v>
      </c>
      <c r="BZ141" s="97">
        <f t="shared" ca="1" si="42"/>
        <v>740.37845145192375</v>
      </c>
      <c r="CA141" s="98">
        <f t="shared" ca="1" si="42"/>
        <v>12.362772978464877</v>
      </c>
      <c r="CB141" s="99">
        <f t="shared" ca="1" si="42"/>
        <v>4.9119402703934947</v>
      </c>
      <c r="CC141" s="100">
        <f t="shared" ca="1" si="42"/>
        <v>3.4606633071363313</v>
      </c>
      <c r="CD141" s="101">
        <f t="shared" ca="1" si="42"/>
        <v>48.931532468507555</v>
      </c>
      <c r="CE141" s="102">
        <f t="shared" ca="1" si="42"/>
        <v>5.1169190414188632</v>
      </c>
      <c r="CF141" s="103">
        <f t="shared" ca="1" si="42"/>
        <v>16.793384749701787</v>
      </c>
      <c r="CG141" s="104">
        <f t="shared" ca="1" si="42"/>
        <v>3.0654486294405854</v>
      </c>
      <c r="CH141" s="104">
        <f t="shared" ca="1" si="42"/>
        <v>2.8031743300696066</v>
      </c>
      <c r="CI141" s="105">
        <f t="shared" ca="1" si="42"/>
        <v>2098.2493775156763</v>
      </c>
      <c r="CJ141" s="106">
        <f t="shared" ca="1" si="42"/>
        <v>3.661745414524209</v>
      </c>
      <c r="CK141" s="104">
        <f t="shared" ca="1" si="42"/>
        <v>0.55544030058596117</v>
      </c>
      <c r="CL141" s="107">
        <f t="shared" ca="1" si="42"/>
        <v>34.051077970094781</v>
      </c>
      <c r="CM141" s="108">
        <f t="shared" ca="1" si="42"/>
        <v>47.449236985478073</v>
      </c>
      <c r="CN141" s="104">
        <f t="shared" ca="1" si="42"/>
        <v>1.2892922359147125</v>
      </c>
      <c r="CO141" s="109">
        <f t="shared" ca="1" si="41"/>
        <v>31.011271023402383</v>
      </c>
      <c r="CP141" s="110">
        <f t="shared" ca="1" si="41"/>
        <v>8.1573353752526234</v>
      </c>
      <c r="CR141" s="94">
        <f ca="1">BY141/OFFSET('FX rate data'!$B140,0,2*BY$1)</f>
        <v>4.2015114943032508</v>
      </c>
      <c r="CS141" s="94">
        <f ca="1">BZ141/OFFSET('FX rate data'!$B140,0,2*BZ$1)</f>
        <v>9.0821694240913118</v>
      </c>
      <c r="CT141" s="94">
        <f ca="1">CA141/OFFSET('FX rate data'!$B140,0,2*CA$1)</f>
        <v>1.908247611901472</v>
      </c>
      <c r="CU141" s="94">
        <f ca="1">CB141/OFFSET('FX rate data'!$B140,0,2*CB$1)</f>
        <v>5.0716987820273562</v>
      </c>
      <c r="CV141" s="94">
        <f ca="1">CC141/OFFSET('FX rate data'!$B140,0,2*CC$1)</f>
        <v>4.0522989544921915</v>
      </c>
      <c r="CW141" s="94">
        <f ca="1">CD141/OFFSET('FX rate data'!$B140,0,2*CD$1)</f>
        <v>48.931532468507555</v>
      </c>
      <c r="CX141" s="94">
        <f ca="1">CE141/OFFSET('FX rate data'!$B140,0,2*CE$1)</f>
        <v>8.4159852654915515</v>
      </c>
      <c r="CY141" s="94">
        <f ca="1">CF141/OFFSET('FX rate data'!$B140,0,2*CF$1)</f>
        <v>2.1594764742563313</v>
      </c>
      <c r="CZ141" s="94">
        <f ca="1">CG141/OFFSET('FX rate data'!$B140,0,2*CG$1)</f>
        <v>4.4132574567241365</v>
      </c>
      <c r="DA141" s="94">
        <f ca="1">CH141/OFFSET('FX rate data'!$B140,0,2*CH$1)</f>
        <v>4.0356670458819561</v>
      </c>
      <c r="DB141" s="94">
        <f ca="1">CI141/OFFSET('FX rate data'!$B140,0,2*CI$1)</f>
        <v>1.9443537761346208</v>
      </c>
      <c r="DC141" s="94">
        <f ca="1">CJ141/OFFSET('FX rate data'!$B140,0,2*CJ$1)</f>
        <v>2.3174137171851203</v>
      </c>
      <c r="DD141" s="94">
        <f ca="1">CK141/OFFSET('FX rate data'!$B140,0,2*CK$1)</f>
        <v>0.79965491014391188</v>
      </c>
      <c r="DE141" s="94">
        <f ca="1">CL141/OFFSET('FX rate data'!$B140,0,2*CL$1)</f>
        <v>1.1882289831487867</v>
      </c>
      <c r="DF141" s="94">
        <f ca="1">CM141/OFFSET('FX rate data'!$B140,0,2*CM$1)</f>
        <v>1.053023457289793</v>
      </c>
      <c r="DG141" s="94">
        <f ca="1">CN141/OFFSET('FX rate data'!$B140,0,2*CN$1)</f>
        <v>1.8561650387485065</v>
      </c>
      <c r="DH141" s="94">
        <f ca="1">CO141/OFFSET('FX rate data'!$B140,0,2*CO$1)</f>
        <v>1.1077827757163101</v>
      </c>
      <c r="DI141" s="94">
        <f ca="1">CP141/OFFSET('FX rate data'!$B140,0,2*CP$1)</f>
        <v>1.1992377905724148</v>
      </c>
      <c r="DJ141" s="95">
        <f t="shared" ca="1" si="39"/>
        <v>103.73770542661659</v>
      </c>
    </row>
    <row r="142" spans="1:114" x14ac:dyDescent="0.35">
      <c r="A142" s="12">
        <v>40724</v>
      </c>
      <c r="B142" s="14">
        <v>4607.9660000000003</v>
      </c>
      <c r="C142" s="12">
        <v>40724</v>
      </c>
      <c r="D142" s="14">
        <v>9816.09</v>
      </c>
      <c r="E142" s="12">
        <v>40724</v>
      </c>
      <c r="F142" s="14">
        <v>2762.076</v>
      </c>
      <c r="G142" s="12">
        <v>40724</v>
      </c>
      <c r="H142" s="14">
        <v>13300.87</v>
      </c>
      <c r="I142" s="12">
        <v>40724</v>
      </c>
      <c r="J142" s="14">
        <v>6187.07</v>
      </c>
      <c r="K142" s="12">
        <v>40724</v>
      </c>
      <c r="L142" s="14">
        <v>1320.64</v>
      </c>
      <c r="M142" s="12">
        <v>40724</v>
      </c>
      <c r="N142" s="14">
        <v>5945.71</v>
      </c>
      <c r="O142" s="12">
        <v>40724</v>
      </c>
      <c r="P142" s="14">
        <v>22398.1</v>
      </c>
      <c r="Q142" s="12">
        <v>40724</v>
      </c>
      <c r="R142" s="14">
        <v>3982.21</v>
      </c>
      <c r="S142" s="12">
        <v>40724</v>
      </c>
      <c r="T142" s="14">
        <v>7376.24</v>
      </c>
      <c r="U142" s="12">
        <v>40724</v>
      </c>
      <c r="V142" s="14">
        <v>2100.69</v>
      </c>
      <c r="W142" s="12">
        <v>40724</v>
      </c>
      <c r="X142" s="14">
        <v>62403.6</v>
      </c>
      <c r="Y142" s="12">
        <v>40724</v>
      </c>
      <c r="Z142" s="14">
        <v>2953.29</v>
      </c>
      <c r="AA142" s="12">
        <v>40724</v>
      </c>
      <c r="AB142" s="14">
        <v>8652.59</v>
      </c>
      <c r="AC142" s="12">
        <v>40724</v>
      </c>
      <c r="AD142" s="14">
        <v>5647.4</v>
      </c>
      <c r="AE142" s="12">
        <v>40724</v>
      </c>
      <c r="AF142" s="14">
        <v>339.65</v>
      </c>
      <c r="AG142" s="12">
        <v>40724</v>
      </c>
      <c r="AH142" s="14">
        <v>1666.59</v>
      </c>
      <c r="AI142" s="12">
        <v>40724</v>
      </c>
      <c r="AJ142" s="14">
        <v>28551.82</v>
      </c>
      <c r="AK142" s="48"/>
      <c r="BX142" s="48"/>
      <c r="BY142" s="96">
        <f t="shared" ca="1" si="42"/>
        <v>3.8529242459066921</v>
      </c>
      <c r="BZ142" s="97">
        <f t="shared" ca="1" si="42"/>
        <v>749.7239466658051</v>
      </c>
      <c r="CA142" s="98">
        <f t="shared" ca="1" si="42"/>
        <v>12.446607268915576</v>
      </c>
      <c r="CB142" s="99">
        <f t="shared" ca="1" si="42"/>
        <v>4.7332932680910593</v>
      </c>
      <c r="CC142" s="100">
        <f t="shared" ca="1" si="42"/>
        <v>3.266561926871514</v>
      </c>
      <c r="CD142" s="101">
        <f t="shared" ca="1" si="42"/>
        <v>48.038164614339742</v>
      </c>
      <c r="CE142" s="102">
        <f t="shared" ca="1" si="42"/>
        <v>5.0790930725684937</v>
      </c>
      <c r="CF142" s="103">
        <f t="shared" ca="1" si="42"/>
        <v>15.881516904454397</v>
      </c>
      <c r="CG142" s="104">
        <f t="shared" ca="1" si="42"/>
        <v>3.0465293182939082</v>
      </c>
      <c r="CH142" s="104">
        <f t="shared" ca="1" si="42"/>
        <v>2.834900663509504</v>
      </c>
      <c r="CI142" s="105">
        <f t="shared" ca="1" si="42"/>
        <v>2057.3317175285565</v>
      </c>
      <c r="CJ142" s="106">
        <f t="shared" ca="1" si="42"/>
        <v>3.5361458145345326</v>
      </c>
      <c r="CK142" s="104">
        <f t="shared" ca="1" si="42"/>
        <v>0.55239522399455587</v>
      </c>
      <c r="CL142" s="107">
        <f t="shared" ca="1" si="42"/>
        <v>32.777312393285719</v>
      </c>
      <c r="CM142" s="108">
        <f t="shared" ca="1" si="42"/>
        <v>48.193811489220415</v>
      </c>
      <c r="CN142" s="104">
        <f t="shared" ca="1" si="42"/>
        <v>1.253171096406914</v>
      </c>
      <c r="CO142" s="109">
        <f t="shared" ca="1" si="41"/>
        <v>31.01666817193313</v>
      </c>
      <c r="CP142" s="110">
        <f t="shared" ca="1" si="41"/>
        <v>7.9560802742716703</v>
      </c>
      <c r="CR142" s="94">
        <f ca="1">BY142/OFFSET('FX rate data'!$B141,0,2*BY$1)</f>
        <v>4.1309362559308376</v>
      </c>
      <c r="CS142" s="94">
        <f ca="1">BZ142/OFFSET('FX rate data'!$B141,0,2*BZ$1)</f>
        <v>9.3064045018098938</v>
      </c>
      <c r="CT142" s="94">
        <f ca="1">CA142/OFFSET('FX rate data'!$B141,0,2*CA$1)</f>
        <v>1.925556903559086</v>
      </c>
      <c r="CU142" s="94">
        <f ca="1">CB142/OFFSET('FX rate data'!$B141,0,2*CB$1)</f>
        <v>4.913113211636972</v>
      </c>
      <c r="CV142" s="94">
        <f ca="1">CC142/OFFSET('FX rate data'!$B141,0,2*CC$1)</f>
        <v>3.8869132875672463</v>
      </c>
      <c r="CW142" s="94">
        <f ca="1">CD142/OFFSET('FX rate data'!$B141,0,2*CD$1)</f>
        <v>48.038164614339742</v>
      </c>
      <c r="CX142" s="94">
        <f ca="1">CE142/OFFSET('FX rate data'!$B141,0,2*CE$1)</f>
        <v>8.1526373556476628</v>
      </c>
      <c r="CY142" s="94">
        <f ca="1">CF142/OFFSET('FX rate data'!$B141,0,2*CF$1)</f>
        <v>2.0408539032684465</v>
      </c>
      <c r="CZ142" s="94">
        <f ca="1">CG142/OFFSET('FX rate data'!$B141,0,2*CG$1)</f>
        <v>4.4178209372011432</v>
      </c>
      <c r="DA142" s="94">
        <f ca="1">CH142/OFFSET('FX rate data'!$B141,0,2*CH$1)</f>
        <v>4.1109348368757308</v>
      </c>
      <c r="DB142" s="94">
        <f ca="1">CI142/OFFSET('FX rate data'!$B141,0,2*CI$1)</f>
        <v>1.9269720578172214</v>
      </c>
      <c r="DC142" s="94">
        <f ca="1">CJ142/OFFSET('FX rate data'!$B141,0,2*CJ$1)</f>
        <v>2.2619751900048186</v>
      </c>
      <c r="DD142" s="94">
        <f ca="1">CK142/OFFSET('FX rate data'!$B141,0,2*CK$1)</f>
        <v>0.80103715776472717</v>
      </c>
      <c r="DE142" s="94">
        <f ca="1">CL142/OFFSET('FX rate data'!$B141,0,2*CL$1)</f>
        <v>1.1411123935832654</v>
      </c>
      <c r="DF142" s="94">
        <f ca="1">CM142/OFFSET('FX rate data'!$B141,0,2*CM$1)</f>
        <v>1.0782071606896135</v>
      </c>
      <c r="DG142" s="94">
        <f ca="1">CN142/OFFSET('FX rate data'!$B141,0,2*CN$1)</f>
        <v>1.8172434692675667</v>
      </c>
      <c r="DH142" s="94">
        <f ca="1">CO142/OFFSET('FX rate data'!$B141,0,2*CO$1)</f>
        <v>1.1129331620074108</v>
      </c>
      <c r="DI142" s="94">
        <f ca="1">CP142/OFFSET('FX rate data'!$B141,0,2*CP$1)</f>
        <v>1.1753180202194717</v>
      </c>
      <c r="DJ142" s="95">
        <f t="shared" ca="1" si="39"/>
        <v>102.23813441919087</v>
      </c>
    </row>
    <row r="143" spans="1:114" x14ac:dyDescent="0.35">
      <c r="A143" s="12">
        <v>40753</v>
      </c>
      <c r="B143" s="14">
        <v>4424.6459999999997</v>
      </c>
      <c r="C143" s="12">
        <v>40753</v>
      </c>
      <c r="D143" s="14">
        <v>9833.0300000000007</v>
      </c>
      <c r="E143" s="12">
        <v>40753</v>
      </c>
      <c r="F143" s="14">
        <v>2701.7289999999998</v>
      </c>
      <c r="G143" s="12">
        <v>40753</v>
      </c>
      <c r="H143" s="14">
        <v>12945.63</v>
      </c>
      <c r="I143" s="12">
        <v>40753</v>
      </c>
      <c r="J143" s="14">
        <v>5783.35</v>
      </c>
      <c r="K143" s="12">
        <v>40753</v>
      </c>
      <c r="L143" s="14">
        <v>1292.28</v>
      </c>
      <c r="M143" s="12">
        <v>40753</v>
      </c>
      <c r="N143" s="14">
        <v>5815.19</v>
      </c>
      <c r="O143" s="12">
        <v>40753</v>
      </c>
      <c r="P143" s="14">
        <v>22440.25</v>
      </c>
      <c r="Q143" s="12">
        <v>40753</v>
      </c>
      <c r="R143" s="14">
        <v>3671.28</v>
      </c>
      <c r="S143" s="12">
        <v>40753</v>
      </c>
      <c r="T143" s="14">
        <v>7158.77</v>
      </c>
      <c r="U143" s="12">
        <v>40755</v>
      </c>
      <c r="V143" s="14">
        <v>2133.21</v>
      </c>
      <c r="W143" s="12">
        <v>40753</v>
      </c>
      <c r="X143" s="14">
        <v>58823.4</v>
      </c>
      <c r="Y143" s="12">
        <v>40753</v>
      </c>
      <c r="Z143" s="14">
        <v>2821.28</v>
      </c>
      <c r="AA143" s="12">
        <v>40754</v>
      </c>
      <c r="AB143" s="14">
        <v>8644.18</v>
      </c>
      <c r="AC143" s="12">
        <v>40755</v>
      </c>
      <c r="AD143" s="14">
        <v>5482</v>
      </c>
      <c r="AE143" s="12">
        <v>40753</v>
      </c>
      <c r="AF143" s="14">
        <v>329.17</v>
      </c>
      <c r="AG143" s="12">
        <v>40755</v>
      </c>
      <c r="AH143" s="14">
        <v>1705.18</v>
      </c>
      <c r="AI143" s="12">
        <v>40753</v>
      </c>
      <c r="AJ143" s="14">
        <v>27857.91</v>
      </c>
      <c r="AK143" s="48"/>
      <c r="BX143" s="48"/>
      <c r="BY143" s="96">
        <f t="shared" ca="1" si="42"/>
        <v>3.6996422831579183</v>
      </c>
      <c r="BZ143" s="97">
        <f t="shared" ca="1" si="42"/>
        <v>751.01777380639965</v>
      </c>
      <c r="CA143" s="98">
        <f t="shared" ca="1" si="42"/>
        <v>12.174668550047141</v>
      </c>
      <c r="CB143" s="99">
        <f t="shared" ca="1" si="42"/>
        <v>4.6068763419383583</v>
      </c>
      <c r="CC143" s="100">
        <f t="shared" ca="1" si="42"/>
        <v>3.0534115372498407</v>
      </c>
      <c r="CD143" s="101">
        <f t="shared" ca="1" si="42"/>
        <v>47.006572092181784</v>
      </c>
      <c r="CE143" s="102">
        <f t="shared" ca="1" si="42"/>
        <v>4.9675970144305008</v>
      </c>
      <c r="CF143" s="103">
        <f t="shared" ca="1" si="42"/>
        <v>15.911403633128828</v>
      </c>
      <c r="CG143" s="104">
        <f t="shared" ca="1" si="42"/>
        <v>2.8086570411068377</v>
      </c>
      <c r="CH143" s="104">
        <f t="shared" ca="1" si="42"/>
        <v>2.7513207030834046</v>
      </c>
      <c r="CI143" s="105">
        <f t="shared" ca="1" si="42"/>
        <v>2089.1805040958407</v>
      </c>
      <c r="CJ143" s="106">
        <f t="shared" ca="1" si="42"/>
        <v>3.3332711527330257</v>
      </c>
      <c r="CK143" s="104">
        <f t="shared" ca="1" si="42"/>
        <v>0.52770354335380565</v>
      </c>
      <c r="CL143" s="107">
        <f t="shared" ca="1" si="42"/>
        <v>32.74545404830144</v>
      </c>
      <c r="CM143" s="108">
        <f t="shared" ca="1" si="42"/>
        <v>46.782320109060151</v>
      </c>
      <c r="CN143" s="104">
        <f t="shared" ca="1" si="42"/>
        <v>1.21450413603493</v>
      </c>
      <c r="CO143" s="109">
        <f t="shared" ca="1" si="41"/>
        <v>31.734861143662769</v>
      </c>
      <c r="CP143" s="110">
        <f t="shared" ca="1" si="41"/>
        <v>7.7627194425236477</v>
      </c>
      <c r="CR143" s="94">
        <f ca="1">BY143/OFFSET('FX rate data'!$B142,0,2*BY$1)</f>
        <v>4.0803377998874142</v>
      </c>
      <c r="CS143" s="94">
        <f ca="1">BZ143/OFFSET('FX rate data'!$B142,0,2*BZ$1)</f>
        <v>9.7332526413478444</v>
      </c>
      <c r="CT143" s="94">
        <f ca="1">CA143/OFFSET('FX rate data'!$B142,0,2*CA$1)</f>
        <v>1.891357550108302</v>
      </c>
      <c r="CU143" s="94">
        <f ca="1">CB143/OFFSET('FX rate data'!$B142,0,2*CB$1)</f>
        <v>4.8295170792938027</v>
      </c>
      <c r="CV143" s="94">
        <f ca="1">CC143/OFFSET('FX rate data'!$B142,0,2*CC$1)</f>
        <v>3.8538578029153614</v>
      </c>
      <c r="CW143" s="94">
        <f ca="1">CD143/OFFSET('FX rate data'!$B142,0,2*CD$1)</f>
        <v>47.006572092181784</v>
      </c>
      <c r="CX143" s="94">
        <f ca="1">CE143/OFFSET('FX rate data'!$B142,0,2*CE$1)</f>
        <v>8.1596534402603496</v>
      </c>
      <c r="CY143" s="94">
        <f ca="1">CF143/OFFSET('FX rate data'!$B142,0,2*CF$1)</f>
        <v>2.0416510936342069</v>
      </c>
      <c r="CZ143" s="94">
        <f ca="1">CG143/OFFSET('FX rate data'!$B142,0,2*CG$1)</f>
        <v>4.0441426077852238</v>
      </c>
      <c r="DA143" s="94">
        <f ca="1">CH143/OFFSET('FX rate data'!$B142,0,2*CH$1)</f>
        <v>3.9615848856492506</v>
      </c>
      <c r="DB143" s="94">
        <f ca="1">CI143/OFFSET('FX rate data'!$B142,0,2*CI$1)</f>
        <v>1.9820130580472273</v>
      </c>
      <c r="DC143" s="94">
        <f ca="1">CJ143/OFFSET('FX rate data'!$B142,0,2*CJ$1)</f>
        <v>2.1514691491209099</v>
      </c>
      <c r="DD143" s="94">
        <f ca="1">CK143/OFFSET('FX rate data'!$B142,0,2*CK$1)</f>
        <v>0.75983231584421262</v>
      </c>
      <c r="DE143" s="94">
        <f ca="1">CL143/OFFSET('FX rate data'!$B142,0,2*CL$1)</f>
        <v>1.1347490746890336</v>
      </c>
      <c r="DF143" s="94">
        <f ca="1">CM143/OFFSET('FX rate data'!$B142,0,2*CM$1)</f>
        <v>1.0587085688015587</v>
      </c>
      <c r="DG143" s="94">
        <f ca="1">CN143/OFFSET('FX rate data'!$B142,0,2*CN$1)</f>
        <v>1.7487460562058028</v>
      </c>
      <c r="DH143" s="94">
        <f ca="1">CO143/OFFSET('FX rate data'!$B142,0,2*CO$1)</f>
        <v>1.1493182701539109</v>
      </c>
      <c r="DI143" s="94">
        <f ca="1">CP143/OFFSET('FX rate data'!$B142,0,2*CP$1)</f>
        <v>1.1601732838923402</v>
      </c>
      <c r="DJ143" s="95">
        <f t="shared" ca="1" si="39"/>
        <v>100.74693676981853</v>
      </c>
    </row>
    <row r="144" spans="1:114" x14ac:dyDescent="0.35">
      <c r="A144" s="12">
        <v>40786</v>
      </c>
      <c r="B144" s="14">
        <v>4296.5479999999998</v>
      </c>
      <c r="C144" s="12">
        <v>40786</v>
      </c>
      <c r="D144" s="14">
        <v>8955.2000000000007</v>
      </c>
      <c r="E144" s="12">
        <v>40786</v>
      </c>
      <c r="F144" s="14">
        <v>2567.34</v>
      </c>
      <c r="G144" s="12">
        <v>40786</v>
      </c>
      <c r="H144" s="14">
        <v>12768.7</v>
      </c>
      <c r="I144" s="12">
        <v>40786</v>
      </c>
      <c r="J144" s="14">
        <v>5528.52</v>
      </c>
      <c r="K144" s="12">
        <v>40786</v>
      </c>
      <c r="L144" s="14">
        <v>1218.8900000000001</v>
      </c>
      <c r="M144" s="12">
        <v>40786</v>
      </c>
      <c r="N144" s="14">
        <v>5394.53</v>
      </c>
      <c r="O144" s="12">
        <v>40786</v>
      </c>
      <c r="P144" s="14">
        <v>20534.849999999999</v>
      </c>
      <c r="Q144" s="12">
        <v>40786</v>
      </c>
      <c r="R144" s="14">
        <v>3256.76</v>
      </c>
      <c r="S144" s="12">
        <v>40786</v>
      </c>
      <c r="T144" s="14">
        <v>5784.85</v>
      </c>
      <c r="U144" s="12">
        <v>40786</v>
      </c>
      <c r="V144" s="14">
        <v>1880.11</v>
      </c>
      <c r="W144" s="12">
        <v>40786</v>
      </c>
      <c r="X144" s="14">
        <v>56495.1</v>
      </c>
      <c r="Y144" s="12">
        <v>40786</v>
      </c>
      <c r="Z144" s="14">
        <v>2576.81</v>
      </c>
      <c r="AA144" s="12">
        <v>40786</v>
      </c>
      <c r="AB144" s="14">
        <v>7741.36</v>
      </c>
      <c r="AC144" s="12">
        <v>40786</v>
      </c>
      <c r="AD144" s="14">
        <v>5001</v>
      </c>
      <c r="AE144" s="12">
        <v>40786</v>
      </c>
      <c r="AF144" s="14">
        <v>292.93</v>
      </c>
      <c r="AG144" s="12">
        <v>40786</v>
      </c>
      <c r="AH144" s="14">
        <v>1546.05</v>
      </c>
      <c r="AI144" s="12">
        <v>40786</v>
      </c>
      <c r="AJ144" s="14">
        <v>27682.28</v>
      </c>
      <c r="AK144" s="48"/>
      <c r="BX144" s="48"/>
      <c r="BY144" s="96">
        <f t="shared" ca="1" si="42"/>
        <v>3.5925338778328451</v>
      </c>
      <c r="BZ144" s="97">
        <f t="shared" ca="1" si="42"/>
        <v>683.97171248242603</v>
      </c>
      <c r="CA144" s="98">
        <f t="shared" ca="1" si="42"/>
        <v>11.569078007186519</v>
      </c>
      <c r="CB144" s="99">
        <f t="shared" ca="1" si="42"/>
        <v>4.5439134246311932</v>
      </c>
      <c r="CC144" s="100">
        <f t="shared" ca="1" si="42"/>
        <v>2.9188699891786749</v>
      </c>
      <c r="CD144" s="101">
        <f t="shared" ca="1" si="42"/>
        <v>44.337017254340751</v>
      </c>
      <c r="CE144" s="102">
        <f t="shared" ca="1" si="42"/>
        <v>4.6082503103519867</v>
      </c>
      <c r="CF144" s="103">
        <f t="shared" ca="1" si="42"/>
        <v>14.560367504629204</v>
      </c>
      <c r="CG144" s="104">
        <f t="shared" ca="1" si="42"/>
        <v>2.4915348067145802</v>
      </c>
      <c r="CH144" s="104">
        <f t="shared" ca="1" si="42"/>
        <v>2.2232838279805098</v>
      </c>
      <c r="CI144" s="105">
        <f t="shared" ca="1" si="42"/>
        <v>1841.3044930202047</v>
      </c>
      <c r="CJ144" s="106">
        <f t="shared" ca="1" si="42"/>
        <v>3.2013363236529604</v>
      </c>
      <c r="CK144" s="104">
        <f t="shared" ca="1" si="42"/>
        <v>0.48197689259822479</v>
      </c>
      <c r="CL144" s="107">
        <f t="shared" ca="1" si="42"/>
        <v>29.325436091261267</v>
      </c>
      <c r="CM144" s="108">
        <f t="shared" ca="1" si="42"/>
        <v>42.677559807626743</v>
      </c>
      <c r="CN144" s="104">
        <f t="shared" ca="1" si="42"/>
        <v>1.0807931967333355</v>
      </c>
      <c r="CO144" s="109">
        <f t="shared" ca="1" si="41"/>
        <v>28.773315468841894</v>
      </c>
      <c r="CP144" s="110">
        <f t="shared" ca="1" si="41"/>
        <v>7.713779431744288</v>
      </c>
      <c r="CR144" s="94">
        <f ca="1">BY144/OFFSET('FX rate data'!$B143,0,2*BY$1)</f>
        <v>3.8463960148103262</v>
      </c>
      <c r="CS144" s="94">
        <f ca="1">BZ144/OFFSET('FX rate data'!$B143,0,2*BZ$1)</f>
        <v>8.9221460015970013</v>
      </c>
      <c r="CT144" s="94">
        <f ca="1">CA144/OFFSET('FX rate data'!$B143,0,2*CA$1)</f>
        <v>1.8138752931416127</v>
      </c>
      <c r="CU144" s="94">
        <f ca="1">CB144/OFFSET('FX rate data'!$B143,0,2*CB$1)</f>
        <v>4.6475538760674979</v>
      </c>
      <c r="CV144" s="94">
        <f ca="1">CC144/OFFSET('FX rate data'!$B143,0,2*CC$1)</f>
        <v>3.6214267855814821</v>
      </c>
      <c r="CW144" s="94">
        <f ca="1">CD144/OFFSET('FX rate data'!$B143,0,2*CD$1)</f>
        <v>44.337017254340751</v>
      </c>
      <c r="CX144" s="94">
        <f ca="1">CE144/OFFSET('FX rate data'!$B143,0,2*CE$1)</f>
        <v>7.4882195488332579</v>
      </c>
      <c r="CY144" s="94">
        <f ca="1">CF144/OFFSET('FX rate data'!$B143,0,2*CF$1)</f>
        <v>1.8700703191149761</v>
      </c>
      <c r="CZ144" s="94">
        <f ca="1">CG144/OFFSET('FX rate data'!$B143,0,2*CG$1)</f>
        <v>3.5813350678662932</v>
      </c>
      <c r="DA144" s="94">
        <f ca="1">CH144/OFFSET('FX rate data'!$B143,0,2*CH$1)</f>
        <v>3.1957507948548365</v>
      </c>
      <c r="DB144" s="94">
        <f ca="1">CI144/OFFSET('FX rate data'!$B143,0,2*CI$1)</f>
        <v>1.7260557505556069</v>
      </c>
      <c r="DC144" s="94">
        <f ca="1">CJ144/OFFSET('FX rate data'!$B143,0,2*CJ$1)</f>
        <v>2.0139257194595879</v>
      </c>
      <c r="DD144" s="94">
        <f ca="1">CK144/OFFSET('FX rate data'!$B143,0,2*CK$1)</f>
        <v>0.69279415351189422</v>
      </c>
      <c r="DE144" s="94">
        <f ca="1">CL144/OFFSET('FX rate data'!$B143,0,2*CL$1)</f>
        <v>1.0108733571617119</v>
      </c>
      <c r="DF144" s="94">
        <f ca="1">CM144/OFFSET('FX rate data'!$B143,0,2*CM$1)</f>
        <v>0.92586093519094792</v>
      </c>
      <c r="DG144" s="94">
        <f ca="1">CN144/OFFSET('FX rate data'!$B143,0,2*CN$1)</f>
        <v>1.5535334148818967</v>
      </c>
      <c r="DH144" s="94">
        <f ca="1">CO144/OFFSET('FX rate data'!$B143,0,2*CO$1)</f>
        <v>0.9980823026037301</v>
      </c>
      <c r="DI144" s="94">
        <f ca="1">CP144/OFFSET('FX rate data'!$B143,0,2*CP$1)</f>
        <v>1.1033082216612011</v>
      </c>
      <c r="DJ144" s="95">
        <f t="shared" ca="1" si="39"/>
        <v>93.348224811234616</v>
      </c>
    </row>
    <row r="145" spans="1:114" x14ac:dyDescent="0.35">
      <c r="A145" s="12">
        <v>40816</v>
      </c>
      <c r="B145" s="14">
        <v>4008.5990000000002</v>
      </c>
      <c r="C145" s="12">
        <v>40816</v>
      </c>
      <c r="D145" s="14">
        <v>8700.2900000000009</v>
      </c>
      <c r="E145" s="12">
        <v>40816</v>
      </c>
      <c r="F145" s="14">
        <v>2359.2199999999998</v>
      </c>
      <c r="G145" s="12">
        <v>40816</v>
      </c>
      <c r="H145" s="14">
        <v>11623.84</v>
      </c>
      <c r="I145" s="12">
        <v>40816</v>
      </c>
      <c r="J145" s="14">
        <v>5531.74</v>
      </c>
      <c r="K145" s="12">
        <v>40816</v>
      </c>
      <c r="L145" s="14">
        <v>1131.42</v>
      </c>
      <c r="M145" s="12">
        <v>40816</v>
      </c>
      <c r="N145" s="14">
        <v>5128.4799999999996</v>
      </c>
      <c r="O145" s="12">
        <v>40816</v>
      </c>
      <c r="P145" s="14">
        <v>17592.41</v>
      </c>
      <c r="Q145" s="12">
        <v>40816</v>
      </c>
      <c r="R145" s="14">
        <v>2981.96</v>
      </c>
      <c r="S145" s="12">
        <v>40816</v>
      </c>
      <c r="T145" s="14">
        <v>5502.02</v>
      </c>
      <c r="U145" s="12">
        <v>40816</v>
      </c>
      <c r="V145" s="14">
        <v>1769.65</v>
      </c>
      <c r="W145" s="12">
        <v>40816</v>
      </c>
      <c r="X145" s="14">
        <v>52324.4</v>
      </c>
      <c r="Y145" s="12">
        <v>40816</v>
      </c>
      <c r="Z145" s="14">
        <v>2503.19</v>
      </c>
      <c r="AA145" s="12">
        <v>40816</v>
      </c>
      <c r="AB145" s="14">
        <v>7225.38</v>
      </c>
      <c r="AC145" s="12">
        <v>40816</v>
      </c>
      <c r="AD145" s="14">
        <v>4943.25</v>
      </c>
      <c r="AE145" s="12">
        <v>40816</v>
      </c>
      <c r="AF145" s="14">
        <v>280.18</v>
      </c>
      <c r="AG145" s="12">
        <v>40816</v>
      </c>
      <c r="AH145" s="14">
        <v>1366.54</v>
      </c>
      <c r="AI145" s="12">
        <v>40816</v>
      </c>
      <c r="AJ145" s="14">
        <v>26375.82</v>
      </c>
      <c r="AK145" s="48"/>
      <c r="BX145" s="48"/>
      <c r="BY145" s="96">
        <f t="shared" ca="1" si="42"/>
        <v>3.3517669790135862</v>
      </c>
      <c r="BZ145" s="97">
        <f t="shared" ca="1" si="42"/>
        <v>664.50243996713937</v>
      </c>
      <c r="CA145" s="98">
        <f t="shared" ca="1" si="42"/>
        <v>10.631237084341995</v>
      </c>
      <c r="CB145" s="99">
        <f t="shared" ca="1" si="42"/>
        <v>4.1364996140378461</v>
      </c>
      <c r="CC145" s="100">
        <f t="shared" ca="1" si="42"/>
        <v>2.920570039348549</v>
      </c>
      <c r="CD145" s="101">
        <f t="shared" ca="1" si="42"/>
        <v>41.155303646683628</v>
      </c>
      <c r="CE145" s="102">
        <f t="shared" ca="1" si="42"/>
        <v>4.3809784265976752</v>
      </c>
      <c r="CF145" s="103">
        <f t="shared" ca="1" si="42"/>
        <v>12.474011492273567</v>
      </c>
      <c r="CG145" s="104">
        <f t="shared" ca="1" si="42"/>
        <v>2.2813032376443489</v>
      </c>
      <c r="CH145" s="104">
        <f t="shared" ca="1" si="42"/>
        <v>2.1145841443123548</v>
      </c>
      <c r="CI145" s="105">
        <f t="shared" ca="1" si="42"/>
        <v>1733.1243895693367</v>
      </c>
      <c r="CJ145" s="106">
        <f t="shared" ca="1" si="42"/>
        <v>2.9650005457702875</v>
      </c>
      <c r="CK145" s="104">
        <f t="shared" ca="1" si="42"/>
        <v>0.46820671209089942</v>
      </c>
      <c r="CL145" s="107">
        <f t="shared" ca="1" si="42"/>
        <v>27.370826240489698</v>
      </c>
      <c r="CM145" s="108">
        <f t="shared" ca="1" si="42"/>
        <v>42.184732557298723</v>
      </c>
      <c r="CN145" s="104">
        <f t="shared" ca="1" si="42"/>
        <v>1.033750854677725</v>
      </c>
      <c r="CO145" s="109">
        <f t="shared" ca="1" si="41"/>
        <v>25.4324805283084</v>
      </c>
      <c r="CP145" s="110">
        <f t="shared" ca="1" si="41"/>
        <v>7.3497290617459852</v>
      </c>
      <c r="CR145" s="94">
        <f ca="1">BY145/OFFSET('FX rate data'!$B144,0,2*BY$1)</f>
        <v>3.238422201945494</v>
      </c>
      <c r="CS145" s="94">
        <f ca="1">BZ145/OFFSET('FX rate data'!$B144,0,2*BZ$1)</f>
        <v>8.6231824548032616</v>
      </c>
      <c r="CT145" s="94">
        <f ca="1">CA145/OFFSET('FX rate data'!$B144,0,2*CA$1)</f>
        <v>1.6660247421083803</v>
      </c>
      <c r="CU145" s="94">
        <f ca="1">CB145/OFFSET('FX rate data'!$B144,0,2*CB$1)</f>
        <v>3.9383981853164296</v>
      </c>
      <c r="CV145" s="94">
        <f ca="1">CC145/OFFSET('FX rate data'!$B144,0,2*CC$1)</f>
        <v>3.215778506219499</v>
      </c>
      <c r="CW145" s="94">
        <f ca="1">CD145/OFFSET('FX rate data'!$B144,0,2*CD$1)</f>
        <v>41.155303646683628</v>
      </c>
      <c r="CX145" s="94">
        <f ca="1">CE145/OFFSET('FX rate data'!$B144,0,2*CE$1)</f>
        <v>6.8271441898046987</v>
      </c>
      <c r="CY145" s="94">
        <f ca="1">CF145/OFFSET('FX rate data'!$B144,0,2*CF$1)</f>
        <v>1.602190132073773</v>
      </c>
      <c r="CZ145" s="94">
        <f ca="1">CG145/OFFSET('FX rate data'!$B144,0,2*CG$1)</f>
        <v>3.0547713412484585</v>
      </c>
      <c r="DA145" s="94">
        <f ca="1">CH145/OFFSET('FX rate data'!$B144,0,2*CH$1)</f>
        <v>2.8315267063636242</v>
      </c>
      <c r="DB145" s="94">
        <f ca="1">CI145/OFFSET('FX rate data'!$B144,0,2*CI$1)</f>
        <v>1.4711182323820871</v>
      </c>
      <c r="DC145" s="94">
        <f ca="1">CJ145/OFFSET('FX rate data'!$B144,0,2*CJ$1)</f>
        <v>1.577715397100137</v>
      </c>
      <c r="DD145" s="94">
        <f ca="1">CK145/OFFSET('FX rate data'!$B144,0,2*CK$1)</f>
        <v>0.62695060537078118</v>
      </c>
      <c r="DE145" s="94">
        <f ca="1">CL145/OFFSET('FX rate data'!$B144,0,2*CL$1)</f>
        <v>0.89784570249269147</v>
      </c>
      <c r="DF145" s="94">
        <f ca="1">CM145/OFFSET('FX rate data'!$B144,0,2*CM$1)</f>
        <v>0.86137523930801063</v>
      </c>
      <c r="DG145" s="94">
        <f ca="1">CN145/OFFSET('FX rate data'!$B144,0,2*CN$1)</f>
        <v>1.38424056598517</v>
      </c>
      <c r="DH145" s="94">
        <f ca="1">CO145/OFFSET('FX rate data'!$B144,0,2*CO$1)</f>
        <v>0.79022124435459862</v>
      </c>
      <c r="DI145" s="94">
        <f ca="1">CP145/OFFSET('FX rate data'!$B144,0,2*CP$1)</f>
        <v>0.90774377978015552</v>
      </c>
      <c r="DJ145" s="95">
        <f t="shared" ca="1" si="39"/>
        <v>84.669952873340875</v>
      </c>
    </row>
    <row r="146" spans="1:114" x14ac:dyDescent="0.35">
      <c r="A146" s="12">
        <v>40847</v>
      </c>
      <c r="B146" s="14">
        <v>4298.1170000000002</v>
      </c>
      <c r="C146" s="12">
        <v>40847</v>
      </c>
      <c r="D146" s="14">
        <v>8988.39</v>
      </c>
      <c r="E146" s="12">
        <v>40847</v>
      </c>
      <c r="F146" s="14">
        <v>2468.25</v>
      </c>
      <c r="G146" s="12">
        <v>40847</v>
      </c>
      <c r="H146" s="14">
        <v>12252.06</v>
      </c>
      <c r="I146" s="12">
        <v>40847</v>
      </c>
      <c r="J146" s="14">
        <v>5731.27</v>
      </c>
      <c r="K146" s="12">
        <v>40847</v>
      </c>
      <c r="L146" s="14">
        <v>1253.3</v>
      </c>
      <c r="M146" s="12">
        <v>40847</v>
      </c>
      <c r="N146" s="14">
        <v>5544.22</v>
      </c>
      <c r="O146" s="12">
        <v>40847</v>
      </c>
      <c r="P146" s="14">
        <v>19864.87</v>
      </c>
      <c r="Q146" s="12">
        <v>40847</v>
      </c>
      <c r="R146" s="14">
        <v>3242.84</v>
      </c>
      <c r="S146" s="12">
        <v>40847</v>
      </c>
      <c r="T146" s="14">
        <v>6141.34</v>
      </c>
      <c r="U146" s="12">
        <v>40847</v>
      </c>
      <c r="V146" s="14">
        <v>1909.03</v>
      </c>
      <c r="W146" s="12">
        <v>40847</v>
      </c>
      <c r="X146" s="14">
        <v>58338.400000000001</v>
      </c>
      <c r="Y146" s="12">
        <v>40847</v>
      </c>
      <c r="Z146" s="14">
        <v>2724.66</v>
      </c>
      <c r="AA146" s="12">
        <v>40847</v>
      </c>
      <c r="AB146" s="14">
        <v>7587.69</v>
      </c>
      <c r="AC146" s="12">
        <v>40847</v>
      </c>
      <c r="AD146" s="14">
        <v>5326.6</v>
      </c>
      <c r="AE146" s="12">
        <v>40847</v>
      </c>
      <c r="AF146" s="14">
        <v>307.5</v>
      </c>
      <c r="AG146" s="12">
        <v>40847</v>
      </c>
      <c r="AH146" s="14">
        <v>1498.6</v>
      </c>
      <c r="AI146" s="12">
        <v>40847</v>
      </c>
      <c r="AJ146" s="14">
        <v>29019.06</v>
      </c>
      <c r="AK146" s="48"/>
      <c r="BX146" s="48"/>
      <c r="BY146" s="96">
        <f t="shared" ca="1" si="42"/>
        <v>3.5938457881511567</v>
      </c>
      <c r="BZ146" s="97">
        <f t="shared" ca="1" si="42"/>
        <v>686.50666660263448</v>
      </c>
      <c r="CA146" s="98">
        <f t="shared" ca="1" si="42"/>
        <v>11.122553612391863</v>
      </c>
      <c r="CB146" s="99">
        <f t="shared" ca="1" si="42"/>
        <v>4.3600601402951638</v>
      </c>
      <c r="CC146" s="100">
        <f t="shared" ca="1" si="42"/>
        <v>3.0259150736327376</v>
      </c>
      <c r="CD146" s="101">
        <f t="shared" ca="1" si="42"/>
        <v>45.588677997904036</v>
      </c>
      <c r="CE146" s="102">
        <f t="shared" ca="1" si="42"/>
        <v>4.7361222452483709</v>
      </c>
      <c r="CF146" s="103">
        <f t="shared" ca="1" si="42"/>
        <v>14.085313875274645</v>
      </c>
      <c r="CG146" s="104">
        <f t="shared" ca="1" si="42"/>
        <v>2.4808855219931187</v>
      </c>
      <c r="CH146" s="104">
        <f t="shared" ca="1" si="42"/>
        <v>2.3602931630258044</v>
      </c>
      <c r="CI146" s="105">
        <f t="shared" ca="1" si="42"/>
        <v>1869.6275836575314</v>
      </c>
      <c r="CJ146" s="106">
        <f t="shared" ca="1" si="42"/>
        <v>3.3057882716164033</v>
      </c>
      <c r="CK146" s="104">
        <f t="shared" ca="1" si="42"/>
        <v>0.5096313504630452</v>
      </c>
      <c r="CL146" s="107">
        <f t="shared" ca="1" si="42"/>
        <v>28.743311017095472</v>
      </c>
      <c r="CM146" s="108">
        <f t="shared" ca="1" si="42"/>
        <v>45.456166780904745</v>
      </c>
      <c r="CN146" s="104">
        <f t="shared" ca="1" si="42"/>
        <v>1.1345506025176686</v>
      </c>
      <c r="CO146" s="109">
        <f t="shared" ca="1" si="41"/>
        <v>27.890230304069377</v>
      </c>
      <c r="CP146" s="110">
        <f t="shared" ca="1" si="41"/>
        <v>8.0862785925347715</v>
      </c>
      <c r="CR146" s="94">
        <f ca="1">BY146/OFFSET('FX rate data'!$B145,0,2*BY$1)</f>
        <v>3.7841905740245938</v>
      </c>
      <c r="CS146" s="94">
        <f ca="1">BZ146/OFFSET('FX rate data'!$B145,0,2*BZ$1)</f>
        <v>8.7822267698942618</v>
      </c>
      <c r="CT146" s="94">
        <f ca="1">CA146/OFFSET('FX rate data'!$B145,0,2*CA$1)</f>
        <v>1.7502602147025654</v>
      </c>
      <c r="CU146" s="94">
        <f ca="1">CB146/OFFSET('FX rate data'!$B145,0,2*CB$1)</f>
        <v>4.3565748803908511</v>
      </c>
      <c r="CV146" s="94">
        <f ca="1">CC146/OFFSET('FX rate data'!$B145,0,2*CC$1)</f>
        <v>3.4503022504364167</v>
      </c>
      <c r="CW146" s="94">
        <f ca="1">CD146/OFFSET('FX rate data'!$B145,0,2*CD$1)</f>
        <v>45.588677997904036</v>
      </c>
      <c r="CX146" s="94">
        <f ca="1">CE146/OFFSET('FX rate data'!$B145,0,2*CE$1)</f>
        <v>7.6192442812875978</v>
      </c>
      <c r="CY146" s="94">
        <f ca="1">CF146/OFFSET('FX rate data'!$B145,0,2*CF$1)</f>
        <v>1.8132484391445218</v>
      </c>
      <c r="CZ146" s="94">
        <f ca="1">CG146/OFFSET('FX rate data'!$B145,0,2*CG$1)</f>
        <v>3.4380342599682909</v>
      </c>
      <c r="DA146" s="94">
        <f ca="1">CH146/OFFSET('FX rate data'!$B145,0,2*CH$1)</f>
        <v>3.2709162458783321</v>
      </c>
      <c r="DB146" s="94">
        <f ca="1">CI146/OFFSET('FX rate data'!$B145,0,2*CI$1)</f>
        <v>1.6840305740873631</v>
      </c>
      <c r="DC146" s="94">
        <f ca="1">CJ146/OFFSET('FX rate data'!$B145,0,2*CJ$1)</f>
        <v>1.9267868925898486</v>
      </c>
      <c r="DD146" s="94">
        <f ca="1">CK146/OFFSET('FX rate data'!$B145,0,2*CK$1)</f>
        <v>0.70625187148426438</v>
      </c>
      <c r="DE146" s="94">
        <f ca="1">CL146/OFFSET('FX rate data'!$B145,0,2*CL$1)</f>
        <v>0.96073638000853911</v>
      </c>
      <c r="DF146" s="94">
        <f ca="1">CM146/OFFSET('FX rate data'!$B145,0,2*CM$1)</f>
        <v>0.9334873555992349</v>
      </c>
      <c r="DG146" s="94">
        <f ca="1">CN146/OFFSET('FX rate data'!$B145,0,2*CN$1)</f>
        <v>1.5722707906286981</v>
      </c>
      <c r="DH146" s="94">
        <f ca="1">CO146/OFFSET('FX rate data'!$B145,0,2*CO$1)</f>
        <v>0.92224412992885241</v>
      </c>
      <c r="DI146" s="94">
        <f ca="1">CP146/OFFSET('FX rate data'!$B145,0,2*CP$1)</f>
        <v>1.0158769070635023</v>
      </c>
      <c r="DJ146" s="95">
        <f t="shared" ca="1" si="39"/>
        <v>93.575360815021753</v>
      </c>
    </row>
    <row r="147" spans="1:114" x14ac:dyDescent="0.35">
      <c r="A147" s="12">
        <v>40877</v>
      </c>
      <c r="B147" s="14">
        <v>4119.8180000000002</v>
      </c>
      <c r="C147" s="12">
        <v>40877</v>
      </c>
      <c r="D147" s="14">
        <v>8434.61</v>
      </c>
      <c r="E147" s="12">
        <v>40877</v>
      </c>
      <c r="F147" s="14">
        <v>2333.4140000000002</v>
      </c>
      <c r="G147" s="12">
        <v>40877</v>
      </c>
      <c r="H147" s="14">
        <v>12204.11</v>
      </c>
      <c r="I147" s="12">
        <v>40877</v>
      </c>
      <c r="J147" s="14">
        <v>5652.31</v>
      </c>
      <c r="K147" s="12">
        <v>40877</v>
      </c>
      <c r="L147" s="14">
        <v>1246.96</v>
      </c>
      <c r="M147" s="12">
        <v>40877</v>
      </c>
      <c r="N147" s="14">
        <v>5505.42</v>
      </c>
      <c r="O147" s="12">
        <v>40877</v>
      </c>
      <c r="P147" s="14">
        <v>17989.349999999999</v>
      </c>
      <c r="Q147" s="12">
        <v>40877</v>
      </c>
      <c r="R147" s="14">
        <v>3154.62</v>
      </c>
      <c r="S147" s="12">
        <v>40877</v>
      </c>
      <c r="T147" s="14">
        <v>6088.84</v>
      </c>
      <c r="U147" s="12">
        <v>40877</v>
      </c>
      <c r="V147" s="14">
        <v>1847.51</v>
      </c>
      <c r="W147" s="12">
        <v>40877</v>
      </c>
      <c r="X147" s="14">
        <v>56875</v>
      </c>
      <c r="Y147" s="12">
        <v>40877</v>
      </c>
      <c r="Z147" s="14">
        <v>2749.05</v>
      </c>
      <c r="AA147" s="12">
        <v>40877</v>
      </c>
      <c r="AB147" s="14">
        <v>6904.12</v>
      </c>
      <c r="AC147" s="12">
        <v>40877</v>
      </c>
      <c r="AD147" s="14">
        <v>4832.05</v>
      </c>
      <c r="AE147" s="12">
        <v>40877</v>
      </c>
      <c r="AF147" s="14">
        <v>299.68</v>
      </c>
      <c r="AG147" s="12">
        <v>40877</v>
      </c>
      <c r="AH147" s="14">
        <v>1499.62</v>
      </c>
      <c r="AI147" s="12">
        <v>40877</v>
      </c>
      <c r="AJ147" s="14">
        <v>29429.88</v>
      </c>
      <c r="AK147" s="48"/>
      <c r="BX147" s="48"/>
      <c r="BY147" s="96">
        <f t="shared" ca="1" si="42"/>
        <v>3.4447621056498279</v>
      </c>
      <c r="BZ147" s="97">
        <f t="shared" ca="1" si="42"/>
        <v>644.21058667828697</v>
      </c>
      <c r="CA147" s="98">
        <f t="shared" ca="1" si="42"/>
        <v>10.514948775410007</v>
      </c>
      <c r="CB147" s="99">
        <f t="shared" ca="1" si="42"/>
        <v>4.3429964886539585</v>
      </c>
      <c r="CC147" s="100">
        <f t="shared" ca="1" si="42"/>
        <v>2.9842268868584205</v>
      </c>
      <c r="CD147" s="101">
        <f t="shared" ca="1" si="42"/>
        <v>45.358061051836287</v>
      </c>
      <c r="CE147" s="102">
        <f t="shared" ca="1" si="42"/>
        <v>4.7029775390289856</v>
      </c>
      <c r="CF147" s="103">
        <f t="shared" ca="1" si="42"/>
        <v>12.755464353009705</v>
      </c>
      <c r="CG147" s="104">
        <f t="shared" ca="1" si="42"/>
        <v>2.4133941500012126</v>
      </c>
      <c r="CH147" s="104">
        <f t="shared" ca="1" si="42"/>
        <v>2.3401159067496735</v>
      </c>
      <c r="CI147" s="105">
        <f t="shared" ca="1" si="42"/>
        <v>1809.3773576544768</v>
      </c>
      <c r="CJ147" s="106">
        <f t="shared" ca="1" si="42"/>
        <v>3.2228636360987437</v>
      </c>
      <c r="CK147" s="104">
        <f t="shared" ca="1" si="42"/>
        <v>0.51419335402965305</v>
      </c>
      <c r="CL147" s="107">
        <f t="shared" ca="1" si="42"/>
        <v>26.153845038391026</v>
      </c>
      <c r="CM147" s="108">
        <f t="shared" ca="1" si="42"/>
        <v>41.235773419004765</v>
      </c>
      <c r="CN147" s="104">
        <f t="shared" ca="1" si="42"/>
        <v>1.1056979660568942</v>
      </c>
      <c r="CO147" s="109">
        <f t="shared" ca="1" si="41"/>
        <v>27.909213378212012</v>
      </c>
      <c r="CP147" s="110">
        <f t="shared" ca="1" si="41"/>
        <v>8.2007552493039828</v>
      </c>
      <c r="CR147" s="94">
        <f ca="1">BY147/OFFSET('FX rate data'!$B146,0,2*BY$1)</f>
        <v>3.5421718310023937</v>
      </c>
      <c r="CS147" s="94">
        <f ca="1">BZ147/OFFSET('FX rate data'!$B146,0,2*BZ$1)</f>
        <v>8.2995437603489677</v>
      </c>
      <c r="CT147" s="94">
        <f ca="1">CA147/OFFSET('FX rate data'!$B146,0,2*CA$1)</f>
        <v>1.6482919404025531</v>
      </c>
      <c r="CU147" s="94">
        <f ca="1">CB147/OFFSET('FX rate data'!$B146,0,2*CB$1)</f>
        <v>4.2687207476449363</v>
      </c>
      <c r="CV147" s="94">
        <f ca="1">CC147/OFFSET('FX rate data'!$B146,0,2*CC$1)</f>
        <v>3.2678787635330928</v>
      </c>
      <c r="CW147" s="94">
        <f ca="1">CD147/OFFSET('FX rate data'!$B146,0,2*CD$1)</f>
        <v>45.358061051836287</v>
      </c>
      <c r="CX147" s="94">
        <f ca="1">CE147/OFFSET('FX rate data'!$B146,0,2*CE$1)</f>
        <v>7.3853290499827029</v>
      </c>
      <c r="CY147" s="94">
        <f ca="1">CF147/OFFSET('FX rate data'!$B146,0,2*CF$1)</f>
        <v>1.6421371276854762</v>
      </c>
      <c r="CZ147" s="94">
        <f ca="1">CG147/OFFSET('FX rate data'!$B146,0,2*CG$1)</f>
        <v>3.2446815676273362</v>
      </c>
      <c r="DA147" s="94">
        <f ca="1">CH147/OFFSET('FX rate data'!$B146,0,2*CH$1)</f>
        <v>3.1461628216586091</v>
      </c>
      <c r="DB147" s="94">
        <f ca="1">CI147/OFFSET('FX rate data'!$B146,0,2*CI$1)</f>
        <v>1.5836030682185571</v>
      </c>
      <c r="DC147" s="94">
        <f ca="1">CJ147/OFFSET('FX rate data'!$B146,0,2*CJ$1)</f>
        <v>1.7820644932810306</v>
      </c>
      <c r="DD147" s="94">
        <f ca="1">CK147/OFFSET('FX rate data'!$B146,0,2*CK$1)</f>
        <v>0.69130593443083221</v>
      </c>
      <c r="DE147" s="94">
        <f ca="1">CL147/OFFSET('FX rate data'!$B146,0,2*CL$1)</f>
        <v>0.86222414658593038</v>
      </c>
      <c r="DF147" s="94">
        <f ca="1">CM147/OFFSET('FX rate data'!$B146,0,2*CM$1)</f>
        <v>0.78978788878640538</v>
      </c>
      <c r="DG147" s="94">
        <f ca="1">CN147/OFFSET('FX rate data'!$B146,0,2*CN$1)</f>
        <v>1.4865527911493603</v>
      </c>
      <c r="DH147" s="94">
        <f ca="1">CO147/OFFSET('FX rate data'!$B146,0,2*CO$1)</f>
        <v>0.90910970466007623</v>
      </c>
      <c r="DI147" s="94">
        <f ca="1">CP147/OFFSET('FX rate data'!$B146,0,2*CP$1)</f>
        <v>1.0113277077413685</v>
      </c>
      <c r="DJ147" s="95">
        <f t="shared" ca="1" si="39"/>
        <v>90.918954396575913</v>
      </c>
    </row>
    <row r="148" spans="1:114" x14ac:dyDescent="0.35">
      <c r="A148" s="12">
        <v>40907</v>
      </c>
      <c r="B148" s="14">
        <v>4056.56</v>
      </c>
      <c r="C148" s="12">
        <v>40907</v>
      </c>
      <c r="D148" s="14">
        <v>8455.35</v>
      </c>
      <c r="E148" s="12">
        <v>40907</v>
      </c>
      <c r="F148" s="14">
        <v>2199.4169999999999</v>
      </c>
      <c r="G148" s="12">
        <v>40907</v>
      </c>
      <c r="H148" s="14">
        <v>11955.09</v>
      </c>
      <c r="I148" s="12">
        <v>40907</v>
      </c>
      <c r="J148" s="14">
        <v>5936.23</v>
      </c>
      <c r="K148" s="12">
        <v>40907</v>
      </c>
      <c r="L148" s="14">
        <v>1257.6099999999999</v>
      </c>
      <c r="M148" s="12">
        <v>40907</v>
      </c>
      <c r="N148" s="14">
        <v>5572.28</v>
      </c>
      <c r="O148" s="12">
        <v>40907</v>
      </c>
      <c r="P148" s="14">
        <v>18434.39</v>
      </c>
      <c r="Q148" s="12">
        <v>40907</v>
      </c>
      <c r="R148" s="14">
        <v>3159.81</v>
      </c>
      <c r="S148" s="12">
        <v>40907</v>
      </c>
      <c r="T148" s="14">
        <v>5898.35</v>
      </c>
      <c r="U148" s="12">
        <v>40908</v>
      </c>
      <c r="V148" s="14">
        <v>1825.74</v>
      </c>
      <c r="W148" s="12">
        <v>40907</v>
      </c>
      <c r="X148" s="14">
        <v>56754.1</v>
      </c>
      <c r="Y148" s="12">
        <v>40907</v>
      </c>
      <c r="Z148" s="14">
        <v>2901.82</v>
      </c>
      <c r="AA148" s="12">
        <v>40908</v>
      </c>
      <c r="AB148" s="14">
        <v>7072.08</v>
      </c>
      <c r="AC148" s="12">
        <v>40908</v>
      </c>
      <c r="AD148" s="14">
        <v>4624.3</v>
      </c>
      <c r="AE148" s="12">
        <v>40907</v>
      </c>
      <c r="AF148" s="14">
        <v>312.47000000000003</v>
      </c>
      <c r="AG148" s="12">
        <v>40908</v>
      </c>
      <c r="AH148" s="14">
        <v>1402.23</v>
      </c>
      <c r="AI148" s="12">
        <v>40907</v>
      </c>
      <c r="AJ148" s="14">
        <v>28469.81</v>
      </c>
      <c r="AK148" s="48"/>
      <c r="AM148" s="59" cm="1">
        <f t="array" aca="1" ref="AM148" ca="1">$DJ148*INDEX('MSCI ACWI weights'!$A$1:$AT$19,MATCH(AM$3,'MSCI ACWI weights'!$A$1:$A$19,0),MATCH($A148,'MSCI ACWI weights'!$A$1:$W$1,0)+23)%</f>
        <v>3.3808693393533331</v>
      </c>
      <c r="AN148" s="59" cm="1">
        <f t="array" aca="1" ref="AN148" ca="1">$DJ148*INDEX('MSCI ACWI weights'!$A$1:$AT$19,MATCH(AN$3,'MSCI ACWI weights'!$A$1:$A$19,0),MATCH($A148,'MSCI ACWI weights'!$A$1:$W$1,0)+23)%</f>
        <v>8.1261251183270016</v>
      </c>
      <c r="AO148" s="59" cm="1">
        <f t="array" aca="1" ref="AO148" ca="1">$DJ148*INDEX('MSCI ACWI weights'!$A$1:$AT$19,MATCH(AO$3,'MSCI ACWI weights'!$A$1:$A$19,0),MATCH($A148,'MSCI ACWI weights'!$A$1:$W$1,0)+23)%</f>
        <v>1.5850960107353906</v>
      </c>
      <c r="AP148" s="59" cm="1">
        <f t="array" aca="1" ref="AP148" ca="1">$DJ148*INDEX('MSCI ACWI weights'!$A$1:$AT$19,MATCH(AP$3,'MSCI ACWI weights'!$A$1:$A$19,0),MATCH($A148,'MSCI ACWI weights'!$A$1:$W$1,0)+23)%</f>
        <v>4.2637076238135503</v>
      </c>
      <c r="AQ148" s="59" cm="1">
        <f t="array" aca="1" ref="AQ148" ca="1">$DJ148*INDEX('MSCI ACWI weights'!$A$1:$AT$19,MATCH(AQ$3,'MSCI ACWI weights'!$A$1:$A$19,0),MATCH($A148,'MSCI ACWI weights'!$A$1:$W$1,0)+23)%</f>
        <v>3.3507725796558252</v>
      </c>
      <c r="AR148" s="59" cm="1">
        <f t="array" aca="1" ref="AR148" ca="1">$DJ148*INDEX('MSCI ACWI weights'!$A$1:$AT$19,MATCH(AR$3,'MSCI ACWI weights'!$A$1:$A$19,0),MATCH($A148,'MSCI ACWI weights'!$A$1:$W$1,0)+23)%</f>
        <v>45.14513954626112</v>
      </c>
      <c r="AS148" s="59" cm="1">
        <f t="array" aca="1" ref="AS148" ca="1">$DJ148*INDEX('MSCI ACWI weights'!$A$1:$AT$19,MATCH(AS$3,'MSCI ACWI weights'!$A$1:$A$19,0),MATCH($A148,'MSCI ACWI weights'!$A$1:$W$1,0)+23)%</f>
        <v>7.2934481000292966</v>
      </c>
      <c r="AT148" s="59" cm="1">
        <f t="array" aca="1" ref="AT148" ca="1">$DJ148*INDEX('MSCI ACWI weights'!$A$1:$AT$19,MATCH(AT$3,'MSCI ACWI weights'!$A$1:$A$19,0),MATCH($A148,'MSCI ACWI weights'!$A$1:$W$1,0)+23)%</f>
        <v>1.8459345947804551</v>
      </c>
      <c r="AU148" s="59" cm="1">
        <f t="array" aca="1" ref="AU148" ca="1">$DJ148*INDEX('MSCI ACWI weights'!$A$1:$AT$19,MATCH(AU$3,'MSCI ACWI weights'!$A$1:$A$19,0),MATCH($A148,'MSCI ACWI weights'!$A$1:$W$1,0)+23)%</f>
        <v>3.1300630085407715</v>
      </c>
      <c r="AV148" s="59" cm="1">
        <f t="array" aca="1" ref="AV148" ca="1">$DJ148*INDEX('MSCI ACWI weights'!$A$1:$AT$19,MATCH(AV$3,'MSCI ACWI weights'!$A$1:$A$19,0),MATCH($A148,'MSCI ACWI weights'!$A$1:$W$1,0)+23)%</f>
        <v>2.9093534374257168</v>
      </c>
      <c r="AW148" s="59" cm="1">
        <f t="array" aca="1" ref="AW148" ca="1">$DJ148*INDEX('MSCI ACWI weights'!$A$1:$AT$19,MATCH(AW$3,'MSCI ACWI weights'!$A$1:$A$19,0),MATCH($A148,'MSCI ACWI weights'!$A$1:$W$1,0)+23)%</f>
        <v>1.7355798092229278</v>
      </c>
      <c r="AX148" s="59" cm="1">
        <f t="array" aca="1" ref="AX148" ca="1">$DJ148*INDEX('MSCI ACWI weights'!$A$1:$AT$19,MATCH(AX$3,'MSCI ACWI weights'!$A$1:$A$19,0),MATCH($A148,'MSCI ACWI weights'!$A$1:$W$1,0)+23)%</f>
        <v>1.7355798092229278</v>
      </c>
      <c r="AY148" s="59" cm="1">
        <f t="array" aca="1" ref="AY148" ca="1">$DJ148*INDEX('MSCI ACWI weights'!$A$1:$AT$19,MATCH(AY$3,'MSCI ACWI weights'!$A$1:$A$19,0),MATCH($A148,'MSCI ACWI weights'!$A$1:$W$1,0)+23)%</f>
        <v>0.73235448597268038</v>
      </c>
      <c r="AZ148" s="59" cm="1">
        <f t="array" aca="1" ref="AZ148" ca="1">$DJ148*INDEX('MSCI ACWI weights'!$A$1:$AT$19,MATCH(AZ$3,'MSCI ACWI weights'!$A$1:$A$19,0),MATCH($A148,'MSCI ACWI weights'!$A$1:$W$1,0)+23)%</f>
        <v>1.3142251734578239</v>
      </c>
      <c r="BA148" s="59" cm="1">
        <f t="array" aca="1" ref="BA148" ca="1">$DJ148*INDEX('MSCI ACWI weights'!$A$1:$AT$19,MATCH(BA$3,'MSCI ACWI weights'!$A$1:$A$19,0),MATCH($A148,'MSCI ACWI weights'!$A$1:$W$1,0)+23)%</f>
        <v>0.76245124567018774</v>
      </c>
      <c r="BB148" s="59" cm="1">
        <f t="array" aca="1" ref="BB148" ca="1">$DJ148*INDEX('MSCI ACWI weights'!$A$1:$AT$19,MATCH(BB$3,'MSCI ACWI weights'!$A$1:$A$19,0),MATCH($A148,'MSCI ACWI weights'!$A$1:$W$1,0)+23)%</f>
        <v>1.6051605172003955</v>
      </c>
      <c r="BC148" s="59" cm="1">
        <f t="array" aca="1" ref="BC148" ca="1">$DJ148*INDEX('MSCI ACWI weights'!$A$1:$AT$19,MATCH(BC$3,'MSCI ACWI weights'!$A$1:$A$19,0),MATCH($A148,'MSCI ACWI weights'!$A$1:$W$1,0)+23)%</f>
        <v>0.79254800536769532</v>
      </c>
      <c r="BD148" s="59" cm="1">
        <f t="array" aca="1" ref="BD148" ca="1">$DJ148*INDEX('MSCI ACWI weights'!$A$1:$AT$19,MATCH(BD$3,'MSCI ACWI weights'!$A$1:$A$19,0),MATCH($A148,'MSCI ACWI weights'!$A$1:$W$1,0)+23)%</f>
        <v>1.0232898297152522</v>
      </c>
      <c r="BF148" s="60">
        <f ca="1">AM148*OFFSET('FX rate data'!$B147,0,2*BY$1)</f>
        <v>3.3118996048305251</v>
      </c>
      <c r="BG148" s="61">
        <f ca="1">AN148*OFFSET('FX rate data'!$B147,0,2*BZ$1)</f>
        <v>624.98028285052965</v>
      </c>
      <c r="BH148" s="62">
        <f ca="1">AO148*OFFSET('FX rate data'!$B147,0,2*CA$1)</f>
        <v>9.9781793875792832</v>
      </c>
      <c r="BI148" s="63">
        <f ca="1">AP148*OFFSET('FX rate data'!$B147,0,2*CB$1)</f>
        <v>4.354524596200779</v>
      </c>
      <c r="BJ148" s="64">
        <f ca="1">AQ148*OFFSET('FX rate data'!$B147,0,2*CC$1)</f>
        <v>3.1433597569751299</v>
      </c>
      <c r="BK148" s="65">
        <f ca="1">AR148*OFFSET('FX rate data'!$B147,0,2*CD$1)</f>
        <v>45.14513954626112</v>
      </c>
      <c r="BL148" s="66">
        <f ca="1">AS148*OFFSET('FX rate data'!$B147,0,2*CE$1)</f>
        <v>4.6933338523688519</v>
      </c>
      <c r="BM148" s="67">
        <f ca="1">AT148*OFFSET('FX rate data'!$B147,0,2*CF$1)</f>
        <v>14.338112371497708</v>
      </c>
      <c r="BN148" s="68">
        <f ca="1">AU148*OFFSET('FX rate data'!$B147,0,2*CG$1)</f>
        <v>2.414530604788351</v>
      </c>
      <c r="BO148" s="68">
        <f ca="1">AV148*OFFSET('FX rate data'!$B147,0,2*CH$1)</f>
        <v>2.2442752416301981</v>
      </c>
      <c r="BP148" s="69">
        <f ca="1">AW148*OFFSET('FX rate data'!$B147,0,2*CI$1)</f>
        <v>2000.1689511389632</v>
      </c>
      <c r="BQ148" s="70">
        <f ca="1">AX148*OFFSET('FX rate data'!$B147,0,2*CJ$1)</f>
        <v>3.2399803878573614</v>
      </c>
      <c r="BR148" s="68">
        <f ca="1">AY148*OFFSET('FX rate data'!$B147,0,2*CK$1)</f>
        <v>0.56493825047932567</v>
      </c>
      <c r="BS148" s="71">
        <f ca="1">AZ148*OFFSET('FX rate data'!$B147,0,2*CL$1)</f>
        <v>39.793424027129447</v>
      </c>
      <c r="BT148" s="72">
        <f ca="1">BA148*OFFSET('FX rate data'!$B147,0,2*CM$1)</f>
        <v>40.459475351488514</v>
      </c>
      <c r="BU148" s="68">
        <f ca="1">BB148*OFFSET('FX rate data'!$B147,0,2*CN$1)</f>
        <v>1.2382208229683851</v>
      </c>
      <c r="BV148" s="73">
        <f ca="1">BC148*OFFSET('FX rate data'!$B147,0,2*CO$1)</f>
        <v>25.470115248501624</v>
      </c>
      <c r="BW148" s="74">
        <f ca="1">BD148*OFFSET('FX rate data'!$B147,0,2*CP$1)</f>
        <v>8.2784147223963895</v>
      </c>
      <c r="BX148" s="48"/>
      <c r="BY148" s="96">
        <f t="shared" ca="1" si="42"/>
        <v>3.3918692930840306</v>
      </c>
      <c r="BZ148" s="97">
        <f t="shared" ca="1" si="42"/>
        <v>645.79464658949894</v>
      </c>
      <c r="CA148" s="98">
        <f t="shared" ca="1" si="42"/>
        <v>9.9111246828749415</v>
      </c>
      <c r="CB148" s="99">
        <f t="shared" ca="1" si="42"/>
        <v>4.2543793764184406</v>
      </c>
      <c r="CC148" s="100">
        <f t="shared" ca="1" si="42"/>
        <v>3.1341269627064969</v>
      </c>
      <c r="CD148" s="101">
        <f t="shared" ca="1" si="42"/>
        <v>45.745453871334945</v>
      </c>
      <c r="CE148" s="102">
        <f t="shared" ca="1" si="42"/>
        <v>4.760092360107028</v>
      </c>
      <c r="CF148" s="103">
        <f t="shared" ca="1" si="42"/>
        <v>13.07102282819994</v>
      </c>
      <c r="CG148" s="104">
        <f t="shared" ca="1" si="42"/>
        <v>2.4173646807271023</v>
      </c>
      <c r="CH148" s="104">
        <f t="shared" ca="1" si="42"/>
        <v>2.2669051344060507</v>
      </c>
      <c r="CI148" s="105">
        <f t="shared" ca="1" si="42"/>
        <v>1788.0566908780384</v>
      </c>
      <c r="CJ148" s="106">
        <f t="shared" ca="1" si="42"/>
        <v>3.2160127488265795</v>
      </c>
      <c r="CK148" s="104">
        <f t="shared" ca="1" si="42"/>
        <v>0.54276806845649506</v>
      </c>
      <c r="CL148" s="107">
        <f t="shared" ca="1" si="42"/>
        <v>26.7901027819772</v>
      </c>
      <c r="CM148" s="108">
        <f t="shared" ca="1" si="42"/>
        <v>39.462875388603955</v>
      </c>
      <c r="CN148" s="104">
        <f t="shared" ca="1" si="42"/>
        <v>1.1528878919307186</v>
      </c>
      <c r="CO148" s="109">
        <f t="shared" ca="1" si="41"/>
        <v>26.096702014730553</v>
      </c>
      <c r="CP148" s="110">
        <f t="shared" ca="1" si="41"/>
        <v>7.9332278556415119</v>
      </c>
      <c r="CR148" s="94">
        <f ca="1">BY148/OFFSET('FX rate data'!$B147,0,2*BY$1)</f>
        <v>3.4625043824867605</v>
      </c>
      <c r="CS148" s="94">
        <f ca="1">BZ148/OFFSET('FX rate data'!$B147,0,2*BZ$1)</f>
        <v>8.3967578544987518</v>
      </c>
      <c r="CT148" s="94">
        <f ca="1">CA148/OFFSET('FX rate data'!$B147,0,2*CA$1)</f>
        <v>1.574443952799832</v>
      </c>
      <c r="CU148" s="94">
        <f ca="1">CB148/OFFSET('FX rate data'!$B147,0,2*CB$1)</f>
        <v>4.1656510099074122</v>
      </c>
      <c r="CV148" s="94">
        <f ca="1">CC148/OFFSET('FX rate data'!$B147,0,2*CC$1)</f>
        <v>3.3409305646588816</v>
      </c>
      <c r="CW148" s="94">
        <f ca="1">CD148/OFFSET('FX rate data'!$B147,0,2*CD$1)</f>
        <v>45.745453871334945</v>
      </c>
      <c r="CX148" s="94">
        <f ca="1">CE148/OFFSET('FX rate data'!$B147,0,2*CE$1)</f>
        <v>7.3971909247972469</v>
      </c>
      <c r="CY148" s="94">
        <f ca="1">CF148/OFFSET('FX rate data'!$B147,0,2*CF$1)</f>
        <v>1.6828054211447767</v>
      </c>
      <c r="CZ148" s="94">
        <f ca="1">CG148/OFFSET('FX rate data'!$B147,0,2*CG$1)</f>
        <v>3.1337369467553828</v>
      </c>
      <c r="DA148" s="94">
        <f ca="1">CH148/OFFSET('FX rate data'!$B147,0,2*CH$1)</f>
        <v>2.9386895701400708</v>
      </c>
      <c r="DB148" s="94">
        <f ca="1">CI148/OFFSET('FX rate data'!$B147,0,2*CI$1)</f>
        <v>1.551526479134052</v>
      </c>
      <c r="DC148" s="94">
        <f ca="1">CJ148/OFFSET('FX rate data'!$B147,0,2*CJ$1)</f>
        <v>1.7227409196628345</v>
      </c>
      <c r="DD148" s="94">
        <f ca="1">CK148/OFFSET('FX rate data'!$B147,0,2*CK$1)</f>
        <v>0.70361429667681497</v>
      </c>
      <c r="DE148" s="94">
        <f ca="1">CL148/OFFSET('FX rate data'!$B147,0,2*CL$1)</f>
        <v>0.88477501839483474</v>
      </c>
      <c r="DF148" s="94">
        <f ca="1">CM148/OFFSET('FX rate data'!$B147,0,2*CM$1)</f>
        <v>0.74367050576847182</v>
      </c>
      <c r="DG148" s="94">
        <f ca="1">CN148/OFFSET('FX rate data'!$B147,0,2*CN$1)</f>
        <v>1.4945396576752898</v>
      </c>
      <c r="DH148" s="94">
        <f ca="1">CO148/OFFSET('FX rate data'!$B147,0,2*CO$1)</f>
        <v>0.81204536872547384</v>
      </c>
      <c r="DI148" s="94">
        <f ca="1">CP148/OFFSET('FX rate data'!$B147,0,2*CP$1)</f>
        <v>0.98062149019054534</v>
      </c>
      <c r="DJ148" s="95">
        <f t="shared" ca="1" si="39"/>
        <v>90.731698234752386</v>
      </c>
    </row>
    <row r="149" spans="1:114" x14ac:dyDescent="0.35">
      <c r="A149" s="12">
        <v>40939</v>
      </c>
      <c r="B149" s="14">
        <v>4262.6819999999998</v>
      </c>
      <c r="C149" s="12">
        <v>40939</v>
      </c>
      <c r="D149" s="14">
        <v>8802.51</v>
      </c>
      <c r="E149" s="12">
        <v>40939</v>
      </c>
      <c r="F149" s="14">
        <v>2292.61</v>
      </c>
      <c r="G149" s="12">
        <v>40939</v>
      </c>
      <c r="H149" s="14">
        <v>12452.15</v>
      </c>
      <c r="I149" s="12">
        <v>40939</v>
      </c>
      <c r="J149" s="14">
        <v>5970.49</v>
      </c>
      <c r="K149" s="12">
        <v>40939</v>
      </c>
      <c r="L149" s="14">
        <v>1312.41</v>
      </c>
      <c r="M149" s="12">
        <v>40939</v>
      </c>
      <c r="N149" s="14">
        <v>5681.61</v>
      </c>
      <c r="O149" s="12">
        <v>40939</v>
      </c>
      <c r="P149" s="14">
        <v>20390.490000000002</v>
      </c>
      <c r="Q149" s="12">
        <v>40939</v>
      </c>
      <c r="R149" s="14">
        <v>3298.55</v>
      </c>
      <c r="S149" s="12">
        <v>40939</v>
      </c>
      <c r="T149" s="14">
        <v>6458.91</v>
      </c>
      <c r="U149" s="12">
        <v>40939</v>
      </c>
      <c r="V149" s="14">
        <v>1955.79</v>
      </c>
      <c r="W149" s="12">
        <v>40939</v>
      </c>
      <c r="X149" s="14">
        <v>63072.3</v>
      </c>
      <c r="Y149" s="12">
        <v>40939</v>
      </c>
      <c r="Z149" s="14">
        <v>3007.79</v>
      </c>
      <c r="AA149" s="12">
        <v>40939</v>
      </c>
      <c r="AB149" s="14">
        <v>7517.08</v>
      </c>
      <c r="AC149" s="12">
        <v>40939</v>
      </c>
      <c r="AD149" s="14">
        <v>5199.25</v>
      </c>
      <c r="AE149" s="12">
        <v>40939</v>
      </c>
      <c r="AF149" s="14">
        <v>318.47000000000003</v>
      </c>
      <c r="AG149" s="12">
        <v>40939</v>
      </c>
      <c r="AH149" s="14">
        <v>1514.03</v>
      </c>
      <c r="AI149" s="12">
        <v>40939</v>
      </c>
      <c r="AJ149" s="14">
        <v>30176.19</v>
      </c>
      <c r="AK149" s="48"/>
      <c r="BX149" s="48"/>
      <c r="BY149" s="79">
        <f t="shared" ref="BY149:CP149" ca="1" si="43">BF148*OFFSET($B149,0,2*BY$1)/OFFSET($B148,0,2*BY$1)</f>
        <v>3.4801839073792062</v>
      </c>
      <c r="BZ149" s="80">
        <f t="shared" ca="1" si="43"/>
        <v>650.64074102131974</v>
      </c>
      <c r="CA149" s="81">
        <f t="shared" ca="1" si="43"/>
        <v>10.400971641920629</v>
      </c>
      <c r="CB149" s="82">
        <f t="shared" ca="1" si="43"/>
        <v>4.5355738393087401</v>
      </c>
      <c r="CC149" s="83">
        <f t="shared" ca="1" si="43"/>
        <v>3.161501154002194</v>
      </c>
      <c r="CD149" s="84">
        <f t="shared" ca="1" si="43"/>
        <v>47.112326231429904</v>
      </c>
      <c r="CE149" s="85">
        <f t="shared" ca="1" si="43"/>
        <v>4.7854186345548664</v>
      </c>
      <c r="CF149" s="86">
        <f t="shared" ca="1" si="43"/>
        <v>15.859550380018018</v>
      </c>
      <c r="CG149" s="87">
        <f t="shared" ca="1" si="43"/>
        <v>2.5205470982193918</v>
      </c>
      <c r="CH149" s="87">
        <f t="shared" ca="1" si="43"/>
        <v>2.4575638612353794</v>
      </c>
      <c r="CI149" s="88">
        <f t="shared" ca="1" si="43"/>
        <v>2142.6437679779556</v>
      </c>
      <c r="CJ149" s="89">
        <f t="shared" ca="1" si="43"/>
        <v>3.6006740485190654</v>
      </c>
      <c r="CK149" s="87">
        <f t="shared" ca="1" si="43"/>
        <v>0.58556892584971187</v>
      </c>
      <c r="CL149" s="90">
        <f t="shared" ca="1" si="43"/>
        <v>42.297365398278046</v>
      </c>
      <c r="CM149" s="91">
        <f t="shared" ca="1" si="43"/>
        <v>45.489896248346049</v>
      </c>
      <c r="CN149" s="87">
        <f t="shared" ca="1" si="43"/>
        <v>1.2619969452771198</v>
      </c>
      <c r="CO149" s="92">
        <f t="shared" ca="1" si="43"/>
        <v>27.500851208210435</v>
      </c>
      <c r="CP149" s="93">
        <f t="shared" ca="1" si="43"/>
        <v>8.7745937033591268</v>
      </c>
      <c r="CR149" s="94">
        <f ca="1">BY149/OFFSET('FX rate data'!$B148,0,2*BY$1)</f>
        <v>3.6964247555806757</v>
      </c>
      <c r="CS149" s="94">
        <f ca="1">BZ149/OFFSET('FX rate data'!$B148,0,2*BZ$1)</f>
        <v>8.5307557495911865</v>
      </c>
      <c r="CT149" s="94">
        <f ca="1">CA149/OFFSET('FX rate data'!$B148,0,2*CA$1)</f>
        <v>1.6488018201579893</v>
      </c>
      <c r="CU149" s="94">
        <f ca="1">CB149/OFFSET('FX rate data'!$B148,0,2*CB$1)</f>
        <v>4.5238119282951734</v>
      </c>
      <c r="CV149" s="94">
        <f ca="1">CC149/OFFSET('FX rate data'!$B148,0,2*CC$1)</f>
        <v>3.435667413608122</v>
      </c>
      <c r="CW149" s="94">
        <f ca="1">CD149/OFFSET('FX rate data'!$B148,0,2*CD$1)</f>
        <v>47.112326231429904</v>
      </c>
      <c r="CX149" s="94">
        <f ca="1">CE149/OFFSET('FX rate data'!$B148,0,2*CE$1)</f>
        <v>7.5420309449249281</v>
      </c>
      <c r="CY149" s="94">
        <f ca="1">CF149/OFFSET('FX rate data'!$B148,0,2*CF$1)</f>
        <v>2.0450478240149086</v>
      </c>
      <c r="CZ149" s="94">
        <f ca="1">CG149/OFFSET('FX rate data'!$B148,0,2*CG$1)</f>
        <v>3.2978504490637079</v>
      </c>
      <c r="DA149" s="94">
        <f ca="1">CH149/OFFSET('FX rate data'!$B148,0,2*CH$1)</f>
        <v>3.2154440157469311</v>
      </c>
      <c r="DB149" s="94">
        <f ca="1">CI149/OFFSET('FX rate data'!$B148,0,2*CI$1)</f>
        <v>1.907522539730744</v>
      </c>
      <c r="DC149" s="94">
        <f ca="1">CJ149/OFFSET('FX rate data'!$B148,0,2*CJ$1)</f>
        <v>2.0612972569951142</v>
      </c>
      <c r="DD149" s="94">
        <f ca="1">CK149/OFFSET('FX rate data'!$B148,0,2*CK$1)</f>
        <v>0.76615062913739618</v>
      </c>
      <c r="DE149" s="94">
        <f ca="1">CL149/OFFSET('FX rate data'!$B148,0,2*CL$1)</f>
        <v>1.4302696851275842</v>
      </c>
      <c r="DF149" s="94">
        <f ca="1">CM149/OFFSET('FX rate data'!$B148,0,2*CM$1)</f>
        <v>0.91982400663928932</v>
      </c>
      <c r="DG149" s="94">
        <f ca="1">CN149/OFFSET('FX rate data'!$B148,0,2*CN$1)</f>
        <v>1.6511800932580398</v>
      </c>
      <c r="DH149" s="94">
        <f ca="1">CO149/OFFSET('FX rate data'!$B148,0,2*CO$1)</f>
        <v>0.90633263712257961</v>
      </c>
      <c r="DI149" s="94">
        <f ca="1">CP149/OFFSET('FX rate data'!$B148,0,2*CP$1)</f>
        <v>1.1233924442258316</v>
      </c>
      <c r="DJ149" s="95">
        <f t="shared" ca="1" si="39"/>
        <v>95.814130424650102</v>
      </c>
    </row>
    <row r="150" spans="1:114" x14ac:dyDescent="0.35">
      <c r="A150" s="12">
        <v>40968</v>
      </c>
      <c r="B150" s="14">
        <v>4298.549</v>
      </c>
      <c r="C150" s="12">
        <v>40968</v>
      </c>
      <c r="D150" s="14">
        <v>9723.24</v>
      </c>
      <c r="E150" s="12">
        <v>40968</v>
      </c>
      <c r="F150" s="14">
        <v>2428.4870000000001</v>
      </c>
      <c r="G150" s="12">
        <v>40968</v>
      </c>
      <c r="H150" s="14">
        <v>12644.01</v>
      </c>
      <c r="I150" s="12">
        <v>40968</v>
      </c>
      <c r="J150" s="14">
        <v>6109.93</v>
      </c>
      <c r="K150" s="12">
        <v>40968</v>
      </c>
      <c r="L150" s="14">
        <v>1365.68</v>
      </c>
      <c r="M150" s="12">
        <v>40968</v>
      </c>
      <c r="N150" s="14">
        <v>5871.51</v>
      </c>
      <c r="O150" s="12">
        <v>40968</v>
      </c>
      <c r="P150" s="14">
        <v>21680.080000000002</v>
      </c>
      <c r="Q150" s="12">
        <v>40968</v>
      </c>
      <c r="R150" s="14">
        <v>3452.45</v>
      </c>
      <c r="S150" s="12">
        <v>40968</v>
      </c>
      <c r="T150" s="14">
        <v>6856.08</v>
      </c>
      <c r="U150" s="12">
        <v>40968</v>
      </c>
      <c r="V150" s="14">
        <v>2030.25</v>
      </c>
      <c r="W150" s="12">
        <v>40968</v>
      </c>
      <c r="X150" s="14">
        <v>65811.7</v>
      </c>
      <c r="Y150" s="12">
        <v>40968</v>
      </c>
      <c r="Z150" s="14">
        <v>3208.32</v>
      </c>
      <c r="AA150" s="12">
        <v>40968</v>
      </c>
      <c r="AB150" s="14">
        <v>8121.44</v>
      </c>
      <c r="AC150" s="12">
        <v>40968</v>
      </c>
      <c r="AD150" s="14">
        <v>5385.2</v>
      </c>
      <c r="AE150" s="12">
        <v>40968</v>
      </c>
      <c r="AF150" s="14">
        <v>324.25</v>
      </c>
      <c r="AG150" s="12">
        <v>40968</v>
      </c>
      <c r="AH150" s="14">
        <v>1597.67</v>
      </c>
      <c r="AI150" s="12">
        <v>40968</v>
      </c>
      <c r="AJ150" s="14">
        <v>30546.69</v>
      </c>
      <c r="AK150" s="48"/>
      <c r="BX150" s="48"/>
      <c r="BY150" s="96">
        <f ca="1">BY149*OFFSET($B150,0,2*BY$1)/OFFSET($B149,0,2*BY$1)</f>
        <v>3.5094668227376524</v>
      </c>
      <c r="BZ150" s="97">
        <f t="shared" ref="BZ150:CP160" ca="1" si="44">BZ149*OFFSET($B150,0,2*BZ$1)/OFFSET($B149,0,2*BZ$1)</f>
        <v>718.6968351899784</v>
      </c>
      <c r="CA150" s="98">
        <f t="shared" ca="1" si="44"/>
        <v>11.017410034752052</v>
      </c>
      <c r="CB150" s="99">
        <f t="shared" ca="1" si="44"/>
        <v>4.6054569676688848</v>
      </c>
      <c r="CC150" s="100">
        <f t="shared" ca="1" si="44"/>
        <v>3.2353375930405424</v>
      </c>
      <c r="CD150" s="101">
        <f t="shared" ca="1" si="44"/>
        <v>49.024589638709848</v>
      </c>
      <c r="CE150" s="102">
        <f t="shared" ca="1" si="44"/>
        <v>4.9453646707491794</v>
      </c>
      <c r="CF150" s="103">
        <f t="shared" ca="1" si="44"/>
        <v>16.862582557006771</v>
      </c>
      <c r="CG150" s="104">
        <f t="shared" ca="1" si="44"/>
        <v>2.6381479223439204</v>
      </c>
      <c r="CH150" s="104">
        <f t="shared" ca="1" si="44"/>
        <v>2.6086838859402994</v>
      </c>
      <c r="CI150" s="105">
        <f t="shared" ca="1" si="44"/>
        <v>2224.2175846779278</v>
      </c>
      <c r="CJ150" s="106">
        <f t="shared" ca="1" si="44"/>
        <v>3.7570610280411869</v>
      </c>
      <c r="CK150" s="104">
        <f t="shared" ca="1" si="44"/>
        <v>0.62460893087022296</v>
      </c>
      <c r="CL150" s="107">
        <f t="shared" ca="1" si="44"/>
        <v>45.697999122024939</v>
      </c>
      <c r="CM150" s="108">
        <f t="shared" ca="1" si="44"/>
        <v>47.116832096281797</v>
      </c>
      <c r="CN150" s="104">
        <f t="shared" ca="1" si="44"/>
        <v>1.284901276434534</v>
      </c>
      <c r="CO150" s="109">
        <f t="shared" ca="1" si="44"/>
        <v>29.02008873656504</v>
      </c>
      <c r="CP150" s="110">
        <f t="shared" ca="1" si="44"/>
        <v>8.8823272166719267</v>
      </c>
      <c r="CR150" s="94">
        <f ca="1">BY150/OFFSET('FX rate data'!$B149,0,2*BY$1)</f>
        <v>3.7663305674368455</v>
      </c>
      <c r="CS150" s="94">
        <f ca="1">BZ150/OFFSET('FX rate data'!$B149,0,2*BZ$1)</f>
        <v>8.8563996942696033</v>
      </c>
      <c r="CT150" s="94">
        <f ca="1">CA150/OFFSET('FX rate data'!$B149,0,2*CA$1)</f>
        <v>1.7505179755874116</v>
      </c>
      <c r="CU150" s="94">
        <f ca="1">CB150/OFFSET('FX rate data'!$B149,0,2*CB$1)</f>
        <v>4.6524466791280785</v>
      </c>
      <c r="CV150" s="94">
        <f ca="1">CC150/OFFSET('FX rate data'!$B149,0,2*CC$1)</f>
        <v>3.5773303770903833</v>
      </c>
      <c r="CW150" s="94">
        <f ca="1">CD150/OFFSET('FX rate data'!$B149,0,2*CD$1)</f>
        <v>49.024589638709848</v>
      </c>
      <c r="CX150" s="94">
        <f ca="1">CE150/OFFSET('FX rate data'!$B149,0,2*CE$1)</f>
        <v>7.8710244640286167</v>
      </c>
      <c r="CY150" s="94">
        <f ca="1">CF150/OFFSET('FX rate data'!$B149,0,2*CF$1)</f>
        <v>2.1740217829156272</v>
      </c>
      <c r="CZ150" s="94">
        <f ca="1">CG150/OFFSET('FX rate data'!$B149,0,2*CG$1)</f>
        <v>3.5151871050551908</v>
      </c>
      <c r="DA150" s="94">
        <f ca="1">CH150/OFFSET('FX rate data'!$B149,0,2*CH$1)</f>
        <v>3.4759278959897397</v>
      </c>
      <c r="DB150" s="94">
        <f ca="1">CI150/OFFSET('FX rate data'!$B149,0,2*CI$1)</f>
        <v>1.9877543296256592</v>
      </c>
      <c r="DC150" s="94">
        <f ca="1">CJ150/OFFSET('FX rate data'!$B149,0,2*CJ$1)</f>
        <v>2.1876447117975935</v>
      </c>
      <c r="DD150" s="94">
        <f ca="1">CK150/OFFSET('FX rate data'!$B149,0,2*CK$1)</f>
        <v>0.83225706978044367</v>
      </c>
      <c r="DE150" s="94">
        <f ca="1">CL150/OFFSET('FX rate data'!$B149,0,2*CL$1)</f>
        <v>1.5549884007766754</v>
      </c>
      <c r="DF150" s="94">
        <f ca="1">CM150/OFFSET('FX rate data'!$B149,0,2*CM$1)</f>
        <v>0.96110118139111611</v>
      </c>
      <c r="DG150" s="94">
        <f ca="1">CN150/OFFSET('FX rate data'!$B149,0,2*CN$1)</f>
        <v>1.7120603283604718</v>
      </c>
      <c r="DH150" s="94">
        <f ca="1">CO150/OFFSET('FX rate data'!$B149,0,2*CO$1)</f>
        <v>0.99473118814021622</v>
      </c>
      <c r="DI150" s="94">
        <f ca="1">CP150/OFFSET('FX rate data'!$B149,0,2*CP$1)</f>
        <v>1.1833163098559778</v>
      </c>
      <c r="DJ150" s="95">
        <f t="shared" ca="1" si="39"/>
        <v>100.07762969993951</v>
      </c>
    </row>
    <row r="151" spans="1:114" x14ac:dyDescent="0.35">
      <c r="A151" s="12">
        <v>40998</v>
      </c>
      <c r="B151" s="14">
        <v>4335.2420000000002</v>
      </c>
      <c r="C151" s="12">
        <v>40998</v>
      </c>
      <c r="D151" s="14">
        <v>10083.56</v>
      </c>
      <c r="E151" s="12">
        <v>40998</v>
      </c>
      <c r="F151" s="14">
        <v>2262.7890000000002</v>
      </c>
      <c r="G151" s="12">
        <v>40998</v>
      </c>
      <c r="H151" s="14">
        <v>12392.18</v>
      </c>
      <c r="I151" s="12">
        <v>40998</v>
      </c>
      <c r="J151" s="14">
        <v>6235.51</v>
      </c>
      <c r="K151" s="12">
        <v>40998</v>
      </c>
      <c r="L151" s="14">
        <v>1408.47</v>
      </c>
      <c r="M151" s="12">
        <v>40998</v>
      </c>
      <c r="N151" s="14">
        <v>5768.45</v>
      </c>
      <c r="O151" s="12">
        <v>40998</v>
      </c>
      <c r="P151" s="14">
        <v>20555.580000000002</v>
      </c>
      <c r="Q151" s="12">
        <v>40998</v>
      </c>
      <c r="R151" s="14">
        <v>3423.81</v>
      </c>
      <c r="S151" s="12">
        <v>40998</v>
      </c>
      <c r="T151" s="14">
        <v>6946.83</v>
      </c>
      <c r="U151" s="12">
        <v>40999</v>
      </c>
      <c r="V151" s="14">
        <v>2014.04</v>
      </c>
      <c r="W151" s="12">
        <v>40998</v>
      </c>
      <c r="X151" s="14">
        <v>64511</v>
      </c>
      <c r="Y151" s="12">
        <v>40998</v>
      </c>
      <c r="Z151" s="14">
        <v>3254.81</v>
      </c>
      <c r="AA151" s="12">
        <v>40999</v>
      </c>
      <c r="AB151" s="14">
        <v>7933</v>
      </c>
      <c r="AC151" s="12">
        <v>40999</v>
      </c>
      <c r="AD151" s="14">
        <v>5295.55</v>
      </c>
      <c r="AE151" s="12">
        <v>40998</v>
      </c>
      <c r="AF151" s="14">
        <v>323.51</v>
      </c>
      <c r="AG151" s="12">
        <v>40999</v>
      </c>
      <c r="AH151" s="14">
        <v>1517.34</v>
      </c>
      <c r="AI151" s="12">
        <v>40998</v>
      </c>
      <c r="AJ151" s="14">
        <v>29603.42</v>
      </c>
      <c r="AK151" s="48"/>
      <c r="BX151" s="48"/>
      <c r="BY151" s="96">
        <f t="shared" ref="BY151:CN160" ca="1" si="45">BY150*OFFSET($B151,0,2*BY$1)/OFFSET($B150,0,2*BY$1)</f>
        <v>3.5394241097493193</v>
      </c>
      <c r="BZ151" s="97">
        <f t="shared" ca="1" si="45"/>
        <v>745.33001956634405</v>
      </c>
      <c r="CA151" s="98">
        <f t="shared" ca="1" si="45"/>
        <v>10.265681568452523</v>
      </c>
      <c r="CB151" s="99">
        <f t="shared" ca="1" si="45"/>
        <v>4.5137303533931874</v>
      </c>
      <c r="CC151" s="100">
        <f t="shared" ca="1" si="45"/>
        <v>3.3018348679576088</v>
      </c>
      <c r="CD151" s="101">
        <f t="shared" ca="1" si="45"/>
        <v>50.560646541234881</v>
      </c>
      <c r="CE151" s="102">
        <f t="shared" ca="1" si="45"/>
        <v>4.8585608872305599</v>
      </c>
      <c r="CF151" s="103">
        <f t="shared" ca="1" si="45"/>
        <v>15.987955983426133</v>
      </c>
      <c r="CG151" s="104">
        <f t="shared" ca="1" si="45"/>
        <v>2.6162630126432935</v>
      </c>
      <c r="CH151" s="104">
        <f t="shared" ca="1" si="45"/>
        <v>2.6432135388394902</v>
      </c>
      <c r="CI151" s="105">
        <f t="shared" ca="1" si="45"/>
        <v>2206.4589012410952</v>
      </c>
      <c r="CJ151" s="106">
        <f t="shared" ca="1" si="45"/>
        <v>3.6828066131092956</v>
      </c>
      <c r="CK151" s="104">
        <f t="shared" ca="1" si="45"/>
        <v>0.63365979524664318</v>
      </c>
      <c r="CL151" s="107">
        <f t="shared" ca="1" si="45"/>
        <v>44.637678420947992</v>
      </c>
      <c r="CM151" s="108">
        <f t="shared" ca="1" si="45"/>
        <v>46.332455657629261</v>
      </c>
      <c r="CN151" s="104">
        <f t="shared" ca="1" si="45"/>
        <v>1.2819688880164566</v>
      </c>
      <c r="CO151" s="109">
        <f t="shared" ca="1" si="44"/>
        <v>27.560974070702709</v>
      </c>
      <c r="CP151" s="110">
        <f t="shared" ca="1" si="44"/>
        <v>8.6080443796879482</v>
      </c>
      <c r="CR151" s="94">
        <f ca="1">BY151/OFFSET('FX rate data'!$B150,0,2*BY$1)</f>
        <v>3.6617257497923847</v>
      </c>
      <c r="CS151" s="94">
        <f ca="1">BZ151/OFFSET('FX rate data'!$B150,0,2*BZ$1)</f>
        <v>8.9939666895902501</v>
      </c>
      <c r="CT151" s="94">
        <f ca="1">CA151/OFFSET('FX rate data'!$B150,0,2*CA$1)</f>
        <v>1.6298613270544611</v>
      </c>
      <c r="CU151" s="94">
        <f ca="1">CB151/OFFSET('FX rate data'!$B150,0,2*CB$1)</f>
        <v>4.5196058409864692</v>
      </c>
      <c r="CV151" s="94">
        <f ca="1">CC151/OFFSET('FX rate data'!$B150,0,2*CC$1)</f>
        <v>3.6585427899807303</v>
      </c>
      <c r="CW151" s="94">
        <f ca="1">CD151/OFFSET('FX rate data'!$B150,0,2*CD$1)</f>
        <v>50.560646541234881</v>
      </c>
      <c r="CX151" s="94">
        <f ca="1">CE151/OFFSET('FX rate data'!$B150,0,2*CE$1)</f>
        <v>7.778675772063016</v>
      </c>
      <c r="CY151" s="94">
        <f ca="1">CF151/OFFSET('FX rate data'!$B150,0,2*CF$1)</f>
        <v>2.0586853096697357</v>
      </c>
      <c r="CZ151" s="94">
        <f ca="1">CG151/OFFSET('FX rate data'!$B150,0,2*CG$1)</f>
        <v>3.4906778020590972</v>
      </c>
      <c r="DA151" s="94">
        <f ca="1">CH151/OFFSET('FX rate data'!$B150,0,2*CH$1)</f>
        <v>3.5266358089919811</v>
      </c>
      <c r="DB151" s="94">
        <f ca="1">CI151/OFFSET('FX rate data'!$B150,0,2*CI$1)</f>
        <v>1.9472764109443963</v>
      </c>
      <c r="DC151" s="94">
        <f ca="1">CJ151/OFFSET('FX rate data'!$B150,0,2*CJ$1)</f>
        <v>2.0159878547784627</v>
      </c>
      <c r="DD151" s="94">
        <f ca="1">CK151/OFFSET('FX rate data'!$B150,0,2*CK$1)</f>
        <v>0.84544335589945718</v>
      </c>
      <c r="DE151" s="94">
        <f ca="1">CL151/OFFSET('FX rate data'!$B150,0,2*CL$1)</f>
        <v>1.5128852201643108</v>
      </c>
      <c r="DF151" s="94">
        <f ca="1">CM151/OFFSET('FX rate data'!$B150,0,2*CM$1)</f>
        <v>0.91068838845649669</v>
      </c>
      <c r="DG151" s="94">
        <f ca="1">CN151/OFFSET('FX rate data'!$B150,0,2*CN$1)</f>
        <v>1.7104321387811294</v>
      </c>
      <c r="DH151" s="94">
        <f ca="1">CO151/OFFSET('FX rate data'!$B150,0,2*CO$1)</f>
        <v>0.93914110712177423</v>
      </c>
      <c r="DI151" s="94">
        <f ca="1">CP151/OFFSET('FX rate data'!$B150,0,2*CP$1)</f>
        <v>1.1218616420810568</v>
      </c>
      <c r="DJ151" s="95">
        <f t="shared" ca="1" si="39"/>
        <v>100.88273974965009</v>
      </c>
    </row>
    <row r="152" spans="1:114" x14ac:dyDescent="0.35">
      <c r="A152" s="12">
        <v>41029</v>
      </c>
      <c r="B152" s="14">
        <v>4396.5780000000004</v>
      </c>
      <c r="C152" s="12">
        <v>41029</v>
      </c>
      <c r="D152" s="14">
        <v>9520.89</v>
      </c>
      <c r="E152" s="12">
        <v>41029</v>
      </c>
      <c r="F152" s="14">
        <v>2396.3159999999998</v>
      </c>
      <c r="G152" s="12">
        <v>41029</v>
      </c>
      <c r="H152" s="14">
        <v>12292.69</v>
      </c>
      <c r="I152" s="12">
        <v>41029</v>
      </c>
      <c r="J152" s="14">
        <v>6096.34</v>
      </c>
      <c r="K152" s="12">
        <v>41029</v>
      </c>
      <c r="L152" s="14">
        <v>1397.91</v>
      </c>
      <c r="M152" s="12">
        <v>41029</v>
      </c>
      <c r="N152" s="14">
        <v>5737.78</v>
      </c>
      <c r="O152" s="12">
        <v>41029</v>
      </c>
      <c r="P152" s="14">
        <v>21094.21</v>
      </c>
      <c r="Q152" s="12">
        <v>41029</v>
      </c>
      <c r="R152" s="14">
        <v>3212.8</v>
      </c>
      <c r="S152" s="12">
        <v>41029</v>
      </c>
      <c r="T152" s="14">
        <v>6761.19</v>
      </c>
      <c r="U152" s="12">
        <v>41029</v>
      </c>
      <c r="V152" s="14">
        <v>1981.99</v>
      </c>
      <c r="W152" s="12">
        <v>41029</v>
      </c>
      <c r="X152" s="14">
        <v>61820.3</v>
      </c>
      <c r="Y152" s="12">
        <v>41029</v>
      </c>
      <c r="Z152" s="14">
        <v>3224.45</v>
      </c>
      <c r="AA152" s="12">
        <v>41029</v>
      </c>
      <c r="AB152" s="14">
        <v>7501.72</v>
      </c>
      <c r="AC152" s="12">
        <v>41029</v>
      </c>
      <c r="AD152" s="14">
        <v>5248.15</v>
      </c>
      <c r="AE152" s="12">
        <v>41029</v>
      </c>
      <c r="AF152" s="14">
        <v>308.3</v>
      </c>
      <c r="AG152" s="12">
        <v>41029</v>
      </c>
      <c r="AH152" s="14">
        <v>1473.5</v>
      </c>
      <c r="AI152" s="12">
        <v>41029</v>
      </c>
      <c r="AJ152" s="14">
        <v>30364.59</v>
      </c>
      <c r="AK152" s="48"/>
      <c r="BX152" s="48"/>
      <c r="BY152" s="96">
        <f t="shared" ca="1" si="45"/>
        <v>3.5895006953691269</v>
      </c>
      <c r="BZ152" s="97">
        <f t="shared" ca="1" si="45"/>
        <v>703.74006104877742</v>
      </c>
      <c r="CA152" s="98">
        <f t="shared" ca="1" si="45"/>
        <v>10.871458626229787</v>
      </c>
      <c r="CB152" s="99">
        <f t="shared" ca="1" si="45"/>
        <v>4.4774920940345364</v>
      </c>
      <c r="CC152" s="100">
        <f t="shared" ca="1" si="45"/>
        <v>3.2281413996488966</v>
      </c>
      <c r="CD152" s="101">
        <f t="shared" ca="1" si="45"/>
        <v>50.181568231100172</v>
      </c>
      <c r="CE152" s="102">
        <f t="shared" ca="1" si="45"/>
        <v>4.832728633780957</v>
      </c>
      <c r="CF152" s="103">
        <f t="shared" ca="1" si="45"/>
        <v>16.406897834317849</v>
      </c>
      <c r="CG152" s="104">
        <f t="shared" ca="1" si="45"/>
        <v>2.4550222725619628</v>
      </c>
      <c r="CH152" s="104">
        <f t="shared" ca="1" si="45"/>
        <v>2.5725789959832288</v>
      </c>
      <c r="CI152" s="105">
        <f t="shared" ca="1" si="45"/>
        <v>2171.3468837117625</v>
      </c>
      <c r="CJ152" s="106">
        <f t="shared" ca="1" si="45"/>
        <v>3.5291998211839934</v>
      </c>
      <c r="CK152" s="104">
        <f t="shared" ca="1" si="45"/>
        <v>0.62774918560009296</v>
      </c>
      <c r="CL152" s="107">
        <f t="shared" ca="1" si="45"/>
        <v>42.21093721971436</v>
      </c>
      <c r="CM152" s="108">
        <f t="shared" ca="1" si="45"/>
        <v>45.917737942156521</v>
      </c>
      <c r="CN152" s="104">
        <f t="shared" ca="1" si="45"/>
        <v>1.2216964179638143</v>
      </c>
      <c r="CO152" s="109">
        <f t="shared" ca="1" si="44"/>
        <v>26.764664012799006</v>
      </c>
      <c r="CP152" s="110">
        <f t="shared" ca="1" si="44"/>
        <v>8.8293764129627217</v>
      </c>
      <c r="CR152" s="94">
        <f ca="1">BY152/OFFSET('FX rate data'!$B151,0,2*BY$1)</f>
        <v>3.7433524823955855</v>
      </c>
      <c r="CS152" s="94">
        <f ca="1">BZ152/OFFSET('FX rate data'!$B151,0,2*BZ$1)</f>
        <v>8.8165880863039021</v>
      </c>
      <c r="CT152" s="94">
        <f ca="1">CA152/OFFSET('FX rate data'!$B151,0,2*CA$1)</f>
        <v>1.7312618243856657</v>
      </c>
      <c r="CU152" s="94">
        <f ca="1">CB152/OFFSET('FX rate data'!$B151,0,2*CB$1)</f>
        <v>4.5355470968745308</v>
      </c>
      <c r="CV152" s="94">
        <f ca="1">CC152/OFFSET('FX rate data'!$B151,0,2*CC$1)</f>
        <v>3.5571806056737154</v>
      </c>
      <c r="CW152" s="94">
        <f ca="1">CD152/OFFSET('FX rate data'!$B151,0,2*CD$1)</f>
        <v>50.181568231100172</v>
      </c>
      <c r="CX152" s="94">
        <f ca="1">CE152/OFFSET('FX rate data'!$B151,0,2*CE$1)</f>
        <v>7.8453386912028522</v>
      </c>
      <c r="CY152" s="94">
        <f ca="1">CF152/OFFSET('FX rate data'!$B151,0,2*CF$1)</f>
        <v>2.1146997273078365</v>
      </c>
      <c r="CZ152" s="94">
        <f ca="1">CG152/OFFSET('FX rate data'!$B151,0,2*CG$1)</f>
        <v>3.2499632943632024</v>
      </c>
      <c r="DA152" s="94">
        <f ca="1">CH152/OFFSET('FX rate data'!$B151,0,2*CH$1)</f>
        <v>3.4055851151485688</v>
      </c>
      <c r="DB152" s="94">
        <f ca="1">CI152/OFFSET('FX rate data'!$B151,0,2*CI$1)</f>
        <v>1.9213248774138925</v>
      </c>
      <c r="DC152" s="94">
        <f ca="1">CJ152/OFFSET('FX rate data'!$B151,0,2*CJ$1)</f>
        <v>1.8493946555489142</v>
      </c>
      <c r="DD152" s="94">
        <f ca="1">CK152/OFFSET('FX rate data'!$B151,0,2*CK$1)</f>
        <v>0.83101560180049372</v>
      </c>
      <c r="DE152" s="94">
        <f ca="1">CL152/OFFSET('FX rate data'!$B151,0,2*CL$1)</f>
        <v>1.4471163639382345</v>
      </c>
      <c r="DF152" s="94">
        <f ca="1">CM152/OFFSET('FX rate data'!$B151,0,2*CM$1)</f>
        <v>0.87070457999815154</v>
      </c>
      <c r="DG152" s="94">
        <f ca="1">CN152/OFFSET('FX rate data'!$B151,0,2*CN$1)</f>
        <v>1.6172841116809828</v>
      </c>
      <c r="DH152" s="94">
        <f ca="1">CO152/OFFSET('FX rate data'!$B151,0,2*CO$1)</f>
        <v>0.91092042790820926</v>
      </c>
      <c r="DI152" s="94">
        <f ca="1">CP152/OFFSET('FX rate data'!$B151,0,2*CP$1)</f>
        <v>1.1352606800425233</v>
      </c>
      <c r="DJ152" s="95">
        <f t="shared" ca="1" si="39"/>
        <v>99.764106453087436</v>
      </c>
    </row>
    <row r="153" spans="1:114" x14ac:dyDescent="0.35">
      <c r="A153" s="12">
        <v>41060</v>
      </c>
      <c r="B153" s="14">
        <v>4076.2579999999998</v>
      </c>
      <c r="C153" s="12">
        <v>41060</v>
      </c>
      <c r="D153" s="14">
        <v>8542.73</v>
      </c>
      <c r="E153" s="12">
        <v>41060</v>
      </c>
      <c r="F153" s="14">
        <v>2372.2339999999999</v>
      </c>
      <c r="G153" s="12">
        <v>41060</v>
      </c>
      <c r="H153" s="14">
        <v>11513.21</v>
      </c>
      <c r="I153" s="12">
        <v>41060</v>
      </c>
      <c r="J153" s="14">
        <v>5850.18</v>
      </c>
      <c r="K153" s="12">
        <v>41060</v>
      </c>
      <c r="L153" s="14">
        <v>1310.33</v>
      </c>
      <c r="M153" s="12">
        <v>41060</v>
      </c>
      <c r="N153" s="14">
        <v>5320.86</v>
      </c>
      <c r="O153" s="12">
        <v>41060</v>
      </c>
      <c r="P153" s="14">
        <v>18629.52</v>
      </c>
      <c r="Q153" s="12">
        <v>41060</v>
      </c>
      <c r="R153" s="14">
        <v>3017.01</v>
      </c>
      <c r="S153" s="12">
        <v>41060</v>
      </c>
      <c r="T153" s="14">
        <v>6264.38</v>
      </c>
      <c r="U153" s="12">
        <v>41060</v>
      </c>
      <c r="V153" s="14">
        <v>1843.47</v>
      </c>
      <c r="W153" s="12">
        <v>41060</v>
      </c>
      <c r="X153" s="14">
        <v>54490.400000000001</v>
      </c>
      <c r="Y153" s="12">
        <v>41060</v>
      </c>
      <c r="Z153" s="14">
        <v>3077.03</v>
      </c>
      <c r="AA153" s="12">
        <v>41060</v>
      </c>
      <c r="AB153" s="14">
        <v>7301.5</v>
      </c>
      <c r="AC153" s="12">
        <v>41060</v>
      </c>
      <c r="AD153" s="14">
        <v>4924.25</v>
      </c>
      <c r="AE153" s="12">
        <v>41060</v>
      </c>
      <c r="AF153" s="14">
        <v>290.08999999999997</v>
      </c>
      <c r="AG153" s="12">
        <v>41060</v>
      </c>
      <c r="AH153" s="14">
        <v>1305.8399999999999</v>
      </c>
      <c r="AI153" s="12">
        <v>41060</v>
      </c>
      <c r="AJ153" s="14">
        <v>29201.9</v>
      </c>
      <c r="AK153" s="48"/>
      <c r="BX153" s="48"/>
      <c r="BY153" s="96">
        <f t="shared" ca="1" si="45"/>
        <v>3.3279816542556424</v>
      </c>
      <c r="BZ153" s="97">
        <f t="shared" ca="1" si="45"/>
        <v>631.43900745867472</v>
      </c>
      <c r="CA153" s="98">
        <f t="shared" ca="1" si="45"/>
        <v>10.762204893985432</v>
      </c>
      <c r="CB153" s="99">
        <f t="shared" ca="1" si="45"/>
        <v>4.1935741283607868</v>
      </c>
      <c r="CC153" s="100">
        <f t="shared" ca="1" si="45"/>
        <v>3.0977944559191219</v>
      </c>
      <c r="CD153" s="101">
        <f t="shared" ca="1" si="45"/>
        <v>47.037659291554881</v>
      </c>
      <c r="CE153" s="102">
        <f t="shared" ca="1" si="45"/>
        <v>4.4815717016580878</v>
      </c>
      <c r="CF153" s="103">
        <f t="shared" ca="1" si="45"/>
        <v>14.48988283241615</v>
      </c>
      <c r="CG153" s="104">
        <f t="shared" ca="1" si="45"/>
        <v>2.3054117114486328</v>
      </c>
      <c r="CH153" s="104">
        <f t="shared" ca="1" si="45"/>
        <v>2.3835467441171478</v>
      </c>
      <c r="CI153" s="105">
        <f t="shared" ca="1" si="45"/>
        <v>2019.5928535038638</v>
      </c>
      <c r="CJ153" s="106">
        <f t="shared" ca="1" si="45"/>
        <v>3.1107501894401075</v>
      </c>
      <c r="CK153" s="104">
        <f t="shared" ca="1" si="45"/>
        <v>0.59904885377880079</v>
      </c>
      <c r="CL153" s="107">
        <f t="shared" ca="1" si="45"/>
        <v>41.08433240773374</v>
      </c>
      <c r="CM153" s="108">
        <f t="shared" ca="1" si="45"/>
        <v>43.083833553092852</v>
      </c>
      <c r="CN153" s="104">
        <f t="shared" ca="1" si="45"/>
        <v>1.1495358867568046</v>
      </c>
      <c r="CO153" s="109">
        <f t="shared" ca="1" si="44"/>
        <v>23.719286633507604</v>
      </c>
      <c r="CP153" s="110">
        <f t="shared" ca="1" si="44"/>
        <v>8.4912909106856418</v>
      </c>
      <c r="CR153" s="94">
        <f ca="1">BY153/OFFSET('FX rate data'!$B152,0,2*BY$1)</f>
        <v>3.239226838870588</v>
      </c>
      <c r="CS153" s="94">
        <f ca="1">BZ153/OFFSET('FX rate data'!$B152,0,2*BZ$1)</f>
        <v>8.0622958051414049</v>
      </c>
      <c r="CT153" s="94">
        <f ca="1">CA153/OFFSET('FX rate data'!$B152,0,2*CA$1)</f>
        <v>1.6899120505590692</v>
      </c>
      <c r="CU153" s="94">
        <f ca="1">CB153/OFFSET('FX rate data'!$B152,0,2*CB$1)</f>
        <v>4.0603932304035508</v>
      </c>
      <c r="CV153" s="94">
        <f ca="1">CC153/OFFSET('FX rate data'!$B152,0,2*CC$1)</f>
        <v>3.1893281745280775</v>
      </c>
      <c r="CW153" s="94">
        <f ca="1">CD153/OFFSET('FX rate data'!$B152,0,2*CD$1)</f>
        <v>47.037659291554881</v>
      </c>
      <c r="CX153" s="94">
        <f ca="1">CE153/OFFSET('FX rate data'!$B152,0,2*CE$1)</f>
        <v>6.9042854747467075</v>
      </c>
      <c r="CY153" s="94">
        <f ca="1">CF153/OFFSET('FX rate data'!$B152,0,2*CF$1)</f>
        <v>1.8666756199649785</v>
      </c>
      <c r="CZ153" s="94">
        <f ca="1">CG153/OFFSET('FX rate data'!$B152,0,2*CG$1)</f>
        <v>2.8507625960784382</v>
      </c>
      <c r="DA153" s="94">
        <f ca="1">CH153/OFFSET('FX rate data'!$B152,0,2*CH$1)</f>
        <v>2.9473806654101002</v>
      </c>
      <c r="DB153" s="94">
        <f ca="1">CI153/OFFSET('FX rate data'!$B152,0,2*CI$1)</f>
        <v>1.7110408559503392</v>
      </c>
      <c r="DC153" s="94">
        <f ca="1">CJ153/OFFSET('FX rate data'!$B152,0,2*CJ$1)</f>
        <v>1.5379197060563146</v>
      </c>
      <c r="DD153" s="94">
        <f ca="1">CK153/OFFSET('FX rate data'!$B152,0,2*CK$1)</f>
        <v>0.74075535276221194</v>
      </c>
      <c r="DE153" s="94">
        <f ca="1">CL153/OFFSET('FX rate data'!$B152,0,2*CL$1)</f>
        <v>1.3769130775431913</v>
      </c>
      <c r="DF153" s="94">
        <f ca="1">CM153/OFFSET('FX rate data'!$B152,0,2*CM$1)</f>
        <v>0.76784590185515689</v>
      </c>
      <c r="DG153" s="94">
        <f ca="1">CN153/OFFSET('FX rate data'!$B152,0,2*CN$1)</f>
        <v>1.4214614650139787</v>
      </c>
      <c r="DH153" s="94">
        <f ca="1">CO153/OFFSET('FX rate data'!$B152,0,2*CO$1)</f>
        <v>0.70990322738859102</v>
      </c>
      <c r="DI153" s="94">
        <f ca="1">CP153/OFFSET('FX rate data'!$B152,0,2*CP$1)</f>
        <v>0.99627958590703303</v>
      </c>
      <c r="DJ153" s="95">
        <f t="shared" ca="1" si="39"/>
        <v>91.110038919734606</v>
      </c>
    </row>
    <row r="154" spans="1:114" x14ac:dyDescent="0.35">
      <c r="A154" s="12">
        <v>41089</v>
      </c>
      <c r="B154" s="14">
        <v>4094.6329999999998</v>
      </c>
      <c r="C154" s="12">
        <v>41089</v>
      </c>
      <c r="D154" s="14">
        <v>9006.7800000000007</v>
      </c>
      <c r="E154" s="12">
        <v>41089</v>
      </c>
      <c r="F154" s="14">
        <v>2225.431</v>
      </c>
      <c r="G154" s="12">
        <v>41089</v>
      </c>
      <c r="H154" s="14">
        <v>11596.56</v>
      </c>
      <c r="I154" s="12">
        <v>41089</v>
      </c>
      <c r="J154" s="14">
        <v>6066.86</v>
      </c>
      <c r="K154" s="12">
        <v>41089</v>
      </c>
      <c r="L154" s="14">
        <v>1362.16</v>
      </c>
      <c r="M154" s="12">
        <v>41089</v>
      </c>
      <c r="N154" s="14">
        <v>5571.15</v>
      </c>
      <c r="O154" s="12">
        <v>41089</v>
      </c>
      <c r="P154" s="14">
        <v>19441.46</v>
      </c>
      <c r="Q154" s="12">
        <v>41089</v>
      </c>
      <c r="R154" s="14">
        <v>3196.65</v>
      </c>
      <c r="S154" s="12">
        <v>41089</v>
      </c>
      <c r="T154" s="14">
        <v>6416.28</v>
      </c>
      <c r="U154" s="12">
        <v>41090</v>
      </c>
      <c r="V154" s="14">
        <v>1854.01</v>
      </c>
      <c r="W154" s="12">
        <v>41089</v>
      </c>
      <c r="X154" s="14">
        <v>54354.6</v>
      </c>
      <c r="Y154" s="12">
        <v>41089</v>
      </c>
      <c r="Z154" s="14">
        <v>3148.62</v>
      </c>
      <c r="AA154" s="12">
        <v>41090</v>
      </c>
      <c r="AB154" s="14">
        <v>7296.28</v>
      </c>
      <c r="AC154" s="12">
        <v>41090</v>
      </c>
      <c r="AD154" s="14">
        <v>5278.9</v>
      </c>
      <c r="AE154" s="12">
        <v>41089</v>
      </c>
      <c r="AF154" s="14">
        <v>307.31</v>
      </c>
      <c r="AG154" s="12">
        <v>41090</v>
      </c>
      <c r="AH154" s="14">
        <v>1387.52</v>
      </c>
      <c r="AI154" s="12">
        <v>41089</v>
      </c>
      <c r="AJ154" s="14">
        <v>29638.01</v>
      </c>
      <c r="AK154" s="48"/>
      <c r="BX154" s="48"/>
      <c r="BY154" s="96">
        <f t="shared" ca="1" si="45"/>
        <v>3.3429835660328036</v>
      </c>
      <c r="BZ154" s="97">
        <f t="shared" ca="1" si="45"/>
        <v>665.73943266363824</v>
      </c>
      <c r="CA154" s="98">
        <f t="shared" ca="1" si="45"/>
        <v>10.096198098259656</v>
      </c>
      <c r="CB154" s="99">
        <f t="shared" ca="1" si="45"/>
        <v>4.2239335505895896</v>
      </c>
      <c r="CC154" s="100">
        <f t="shared" ca="1" si="45"/>
        <v>3.2125311140575987</v>
      </c>
      <c r="CD154" s="101">
        <f t="shared" ca="1" si="45"/>
        <v>48.898230201998274</v>
      </c>
      <c r="CE154" s="102">
        <f t="shared" ca="1" si="45"/>
        <v>4.6923820934383649</v>
      </c>
      <c r="CF154" s="103">
        <f t="shared" ca="1" si="45"/>
        <v>15.121402885909312</v>
      </c>
      <c r="CG154" s="104">
        <f t="shared" ca="1" si="45"/>
        <v>2.4426814453390184</v>
      </c>
      <c r="CH154" s="104">
        <f t="shared" ca="1" si="45"/>
        <v>2.4413434854437264</v>
      </c>
      <c r="CI154" s="105">
        <f t="shared" ca="1" si="45"/>
        <v>2031.1398321234944</v>
      </c>
      <c r="CJ154" s="106">
        <f t="shared" ca="1" si="45"/>
        <v>3.1029976334719738</v>
      </c>
      <c r="CK154" s="104">
        <f t="shared" ca="1" si="45"/>
        <v>0.61298628937157185</v>
      </c>
      <c r="CL154" s="107">
        <f t="shared" ca="1" si="45"/>
        <v>41.054960331424986</v>
      </c>
      <c r="CM154" s="108">
        <f t="shared" ca="1" si="45"/>
        <v>46.186779498080284</v>
      </c>
      <c r="CN154" s="104">
        <f t="shared" ca="1" si="45"/>
        <v>1.2177733577828731</v>
      </c>
      <c r="CO154" s="109">
        <f t="shared" ca="1" si="44"/>
        <v>25.202922708543518</v>
      </c>
      <c r="CP154" s="110">
        <f t="shared" ca="1" si="44"/>
        <v>8.6181024153842785</v>
      </c>
      <c r="CR154" s="94">
        <f ca="1">BY154/OFFSET('FX rate data'!$B153,0,2*BY$1)</f>
        <v>3.4223828481089309</v>
      </c>
      <c r="CS154" s="94">
        <f ca="1">BZ154/OFFSET('FX rate data'!$B153,0,2*BZ$1)</f>
        <v>8.3436449763584175</v>
      </c>
      <c r="CT154" s="94">
        <f ca="1">CA154/OFFSET('FX rate data'!$B153,0,2*CA$1)</f>
        <v>1.5889515420616391</v>
      </c>
      <c r="CU154" s="94">
        <f ca="1">CB154/OFFSET('FX rate data'!$B153,0,2*CB$1)</f>
        <v>4.1549611947566296</v>
      </c>
      <c r="CV154" s="94">
        <f ca="1">CC154/OFFSET('FX rate data'!$B153,0,2*CC$1)</f>
        <v>3.3869595298445954</v>
      </c>
      <c r="CW154" s="94">
        <f ca="1">CD154/OFFSET('FX rate data'!$B153,0,2*CD$1)</f>
        <v>48.898230201998274</v>
      </c>
      <c r="CX154" s="94">
        <f ca="1">CE154/OFFSET('FX rate data'!$B153,0,2*CE$1)</f>
        <v>7.3698477987095403</v>
      </c>
      <c r="CY154" s="94">
        <f ca="1">CF154/OFFSET('FX rate data'!$B153,0,2*CF$1)</f>
        <v>1.9492875043067668</v>
      </c>
      <c r="CZ154" s="94">
        <f ca="1">CG154/OFFSET('FX rate data'!$B153,0,2*CG$1)</f>
        <v>3.0923932717293559</v>
      </c>
      <c r="DA154" s="94">
        <f ca="1">CH154/OFFSET('FX rate data'!$B153,0,2*CH$1)</f>
        <v>3.0906994371992988</v>
      </c>
      <c r="DB154" s="94">
        <f ca="1">CI154/OFFSET('FX rate data'!$B153,0,2*CI$1)</f>
        <v>1.7733017566994014</v>
      </c>
      <c r="DC154" s="94">
        <f ca="1">CJ154/OFFSET('FX rate data'!$B153,0,2*CJ$1)</f>
        <v>1.5442408845784683</v>
      </c>
      <c r="DD154" s="94">
        <f ca="1">CK154/OFFSET('FX rate data'!$B153,0,2*CK$1)</f>
        <v>0.77603024353914651</v>
      </c>
      <c r="DE154" s="94">
        <f ca="1">CL154/OFFSET('FX rate data'!$B153,0,2*CL$1)</f>
        <v>1.3743626249137983</v>
      </c>
      <c r="DF154" s="94">
        <f ca="1">CM154/OFFSET('FX rate data'!$B153,0,2*CM$1)</f>
        <v>0.83013757803783927</v>
      </c>
      <c r="DG154" s="94">
        <f ca="1">CN154/OFFSET('FX rate data'!$B153,0,2*CN$1)</f>
        <v>1.5416804124355905</v>
      </c>
      <c r="DH154" s="94">
        <f ca="1">CO154/OFFSET('FX rate data'!$B153,0,2*CO$1)</f>
        <v>0.77728022663552299</v>
      </c>
      <c r="DI154" s="94">
        <f ca="1">CP154/OFFSET('FX rate data'!$B153,0,2*CP$1)</f>
        <v>1.0555966800647067</v>
      </c>
      <c r="DJ154" s="95">
        <f t="shared" ca="1" si="39"/>
        <v>94.969988711977933</v>
      </c>
    </row>
    <row r="155" spans="1:114" x14ac:dyDescent="0.35">
      <c r="A155" s="12">
        <v>41121</v>
      </c>
      <c r="B155" s="14">
        <v>4269.1530000000002</v>
      </c>
      <c r="C155" s="12">
        <v>41121</v>
      </c>
      <c r="D155" s="14">
        <v>8695.06</v>
      </c>
      <c r="E155" s="12">
        <v>41121</v>
      </c>
      <c r="F155" s="14">
        <v>2103.6350000000002</v>
      </c>
      <c r="G155" s="12">
        <v>41121</v>
      </c>
      <c r="H155" s="14">
        <v>11664.71</v>
      </c>
      <c r="I155" s="12">
        <v>41121</v>
      </c>
      <c r="J155" s="14">
        <v>6399.27</v>
      </c>
      <c r="K155" s="12">
        <v>41121</v>
      </c>
      <c r="L155" s="14">
        <v>1379.32</v>
      </c>
      <c r="M155" s="12">
        <v>41121</v>
      </c>
      <c r="N155" s="14">
        <v>5635.28</v>
      </c>
      <c r="O155" s="12">
        <v>41121</v>
      </c>
      <c r="P155" s="14">
        <v>19796.810000000001</v>
      </c>
      <c r="Q155" s="12">
        <v>41121</v>
      </c>
      <c r="R155" s="14">
        <v>3291.66</v>
      </c>
      <c r="S155" s="12">
        <v>41121</v>
      </c>
      <c r="T155" s="14">
        <v>6772.26</v>
      </c>
      <c r="U155" s="12">
        <v>41121</v>
      </c>
      <c r="V155" s="14">
        <v>1881.99</v>
      </c>
      <c r="W155" s="12">
        <v>41121</v>
      </c>
      <c r="X155" s="14">
        <v>56097.1</v>
      </c>
      <c r="Y155" s="12">
        <v>41121</v>
      </c>
      <c r="Z155" s="14">
        <v>3169.25</v>
      </c>
      <c r="AA155" s="12">
        <v>41121</v>
      </c>
      <c r="AB155" s="14">
        <v>7270.49</v>
      </c>
      <c r="AC155" s="12">
        <v>41121</v>
      </c>
      <c r="AD155" s="14">
        <v>5229</v>
      </c>
      <c r="AE155" s="12">
        <v>41121</v>
      </c>
      <c r="AF155" s="14">
        <v>326.47000000000003</v>
      </c>
      <c r="AG155" s="12">
        <v>41121</v>
      </c>
      <c r="AH155" s="14">
        <v>1407.02</v>
      </c>
      <c r="AI155" s="12">
        <v>41121</v>
      </c>
      <c r="AJ155" s="14">
        <v>30386.61</v>
      </c>
      <c r="AK155" s="48"/>
      <c r="BX155" s="48"/>
      <c r="BY155" s="96">
        <f t="shared" ca="1" si="45"/>
        <v>3.4854670296164865</v>
      </c>
      <c r="BZ155" s="97">
        <f t="shared" ca="1" si="45"/>
        <v>642.69853503430681</v>
      </c>
      <c r="CA155" s="98">
        <f t="shared" ca="1" si="45"/>
        <v>9.5436415177250851</v>
      </c>
      <c r="CB155" s="99">
        <f t="shared" ca="1" si="45"/>
        <v>4.2487565214941228</v>
      </c>
      <c r="CC155" s="100">
        <f t="shared" ca="1" si="45"/>
        <v>3.3885492630875564</v>
      </c>
      <c r="CD155" s="101">
        <f t="shared" ca="1" si="45"/>
        <v>49.514232455967182</v>
      </c>
      <c r="CE155" s="102">
        <f t="shared" ca="1" si="45"/>
        <v>4.7463965184048806</v>
      </c>
      <c r="CF155" s="103">
        <f t="shared" ca="1" si="45"/>
        <v>15.39779110549302</v>
      </c>
      <c r="CG155" s="104">
        <f t="shared" ca="1" si="45"/>
        <v>2.5152821880295413</v>
      </c>
      <c r="CH155" s="104">
        <f t="shared" ca="1" si="45"/>
        <v>2.5767910428988654</v>
      </c>
      <c r="CI155" s="105">
        <f t="shared" ca="1" si="45"/>
        <v>2061.7930068651708</v>
      </c>
      <c r="CJ155" s="106">
        <f t="shared" ca="1" si="45"/>
        <v>3.2024735449187491</v>
      </c>
      <c r="CK155" s="104">
        <f t="shared" ca="1" si="45"/>
        <v>0.61700262260636529</v>
      </c>
      <c r="CL155" s="107">
        <f t="shared" ca="1" si="45"/>
        <v>40.909844268589211</v>
      </c>
      <c r="CM155" s="108">
        <f t="shared" ca="1" si="45"/>
        <v>45.750188485377976</v>
      </c>
      <c r="CN155" s="104">
        <f t="shared" ca="1" si="45"/>
        <v>1.2936984416887658</v>
      </c>
      <c r="CO155" s="109">
        <f t="shared" ca="1" si="44"/>
        <v>25.557120841050867</v>
      </c>
      <c r="CP155" s="110">
        <f t="shared" ca="1" si="44"/>
        <v>8.8357793602316779</v>
      </c>
      <c r="CR155" s="94">
        <f ca="1">BY155/OFFSET('FX rate data'!$B154,0,2*BY$1)</f>
        <v>3.6608203230926235</v>
      </c>
      <c r="CS155" s="94">
        <f ca="1">BZ155/OFFSET('FX rate data'!$B154,0,2*BZ$1)</f>
        <v>8.2270677807770962</v>
      </c>
      <c r="CT155" s="94">
        <f ca="1">CA155/OFFSET('FX rate data'!$B154,0,2*CA$1)</f>
        <v>1.5001715764221961</v>
      </c>
      <c r="CU155" s="94">
        <f ca="1">CB155/OFFSET('FX rate data'!$B154,0,2*CB$1)</f>
        <v>4.2356260806441259</v>
      </c>
      <c r="CV155" s="94">
        <f ca="1">CC155/OFFSET('FX rate data'!$B154,0,2*CC$1)</f>
        <v>3.4704519286025772</v>
      </c>
      <c r="CW155" s="94">
        <f ca="1">CD155/OFFSET('FX rate data'!$B154,0,2*CD$1)</f>
        <v>49.514232455967182</v>
      </c>
      <c r="CX155" s="94">
        <f ca="1">CE155/OFFSET('FX rate data'!$B154,0,2*CE$1)</f>
        <v>7.4418258363199756</v>
      </c>
      <c r="CY155" s="94">
        <f ca="1">CF155/OFFSET('FX rate data'!$B154,0,2*CF$1)</f>
        <v>1.9856587923777187</v>
      </c>
      <c r="CZ155" s="94">
        <f ca="1">CG155/OFFSET('FX rate data'!$B154,0,2*CG$1)</f>
        <v>3.0945893061387073</v>
      </c>
      <c r="DA155" s="94">
        <f ca="1">CH155/OFFSET('FX rate data'!$B154,0,2*CH$1)</f>
        <v>3.1702645704956516</v>
      </c>
      <c r="DB155" s="94">
        <f ca="1">CI155/OFFSET('FX rate data'!$B154,0,2*CI$1)</f>
        <v>1.8237079358411135</v>
      </c>
      <c r="DC155" s="94">
        <f ca="1">CJ155/OFFSET('FX rate data'!$B154,0,2*CJ$1)</f>
        <v>1.5569417788510618</v>
      </c>
      <c r="DD155" s="94">
        <f ca="1">CK155/OFFSET('FX rate data'!$B154,0,2*CK$1)</f>
        <v>0.7591075573405085</v>
      </c>
      <c r="DE155" s="94">
        <f ca="1">CL155/OFFSET('FX rate data'!$B154,0,2*CL$1)</f>
        <v>1.3645711897461377</v>
      </c>
      <c r="DF155" s="94">
        <f ca="1">CM155/OFFSET('FX rate data'!$B154,0,2*CM$1)</f>
        <v>0.82203195553639341</v>
      </c>
      <c r="DG155" s="94">
        <f ca="1">CN155/OFFSET('FX rate data'!$B154,0,2*CN$1)</f>
        <v>1.5916565473533044</v>
      </c>
      <c r="DH155" s="94">
        <f ca="1">CO155/OFFSET('FX rate data'!$B154,0,2*CO$1)</f>
        <v>0.79369201035552051</v>
      </c>
      <c r="DI155" s="94">
        <f ca="1">CP155/OFFSET('FX rate data'!$B154,0,2*CP$1)</f>
        <v>1.0698753266533085</v>
      </c>
      <c r="DJ155" s="95">
        <f t="shared" ca="1" si="39"/>
        <v>96.082292952515189</v>
      </c>
    </row>
    <row r="156" spans="1:114" x14ac:dyDescent="0.35">
      <c r="A156" s="12">
        <v>41152</v>
      </c>
      <c r="B156" s="14">
        <v>4316.1139999999996</v>
      </c>
      <c r="C156" s="12">
        <v>41152</v>
      </c>
      <c r="D156" s="14">
        <v>8839.91</v>
      </c>
      <c r="E156" s="12">
        <v>41152</v>
      </c>
      <c r="F156" s="14">
        <v>2047.5219999999999</v>
      </c>
      <c r="G156" s="12">
        <v>41152</v>
      </c>
      <c r="H156" s="14">
        <v>11949.26</v>
      </c>
      <c r="I156" s="12">
        <v>41152</v>
      </c>
      <c r="J156" s="14">
        <v>6388.01</v>
      </c>
      <c r="K156" s="12">
        <v>41152</v>
      </c>
      <c r="L156" s="14">
        <v>1406.58</v>
      </c>
      <c r="M156" s="12">
        <v>41152</v>
      </c>
      <c r="N156" s="14">
        <v>5711.48</v>
      </c>
      <c r="O156" s="12">
        <v>41152</v>
      </c>
      <c r="P156" s="14">
        <v>19482.57</v>
      </c>
      <c r="Q156" s="12">
        <v>41152</v>
      </c>
      <c r="R156" s="14">
        <v>3413.07</v>
      </c>
      <c r="S156" s="12">
        <v>41152</v>
      </c>
      <c r="T156" s="14">
        <v>6970.79</v>
      </c>
      <c r="U156" s="12">
        <v>41152</v>
      </c>
      <c r="V156" s="14">
        <v>1905.12</v>
      </c>
      <c r="W156" s="12">
        <v>41152</v>
      </c>
      <c r="X156" s="14">
        <v>57061.4</v>
      </c>
      <c r="Y156" s="12">
        <v>41152</v>
      </c>
      <c r="Z156" s="14">
        <v>3160.79</v>
      </c>
      <c r="AA156" s="12">
        <v>41152</v>
      </c>
      <c r="AB156" s="14">
        <v>7397.06</v>
      </c>
      <c r="AC156" s="12">
        <v>41152</v>
      </c>
      <c r="AD156" s="14">
        <v>5258.5</v>
      </c>
      <c r="AE156" s="12">
        <v>41152</v>
      </c>
      <c r="AF156" s="14">
        <v>329.28</v>
      </c>
      <c r="AG156" s="12">
        <v>41152</v>
      </c>
      <c r="AH156" s="14">
        <v>1422.91</v>
      </c>
      <c r="AI156" s="12">
        <v>41152</v>
      </c>
      <c r="AJ156" s="14">
        <v>31172.74</v>
      </c>
      <c r="AK156" s="48"/>
      <c r="BX156" s="48"/>
      <c r="BY156" s="96">
        <f t="shared" ca="1" si="45"/>
        <v>3.5238074257507588</v>
      </c>
      <c r="BZ156" s="97">
        <f t="shared" ca="1" si="45"/>
        <v>653.40517567850247</v>
      </c>
      <c r="CA156" s="98">
        <f t="shared" ca="1" si="45"/>
        <v>9.2890715203233913</v>
      </c>
      <c r="CB156" s="99">
        <f t="shared" ca="1" si="45"/>
        <v>4.3524010757257461</v>
      </c>
      <c r="CC156" s="100">
        <f t="shared" ca="1" si="45"/>
        <v>3.3825868541405413</v>
      </c>
      <c r="CD156" s="101">
        <f t="shared" ca="1" si="45"/>
        <v>50.492800139136904</v>
      </c>
      <c r="CE156" s="102">
        <f t="shared" ca="1" si="45"/>
        <v>4.8105770763722662</v>
      </c>
      <c r="CF156" s="103">
        <f t="shared" ca="1" si="45"/>
        <v>15.153377895637991</v>
      </c>
      <c r="CG156" s="104">
        <f t="shared" ca="1" si="45"/>
        <v>2.6080561715055586</v>
      </c>
      <c r="CH156" s="104">
        <f t="shared" ca="1" si="45"/>
        <v>2.6523301281889622</v>
      </c>
      <c r="CI156" s="105">
        <f t="shared" ca="1" si="45"/>
        <v>2087.1328185797875</v>
      </c>
      <c r="CJ156" s="106">
        <f t="shared" ca="1" si="45"/>
        <v>3.2575235428574154</v>
      </c>
      <c r="CK156" s="104">
        <f t="shared" ca="1" si="45"/>
        <v>0.61535559501710924</v>
      </c>
      <c r="CL156" s="107">
        <f t="shared" ca="1" si="45"/>
        <v>41.62203271655838</v>
      </c>
      <c r="CM156" s="108">
        <f t="shared" ca="1" si="45"/>
        <v>46.008293392686959</v>
      </c>
      <c r="CN156" s="104">
        <f t="shared" ca="1" si="45"/>
        <v>1.3048335923033563</v>
      </c>
      <c r="CO156" s="109">
        <f t="shared" ca="1" si="44"/>
        <v>25.845746909027373</v>
      </c>
      <c r="CP156" s="110">
        <f t="shared" ca="1" si="44"/>
        <v>9.0643692301927867</v>
      </c>
      <c r="CR156" s="94">
        <f ca="1">BY156/OFFSET('FX rate data'!$B155,0,2*BY$1)</f>
        <v>3.6372909018897182</v>
      </c>
      <c r="CS156" s="94">
        <f ca="1">BZ156/OFFSET('FX rate data'!$B155,0,2*BZ$1)</f>
        <v>8.3353128674384802</v>
      </c>
      <c r="CT156" s="94">
        <f ca="1">CA156/OFFSET('FX rate data'!$B155,0,2*CA$1)</f>
        <v>1.4631684970424017</v>
      </c>
      <c r="CU156" s="94">
        <f ca="1">CB156/OFFSET('FX rate data'!$B155,0,2*CB$1)</f>
        <v>4.4128572196347422</v>
      </c>
      <c r="CV156" s="94">
        <f ca="1">CC156/OFFSET('FX rate data'!$B155,0,2*CC$1)</f>
        <v>3.5423466898529075</v>
      </c>
      <c r="CW156" s="94">
        <f ca="1">CD156/OFFSET('FX rate data'!$B155,0,2*CD$1)</f>
        <v>50.492800139136904</v>
      </c>
      <c r="CX156" s="94">
        <f ca="1">CE156/OFFSET('FX rate data'!$B155,0,2*CE$1)</f>
        <v>7.6322022471398796</v>
      </c>
      <c r="CY156" s="94">
        <f ca="1">CF156/OFFSET('FX rate data'!$B155,0,2*CF$1)</f>
        <v>1.9538627437771405</v>
      </c>
      <c r="CZ156" s="94">
        <f ca="1">CG156/OFFSET('FX rate data'!$B155,0,2*CG$1)</f>
        <v>3.2797487066216782</v>
      </c>
      <c r="DA156" s="94">
        <f ca="1">CH156/OFFSET('FX rate data'!$B155,0,2*CH$1)</f>
        <v>3.3354252115052341</v>
      </c>
      <c r="DB156" s="94">
        <f ca="1">CI156/OFFSET('FX rate data'!$B155,0,2*CI$1)</f>
        <v>1.8394831959138991</v>
      </c>
      <c r="DC156" s="94">
        <f ca="1">CJ156/OFFSET('FX rate data'!$B155,0,2*CJ$1)</f>
        <v>1.6040592588425326</v>
      </c>
      <c r="DD156" s="94">
        <f ca="1">CK156/OFFSET('FX rate data'!$B155,0,2*CK$1)</f>
        <v>0.77383751888469465</v>
      </c>
      <c r="DE156" s="94">
        <f ca="1">CL156/OFFSET('FX rate data'!$B155,0,2*CL$1)</f>
        <v>1.3899493309920981</v>
      </c>
      <c r="DF156" s="94">
        <f ca="1">CM156/OFFSET('FX rate data'!$B155,0,2*CM$1)</f>
        <v>0.82856770776078437</v>
      </c>
      <c r="DG156" s="94">
        <f ca="1">CN156/OFFSET('FX rate data'!$B155,0,2*CN$1)</f>
        <v>1.640887314264784</v>
      </c>
      <c r="DH156" s="94">
        <f ca="1">CO156/OFFSET('FX rate data'!$B155,0,2*CO$1)</f>
        <v>0.79998473771124534</v>
      </c>
      <c r="DI156" s="94">
        <f ca="1">CP156/OFFSET('FX rate data'!$B155,0,2*CP$1)</f>
        <v>1.0790915750229508</v>
      </c>
      <c r="DJ156" s="95">
        <f t="shared" ca="1" si="39"/>
        <v>98.040875863432049</v>
      </c>
    </row>
    <row r="157" spans="1:114" x14ac:dyDescent="0.35">
      <c r="A157" s="12">
        <v>41180</v>
      </c>
      <c r="B157" s="14">
        <v>4387.018</v>
      </c>
      <c r="C157" s="12">
        <v>41180</v>
      </c>
      <c r="D157" s="14">
        <v>8870.16</v>
      </c>
      <c r="E157" s="12">
        <v>41180</v>
      </c>
      <c r="F157" s="14">
        <v>2086.1689999999999</v>
      </c>
      <c r="G157" s="12">
        <v>41180</v>
      </c>
      <c r="H157" s="14">
        <v>12317.46</v>
      </c>
      <c r="I157" s="12">
        <v>41180</v>
      </c>
      <c r="J157" s="14">
        <v>6495.88</v>
      </c>
      <c r="K157" s="12">
        <v>41180</v>
      </c>
      <c r="L157" s="14">
        <v>1440.67</v>
      </c>
      <c r="M157" s="12">
        <v>41180</v>
      </c>
      <c r="N157" s="14">
        <v>5742.07</v>
      </c>
      <c r="O157" s="12">
        <v>41180</v>
      </c>
      <c r="P157" s="14">
        <v>20840.38</v>
      </c>
      <c r="Q157" s="12">
        <v>41180</v>
      </c>
      <c r="R157" s="14">
        <v>3354.82</v>
      </c>
      <c r="S157" s="12">
        <v>41180</v>
      </c>
      <c r="T157" s="14">
        <v>7216.15</v>
      </c>
      <c r="U157" s="12">
        <v>41182</v>
      </c>
      <c r="V157" s="14">
        <v>1996.21</v>
      </c>
      <c r="W157" s="12">
        <v>41180</v>
      </c>
      <c r="X157" s="14">
        <v>59175.9</v>
      </c>
      <c r="Y157" s="12">
        <v>41180</v>
      </c>
      <c r="Z157" s="14">
        <v>3278.28</v>
      </c>
      <c r="AA157" s="12">
        <v>41181</v>
      </c>
      <c r="AB157" s="14">
        <v>7715.16</v>
      </c>
      <c r="AC157" s="12">
        <v>41182</v>
      </c>
      <c r="AD157" s="14">
        <v>5703.3</v>
      </c>
      <c r="AE157" s="12">
        <v>41180</v>
      </c>
      <c r="AF157" s="14">
        <v>323.18</v>
      </c>
      <c r="AG157" s="12">
        <v>41182</v>
      </c>
      <c r="AH157" s="14">
        <v>1458.26</v>
      </c>
      <c r="AI157" s="12">
        <v>41180</v>
      </c>
      <c r="AJ157" s="14">
        <v>31518.32</v>
      </c>
      <c r="AK157" s="48"/>
      <c r="BX157" s="48"/>
      <c r="BY157" s="96">
        <f t="shared" ca="1" si="45"/>
        <v>3.5816956190921379</v>
      </c>
      <c r="BZ157" s="97">
        <f t="shared" ca="1" si="45"/>
        <v>655.64111547475318</v>
      </c>
      <c r="CA157" s="98">
        <f t="shared" ca="1" si="45"/>
        <v>9.4644028462119216</v>
      </c>
      <c r="CB157" s="99">
        <f t="shared" ca="1" si="45"/>
        <v>4.4865143242517815</v>
      </c>
      <c r="CC157" s="100">
        <f t="shared" ca="1" si="45"/>
        <v>3.4397063082359702</v>
      </c>
      <c r="CD157" s="101">
        <f t="shared" ca="1" si="45"/>
        <v>51.716548206607776</v>
      </c>
      <c r="CE157" s="102">
        <f t="shared" ca="1" si="45"/>
        <v>4.8363419486586485</v>
      </c>
      <c r="CF157" s="103">
        <f t="shared" ca="1" si="45"/>
        <v>16.209471010687814</v>
      </c>
      <c r="CG157" s="104">
        <f t="shared" ca="1" si="45"/>
        <v>2.5635451383330192</v>
      </c>
      <c r="CH157" s="104">
        <f t="shared" ca="1" si="45"/>
        <v>2.74568765585117</v>
      </c>
      <c r="CI157" s="105">
        <f t="shared" ca="1" si="45"/>
        <v>2186.9254449993477</v>
      </c>
      <c r="CJ157" s="106">
        <f t="shared" ca="1" si="45"/>
        <v>3.378236205557104</v>
      </c>
      <c r="CK157" s="104">
        <f t="shared" ca="1" si="45"/>
        <v>0.63822903136009956</v>
      </c>
      <c r="CL157" s="107">
        <f t="shared" ca="1" si="45"/>
        <v>43.411928784338983</v>
      </c>
      <c r="CM157" s="108">
        <f t="shared" ca="1" si="45"/>
        <v>49.89999043577285</v>
      </c>
      <c r="CN157" s="104">
        <f t="shared" ca="1" si="45"/>
        <v>1.2806612012894762</v>
      </c>
      <c r="CO157" s="109">
        <f t="shared" ca="1" si="44"/>
        <v>26.487844549239412</v>
      </c>
      <c r="CP157" s="110">
        <f t="shared" ca="1" si="44"/>
        <v>9.1648565379677862</v>
      </c>
      <c r="CR157" s="94">
        <f ca="1">BY157/OFFSET('FX rate data'!$B156,0,2*BY$1)</f>
        <v>3.7119863396125381</v>
      </c>
      <c r="CS157" s="94">
        <f ca="1">BZ157/OFFSET('FX rate data'!$B156,0,2*BZ$1)</f>
        <v>8.4078111756187894</v>
      </c>
      <c r="CT157" s="94">
        <f ca="1">CA157/OFFSET('FX rate data'!$B156,0,2*CA$1)</f>
        <v>1.505943457318873</v>
      </c>
      <c r="CU157" s="94">
        <f ca="1">CB157/OFFSET('FX rate data'!$B156,0,2*CB$1)</f>
        <v>4.5590024634201622</v>
      </c>
      <c r="CV157" s="94">
        <f ca="1">CC157/OFFSET('FX rate data'!$B156,0,2*CC$1)</f>
        <v>3.6553733350010313</v>
      </c>
      <c r="CW157" s="94">
        <f ca="1">CD157/OFFSET('FX rate data'!$B156,0,2*CD$1)</f>
        <v>51.716548206607776</v>
      </c>
      <c r="CX157" s="94">
        <f ca="1">CE157/OFFSET('FX rate data'!$B156,0,2*CE$1)</f>
        <v>7.809368559112948</v>
      </c>
      <c r="CY157" s="94">
        <f ca="1">CF157/OFFSET('FX rate data'!$B156,0,2*CF$1)</f>
        <v>2.0905196175665886</v>
      </c>
      <c r="CZ157" s="94">
        <f ca="1">CG157/OFFSET('FX rate data'!$B156,0,2*CG$1)</f>
        <v>3.2963162380519728</v>
      </c>
      <c r="DA157" s="94">
        <f ca="1">CH157/OFFSET('FX rate data'!$B156,0,2*CH$1)</f>
        <v>3.5305228955267713</v>
      </c>
      <c r="DB157" s="94">
        <f ca="1">CI157/OFFSET('FX rate data'!$B156,0,2*CI$1)</f>
        <v>1.9677567033771954</v>
      </c>
      <c r="DC157" s="94">
        <f ca="1">CJ157/OFFSET('FX rate data'!$B156,0,2*CJ$1)</f>
        <v>1.6671122214553413</v>
      </c>
      <c r="DD157" s="94">
        <f ca="1">CK157/OFFSET('FX rate data'!$B156,0,2*CK$1)</f>
        <v>0.82066224940221111</v>
      </c>
      <c r="DE157" s="94">
        <f ca="1">CL157/OFFSET('FX rate data'!$B156,0,2*CL$1)</f>
        <v>1.480978705159451</v>
      </c>
      <c r="DF157" s="94">
        <f ca="1">CM157/OFFSET('FX rate data'!$B156,0,2*CM$1)</f>
        <v>0.94400284592835504</v>
      </c>
      <c r="DG157" s="94">
        <f ca="1">CN157/OFFSET('FX rate data'!$B156,0,2*CN$1)</f>
        <v>1.6467290745653547</v>
      </c>
      <c r="DH157" s="94">
        <f ca="1">CO157/OFFSET('FX rate data'!$B156,0,2*CO$1)</f>
        <v>0.84951393679407994</v>
      </c>
      <c r="DI157" s="94">
        <f ca="1">CP157/OFFSET('FX rate data'!$B156,0,2*CP$1)</f>
        <v>1.1022606665345038</v>
      </c>
      <c r="DJ157" s="95">
        <f t="shared" ca="1" si="39"/>
        <v>100.76240869105393</v>
      </c>
    </row>
    <row r="158" spans="1:114" x14ac:dyDescent="0.35">
      <c r="A158" s="12">
        <v>41213</v>
      </c>
      <c r="B158" s="14">
        <v>4516.9979999999996</v>
      </c>
      <c r="C158" s="12">
        <v>41213</v>
      </c>
      <c r="D158" s="14">
        <v>8928.2900000000009</v>
      </c>
      <c r="E158" s="12">
        <v>41213</v>
      </c>
      <c r="F158" s="14">
        <v>2068.88</v>
      </c>
      <c r="G158" s="12">
        <v>41213</v>
      </c>
      <c r="H158" s="14">
        <v>12422.91</v>
      </c>
      <c r="I158" s="12">
        <v>41213</v>
      </c>
      <c r="J158" s="14">
        <v>6595.13</v>
      </c>
      <c r="K158" s="12">
        <v>41213</v>
      </c>
      <c r="L158" s="14">
        <v>1412.16</v>
      </c>
      <c r="M158" s="12">
        <v>41213</v>
      </c>
      <c r="N158" s="14">
        <v>5782.7</v>
      </c>
      <c r="O158" s="12">
        <v>41213</v>
      </c>
      <c r="P158" s="14">
        <v>21641.82</v>
      </c>
      <c r="Q158" s="12">
        <v>41213</v>
      </c>
      <c r="R158" s="14">
        <v>3429.27</v>
      </c>
      <c r="S158" s="12">
        <v>41213</v>
      </c>
      <c r="T158" s="14">
        <v>7260.63</v>
      </c>
      <c r="U158" s="12">
        <v>41213</v>
      </c>
      <c r="V158" s="14">
        <v>1912.06</v>
      </c>
      <c r="W158" s="12">
        <v>41213</v>
      </c>
      <c r="X158" s="14">
        <v>57068.2</v>
      </c>
      <c r="Y158" s="12">
        <v>41213</v>
      </c>
      <c r="Z158" s="14">
        <v>3248.49</v>
      </c>
      <c r="AA158" s="12">
        <v>41213</v>
      </c>
      <c r="AB158" s="14">
        <v>7166.05</v>
      </c>
      <c r="AC158" s="12">
        <v>41213</v>
      </c>
      <c r="AD158" s="14">
        <v>5619.7</v>
      </c>
      <c r="AE158" s="12">
        <v>41213</v>
      </c>
      <c r="AF158" s="14">
        <v>330.76</v>
      </c>
      <c r="AG158" s="12">
        <v>41213</v>
      </c>
      <c r="AH158" s="14">
        <v>1425.7</v>
      </c>
      <c r="AI158" s="12">
        <v>41213</v>
      </c>
      <c r="AJ158" s="14">
        <v>33008.199999999997</v>
      </c>
      <c r="AK158" s="48"/>
      <c r="BX158" s="48"/>
      <c r="BY158" s="96">
        <f t="shared" ca="1" si="45"/>
        <v>3.6878152649585543</v>
      </c>
      <c r="BZ158" s="97">
        <f t="shared" ca="1" si="45"/>
        <v>659.93781565181291</v>
      </c>
      <c r="CA158" s="98">
        <f t="shared" ca="1" si="45"/>
        <v>9.3859671773815645</v>
      </c>
      <c r="CB158" s="99">
        <f t="shared" ca="1" si="45"/>
        <v>4.5249234553138962</v>
      </c>
      <c r="CC158" s="100">
        <f t="shared" ca="1" si="45"/>
        <v>3.4922612894074847</v>
      </c>
      <c r="CD158" s="101">
        <f t="shared" ca="1" si="45"/>
        <v>50.693108564378548</v>
      </c>
      <c r="CE158" s="102">
        <f t="shared" ca="1" si="45"/>
        <v>4.8705631569291858</v>
      </c>
      <c r="CF158" s="103">
        <f t="shared" ca="1" si="45"/>
        <v>16.832824253133758</v>
      </c>
      <c r="CG158" s="104">
        <f t="shared" ca="1" si="45"/>
        <v>2.6204352056239295</v>
      </c>
      <c r="CH158" s="104">
        <f t="shared" ca="1" si="45"/>
        <v>2.762611941922311</v>
      </c>
      <c r="CI158" s="105">
        <f t="shared" ca="1" si="45"/>
        <v>2094.7358576329407</v>
      </c>
      <c r="CJ158" s="106">
        <f t="shared" ca="1" si="45"/>
        <v>3.257911741536232</v>
      </c>
      <c r="CK158" s="104">
        <f t="shared" ca="1" si="45"/>
        <v>0.63242939165750622</v>
      </c>
      <c r="CL158" s="107">
        <f t="shared" ca="1" si="45"/>
        <v>40.322177669032449</v>
      </c>
      <c r="CM158" s="108">
        <f t="shared" ca="1" si="45"/>
        <v>49.168547376415873</v>
      </c>
      <c r="CN158" s="104">
        <f t="shared" ca="1" si="45"/>
        <v>1.3106983691395109</v>
      </c>
      <c r="CO158" s="109">
        <f t="shared" ca="1" si="44"/>
        <v>25.896424487986113</v>
      </c>
      <c r="CP158" s="110">
        <f t="shared" ca="1" si="44"/>
        <v>9.5980819274805338</v>
      </c>
      <c r="CR158" s="94">
        <f ca="1">BY158/OFFSET('FX rate data'!$B157,0,2*BY$1)</f>
        <v>3.8263283512746984</v>
      </c>
      <c r="CS158" s="94">
        <f ca="1">BZ158/OFFSET('FX rate data'!$B157,0,2*BZ$1)</f>
        <v>8.2730075924760307</v>
      </c>
      <c r="CT158" s="94">
        <f ca="1">CA158/OFFSET('FX rate data'!$B157,0,2*CA$1)</f>
        <v>1.5048125274368018</v>
      </c>
      <c r="CU158" s="94">
        <f ca="1">CB158/OFFSET('FX rate data'!$B157,0,2*CB$1)</f>
        <v>4.5276400393374985</v>
      </c>
      <c r="CV158" s="94">
        <f ca="1">CC158/OFFSET('FX rate data'!$B157,0,2*CC$1)</f>
        <v>3.7490727744578471</v>
      </c>
      <c r="CW158" s="94">
        <f ca="1">CD158/OFFSET('FX rate data'!$B157,0,2*CD$1)</f>
        <v>50.693108564378548</v>
      </c>
      <c r="CX158" s="94">
        <f ca="1">CE158/OFFSET('FX rate data'!$B157,0,2*CE$1)</f>
        <v>7.8557470273051386</v>
      </c>
      <c r="CY158" s="94">
        <f ca="1">CF158/OFFSET('FX rate data'!$B157,0,2*CF$1)</f>
        <v>2.171949297832771</v>
      </c>
      <c r="CZ158" s="94">
        <f ca="1">CG158/OFFSET('FX rate data'!$B157,0,2*CG$1)</f>
        <v>3.3947858603756047</v>
      </c>
      <c r="DA158" s="94">
        <f ca="1">CH158/OFFSET('FX rate data'!$B157,0,2*CH$1)</f>
        <v>3.5789764761268441</v>
      </c>
      <c r="DB158" s="94">
        <f ca="1">CI158/OFFSET('FX rate data'!$B157,0,2*CI$1)</f>
        <v>1.9205426401695613</v>
      </c>
      <c r="DC158" s="94">
        <f ca="1">CJ158/OFFSET('FX rate data'!$B157,0,2*CJ$1)</f>
        <v>1.6042504143865628</v>
      </c>
      <c r="DD158" s="94">
        <f ca="1">CK158/OFFSET('FX rate data'!$B157,0,2*CK$1)</f>
        <v>0.81931518546120763</v>
      </c>
      <c r="DE158" s="94">
        <f ca="1">CL158/OFFSET('FX rate data'!$B157,0,2*CL$1)</f>
        <v>1.3802819864112705</v>
      </c>
      <c r="DF158" s="94">
        <f ca="1">CM158/OFFSET('FX rate data'!$B157,0,2*CM$1)</f>
        <v>0.91367915620929707</v>
      </c>
      <c r="DG158" s="94">
        <f ca="1">CN158/OFFSET('FX rate data'!$B157,0,2*CN$1)</f>
        <v>1.6980157651762027</v>
      </c>
      <c r="DH158" s="94">
        <f ca="1">CO158/OFFSET('FX rate data'!$B157,0,2*CO$1)</f>
        <v>0.82596320887909014</v>
      </c>
      <c r="DI158" s="94">
        <f ca="1">CP158/OFFSET('FX rate data'!$B157,0,2*CP$1)</f>
        <v>1.106585723053926</v>
      </c>
      <c r="DJ158" s="95">
        <f t="shared" ca="1" si="39"/>
        <v>99.844062590748891</v>
      </c>
    </row>
    <row r="159" spans="1:114" x14ac:dyDescent="0.35">
      <c r="A159" s="12">
        <v>41243</v>
      </c>
      <c r="B159" s="14">
        <v>4506.0360000000001</v>
      </c>
      <c r="C159" s="12">
        <v>41243</v>
      </c>
      <c r="D159" s="14">
        <v>9446.01</v>
      </c>
      <c r="E159" s="12">
        <v>41243</v>
      </c>
      <c r="F159" s="14">
        <v>1980.117</v>
      </c>
      <c r="G159" s="12">
        <v>41243</v>
      </c>
      <c r="H159" s="14">
        <v>12239.36</v>
      </c>
      <c r="I159" s="12">
        <v>41243</v>
      </c>
      <c r="J159" s="14">
        <v>6820.6</v>
      </c>
      <c r="K159" s="12">
        <v>41243</v>
      </c>
      <c r="L159" s="14">
        <v>1416.18</v>
      </c>
      <c r="M159" s="12">
        <v>41243</v>
      </c>
      <c r="N159" s="14">
        <v>5866.82</v>
      </c>
      <c r="O159" s="12">
        <v>41243</v>
      </c>
      <c r="P159" s="14">
        <v>22030.39</v>
      </c>
      <c r="Q159" s="12">
        <v>41243</v>
      </c>
      <c r="R159" s="14">
        <v>3557.28</v>
      </c>
      <c r="S159" s="12">
        <v>41243</v>
      </c>
      <c r="T159" s="14">
        <v>7405.5</v>
      </c>
      <c r="U159" s="12">
        <v>41243</v>
      </c>
      <c r="V159" s="14">
        <v>1932.9</v>
      </c>
      <c r="W159" s="12">
        <v>41243</v>
      </c>
      <c r="X159" s="14">
        <v>57474.6</v>
      </c>
      <c r="Y159" s="12">
        <v>41243</v>
      </c>
      <c r="Z159" s="14">
        <v>3290.27</v>
      </c>
      <c r="AA159" s="12">
        <v>41243</v>
      </c>
      <c r="AB159" s="14">
        <v>7580.17</v>
      </c>
      <c r="AC159" s="12">
        <v>41243</v>
      </c>
      <c r="AD159" s="14">
        <v>5879.85</v>
      </c>
      <c r="AE159" s="12">
        <v>41243</v>
      </c>
      <c r="AF159" s="14">
        <v>336.55</v>
      </c>
      <c r="AG159" s="12">
        <v>41243</v>
      </c>
      <c r="AH159" s="14">
        <v>1405.97</v>
      </c>
      <c r="AI159" s="12">
        <v>41243</v>
      </c>
      <c r="AJ159" s="14">
        <v>33872.69</v>
      </c>
      <c r="AK159" s="48"/>
      <c r="BX159" s="48"/>
      <c r="BY159" s="96">
        <f t="shared" ca="1" si="45"/>
        <v>3.6788655530183512</v>
      </c>
      <c r="BZ159" s="97">
        <f t="shared" ca="1" si="45"/>
        <v>698.20527850519875</v>
      </c>
      <c r="CA159" s="98">
        <f t="shared" ca="1" si="45"/>
        <v>8.9832726738018884</v>
      </c>
      <c r="CB159" s="99">
        <f t="shared" ca="1" si="45"/>
        <v>4.4580671631711644</v>
      </c>
      <c r="CC159" s="100">
        <f t="shared" ca="1" si="45"/>
        <v>3.6116524390774241</v>
      </c>
      <c r="CD159" s="101">
        <f t="shared" ca="1" si="45"/>
        <v>50.837416784713923</v>
      </c>
      <c r="CE159" s="102">
        <f t="shared" ca="1" si="45"/>
        <v>4.9414144500553867</v>
      </c>
      <c r="CF159" s="103">
        <f t="shared" ca="1" si="45"/>
        <v>17.135050707287807</v>
      </c>
      <c r="CG159" s="104">
        <f t="shared" ca="1" si="45"/>
        <v>2.7182524992963204</v>
      </c>
      <c r="CH159" s="104">
        <f t="shared" ca="1" si="45"/>
        <v>2.817733824186837</v>
      </c>
      <c r="CI159" s="105">
        <f t="shared" ca="1" si="45"/>
        <v>2117.5668855677704</v>
      </c>
      <c r="CJ159" s="106">
        <f t="shared" ca="1" si="45"/>
        <v>3.2811123213996294</v>
      </c>
      <c r="CK159" s="104">
        <f t="shared" ca="1" si="45"/>
        <v>0.64056329386543998</v>
      </c>
      <c r="CL159" s="107">
        <f t="shared" ca="1" si="45"/>
        <v>42.652362389526964</v>
      </c>
      <c r="CM159" s="108">
        <f t="shared" ca="1" si="45"/>
        <v>51.444682686125397</v>
      </c>
      <c r="CN159" s="104">
        <f t="shared" ca="1" si="45"/>
        <v>1.33364232716744</v>
      </c>
      <c r="CO159" s="109">
        <f t="shared" ca="1" si="44"/>
        <v>25.538048633915857</v>
      </c>
      <c r="CP159" s="110">
        <f t="shared" ca="1" si="44"/>
        <v>9.8494572174232662</v>
      </c>
      <c r="CR159" s="94">
        <f ca="1">BY159/OFFSET('FX rate data'!$B158,0,2*BY$1)</f>
        <v>3.8361476048157992</v>
      </c>
      <c r="CS159" s="94">
        <f ca="1">BZ159/OFFSET('FX rate data'!$B158,0,2*BZ$1)</f>
        <v>8.4651464416246203</v>
      </c>
      <c r="CT159" s="94">
        <f ca="1">CA159/OFFSET('FX rate data'!$B158,0,2*CA$1)</f>
        <v>1.4428642264378233</v>
      </c>
      <c r="CU159" s="94">
        <f ca="1">CB159/OFFSET('FX rate data'!$B158,0,2*CB$1)</f>
        <v>4.483172931588058</v>
      </c>
      <c r="CV159" s="94">
        <f ca="1">CC159/OFFSET('FX rate data'!$B158,0,2*CC$1)</f>
        <v>3.8914475154373709</v>
      </c>
      <c r="CW159" s="94">
        <f ca="1">CD159/OFFSET('FX rate data'!$B158,0,2*CD$1)</f>
        <v>50.837416784713923</v>
      </c>
      <c r="CX159" s="94">
        <f ca="1">CE159/OFFSET('FX rate data'!$B158,0,2*CE$1)</f>
        <v>7.9125931946443337</v>
      </c>
      <c r="CY159" s="94">
        <f ca="1">CF159/OFFSET('FX rate data'!$B158,0,2*CF$1)</f>
        <v>2.2108887020228645</v>
      </c>
      <c r="CZ159" s="94">
        <f ca="1">CG159/OFFSET('FX rate data'!$B158,0,2*CG$1)</f>
        <v>3.5306565778624761</v>
      </c>
      <c r="DA159" s="94">
        <f ca="1">CH159/OFFSET('FX rate data'!$B158,0,2*CH$1)</f>
        <v>3.6598698846432485</v>
      </c>
      <c r="DB159" s="94">
        <f ca="1">CI159/OFFSET('FX rate data'!$B158,0,2*CI$1)</f>
        <v>1.9555496011153628</v>
      </c>
      <c r="DC159" s="94">
        <f ca="1">CJ159/OFFSET('FX rate data'!$B158,0,2*CJ$1)</f>
        <v>1.5361012740634967</v>
      </c>
      <c r="DD159" s="94">
        <f ca="1">CK159/OFFSET('FX rate data'!$B158,0,2*CK$1)</f>
        <v>0.83200843468689434</v>
      </c>
      <c r="DE159" s="94">
        <f ca="1">CL159/OFFSET('FX rate data'!$B158,0,2*CL$1)</f>
        <v>1.4680375297558672</v>
      </c>
      <c r="DF159" s="94">
        <f ca="1">CM159/OFFSET('FX rate data'!$B158,0,2*CM$1)</f>
        <v>0.94802695450337038</v>
      </c>
      <c r="DG159" s="94">
        <f ca="1">CN159/OFFSET('FX rate data'!$B158,0,2*CN$1)</f>
        <v>1.7322279869690089</v>
      </c>
      <c r="DH159" s="94">
        <f ca="1">CO159/OFFSET('FX rate data'!$B158,0,2*CO$1)</f>
        <v>0.82699327843098436</v>
      </c>
      <c r="DI159" s="94">
        <f ca="1">CP159/OFFSET('FX rate data'!$B158,0,2*CP$1)</f>
        <v>1.1055874211367711</v>
      </c>
      <c r="DJ159" s="95">
        <f t="shared" ca="1" si="39"/>
        <v>100.67473634445228</v>
      </c>
    </row>
    <row r="160" spans="1:114" x14ac:dyDescent="0.35">
      <c r="A160" s="12">
        <v>41274</v>
      </c>
      <c r="B160" s="14">
        <v>4648.95</v>
      </c>
      <c r="C160" s="12">
        <v>41274</v>
      </c>
      <c r="D160" s="14">
        <v>10395.18</v>
      </c>
      <c r="E160" s="12">
        <v>41274</v>
      </c>
      <c r="F160" s="14">
        <v>2269.1280000000002</v>
      </c>
      <c r="G160" s="12">
        <v>41274</v>
      </c>
      <c r="H160" s="14">
        <v>12433.53</v>
      </c>
      <c r="I160" s="12">
        <v>41274</v>
      </c>
      <c r="J160" s="14">
        <v>6822.44</v>
      </c>
      <c r="K160" s="12">
        <v>41274</v>
      </c>
      <c r="L160" s="14">
        <v>1426.19</v>
      </c>
      <c r="M160" s="12">
        <v>41274</v>
      </c>
      <c r="N160" s="14">
        <v>5897.81</v>
      </c>
      <c r="O160" s="12">
        <v>41274</v>
      </c>
      <c r="P160" s="14">
        <v>22656.92</v>
      </c>
      <c r="Q160" s="12">
        <v>41274</v>
      </c>
      <c r="R160" s="14">
        <v>3641.07</v>
      </c>
      <c r="S160" s="12">
        <v>41274</v>
      </c>
      <c r="T160" s="14">
        <v>7612.39</v>
      </c>
      <c r="U160" s="12">
        <v>41274</v>
      </c>
      <c r="V160" s="14">
        <v>1997.05</v>
      </c>
      <c r="W160" s="12">
        <v>41274</v>
      </c>
      <c r="X160" s="14">
        <v>60952.1</v>
      </c>
      <c r="Y160" s="12">
        <v>41274</v>
      </c>
      <c r="Z160" s="14">
        <v>3396.67</v>
      </c>
      <c r="AA160" s="12">
        <v>41274</v>
      </c>
      <c r="AB160" s="14">
        <v>7699.5</v>
      </c>
      <c r="AC160" s="12">
        <v>41274</v>
      </c>
      <c r="AD160" s="14">
        <v>5905.1</v>
      </c>
      <c r="AE160" s="12">
        <v>41274</v>
      </c>
      <c r="AF160" s="14">
        <v>342.71</v>
      </c>
      <c r="AG160" s="12">
        <v>41274</v>
      </c>
      <c r="AH160" s="14">
        <v>1474.72</v>
      </c>
      <c r="AI160" s="12">
        <v>41274</v>
      </c>
      <c r="AJ160" s="14">
        <v>34795.5</v>
      </c>
      <c r="AK160" s="48"/>
      <c r="AM160" s="59" cm="1">
        <f t="array" aca="1" ref="AM160" ca="1">$DJ160*INDEX('MSCI ACWI weights'!$A$1:$AT$19,MATCH(AM$3,'MSCI ACWI weights'!$A$1:$A$19,0),MATCH($A160,'MSCI ACWI weights'!$A$1:$W$1,0)+23)%</f>
        <v>4.0826581106327176</v>
      </c>
      <c r="AN160" s="59" cm="1">
        <f t="array" aca="1" ref="AN160" ca="1">$DJ160*INDEX('MSCI ACWI weights'!$A$1:$AT$19,MATCH(AN$3,'MSCI ACWI weights'!$A$1:$A$19,0),MATCH($A160,'MSCI ACWI weights'!$A$1:$W$1,0)+23)%</f>
        <v>8.2904115951288322</v>
      </c>
      <c r="AO160" s="59" cm="1">
        <f t="array" aca="1" ref="AO160" ca="1">$DJ160*INDEX('MSCI ACWI weights'!$A$1:$AT$19,MATCH(AO$3,'MSCI ACWI weights'!$A$1:$A$19,0),MATCH($A160,'MSCI ACWI weights'!$A$1:$W$1,0)+23)%</f>
        <v>1.9332921415252422</v>
      </c>
      <c r="AP160" s="59" cm="1">
        <f t="array" aca="1" ref="AP160" ca="1">$DJ160*INDEX('MSCI ACWI weights'!$A$1:$AT$19,MATCH(AP$3,'MSCI ACWI weights'!$A$1:$A$19,0),MATCH($A160,'MSCI ACWI weights'!$A$1:$W$1,0)+23)%</f>
        <v>4.537550379226893</v>
      </c>
      <c r="AQ160" s="59" cm="1">
        <f t="array" aca="1" ref="AQ160" ca="1">$DJ160*INDEX('MSCI ACWI weights'!$A$1:$AT$19,MATCH(AQ$3,'MSCI ACWI weights'!$A$1:$A$19,0),MATCH($A160,'MSCI ACWI weights'!$A$1:$W$1,0)+23)%</f>
        <v>4.150891950921844</v>
      </c>
      <c r="AR160" s="59" cm="1">
        <f t="array" aca="1" ref="AR160" ca="1">$DJ160*INDEX('MSCI ACWI weights'!$A$1:$AT$19,MATCH(AR$3,'MSCI ACWI weights'!$A$1:$A$19,0),MATCH($A160,'MSCI ACWI weights'!$A$1:$W$1,0)+23)%</f>
        <v>51.198124830274359</v>
      </c>
      <c r="AS160" s="59" cm="1">
        <f t="array" aca="1" ref="AS160" ca="1">$DJ160*INDEX('MSCI ACWI weights'!$A$1:$AT$19,MATCH(AS$3,'MSCI ACWI weights'!$A$1:$A$19,0),MATCH($A160,'MSCI ACWI weights'!$A$1:$W$1,0)+23)%</f>
        <v>8.3131562085585422</v>
      </c>
      <c r="AT160" s="59" cm="1">
        <f t="array" aca="1" ref="AT160" ca="1">$DJ160*INDEX('MSCI ACWI weights'!$A$1:$AT$19,MATCH(AT$3,'MSCI ACWI weights'!$A$1:$A$19,0),MATCH($A160,'MSCI ACWI weights'!$A$1:$W$1,0)+23)%</f>
        <v>2.0242705952440772</v>
      </c>
      <c r="AU160" s="59" cm="1">
        <f t="array" aca="1" ref="AU160" ca="1">$DJ160*INDEX('MSCI ACWI weights'!$A$1:$AT$19,MATCH(AU$3,'MSCI ACWI weights'!$A$1:$A$19,0),MATCH($A160,'MSCI ACWI weights'!$A$1:$W$1,0)+23)%</f>
        <v>3.7756058293316492</v>
      </c>
      <c r="AV160" s="59" cm="1">
        <f t="array" aca="1" ref="AV160" ca="1">$DJ160*INDEX('MSCI ACWI weights'!$A$1:$AT$19,MATCH(AV$3,'MSCI ACWI weights'!$A$1:$A$19,0),MATCH($A160,'MSCI ACWI weights'!$A$1:$W$1,0)+23)%</f>
        <v>3.7301166024722319</v>
      </c>
      <c r="AW160" s="59" cm="1">
        <f t="array" aca="1" ref="AW160" ca="1">$DJ160*INDEX('MSCI ACWI weights'!$A$1:$AT$19,MATCH(AW$3,'MSCI ACWI weights'!$A$1:$A$19,0),MATCH($A160,'MSCI ACWI weights'!$A$1:$W$1,0)+23)%</f>
        <v>2.1721105825371838</v>
      </c>
      <c r="AX160" s="59" cm="1">
        <f t="array" aca="1" ref="AX160" ca="1">$DJ160*INDEX('MSCI ACWI weights'!$A$1:$AT$19,MATCH(AX$3,'MSCI ACWI weights'!$A$1:$A$19,0),MATCH($A160,'MSCI ACWI weights'!$A$1:$W$1,0)+23)%</f>
        <v>1.8423136878064075</v>
      </c>
      <c r="AY160" s="59" cm="1">
        <f t="array" aca="1" ref="AY160" ca="1">$DJ160*INDEX('MSCI ACWI weights'!$A$1:$AT$19,MATCH(AY$3,'MSCI ACWI weights'!$A$1:$A$19,0),MATCH($A160,'MSCI ACWI weights'!$A$1:$W$1,0)+23)%</f>
        <v>0.85292300361407747</v>
      </c>
      <c r="AZ160" s="59" cm="1">
        <f t="array" aca="1" ref="AZ160" ca="1">$DJ160*INDEX('MSCI ACWI weights'!$A$1:$AT$19,MATCH(AZ$3,'MSCI ACWI weights'!$A$1:$A$19,0),MATCH($A160,'MSCI ACWI weights'!$A$1:$W$1,0)+23)%</f>
        <v>1.5352614065053396</v>
      </c>
      <c r="BA160" s="59" cm="1">
        <f t="array" aca="1" ref="BA160" ca="1">$DJ160*INDEX('MSCI ACWI weights'!$A$1:$AT$19,MATCH(BA$3,'MSCI ACWI weights'!$A$1:$A$19,0),MATCH($A160,'MSCI ACWI weights'!$A$1:$W$1,0)+23)%</f>
        <v>0.87566761704378626</v>
      </c>
      <c r="BB160" s="59" cm="1">
        <f t="array" aca="1" ref="BB160" ca="1">$DJ160*INDEX('MSCI ACWI weights'!$A$1:$AT$19,MATCH(BB$3,'MSCI ACWI weights'!$A$1:$A$19,0),MATCH($A160,'MSCI ACWI weights'!$A$1:$W$1,0)+23)%</f>
        <v>1.6944737005133004</v>
      </c>
      <c r="BC160" s="59" cm="1">
        <f t="array" aca="1" ref="BC160" ca="1">$DJ160*INDEX('MSCI ACWI weights'!$A$1:$AT$19,MATCH(BC$3,'MSCI ACWI weights'!$A$1:$A$19,0),MATCH($A160,'MSCI ACWI weights'!$A$1:$W$1,0)+23)%</f>
        <v>0.71645532303582504</v>
      </c>
      <c r="BD160" s="59" cm="1">
        <f t="array" aca="1" ref="BD160" ca="1">$DJ160*INDEX('MSCI ACWI weights'!$A$1:$AT$19,MATCH(BD$3,'MSCI ACWI weights'!$A$1:$A$19,0),MATCH($A160,'MSCI ACWI weights'!$A$1:$W$1,0)+23)%</f>
        <v>1.1940922050597087</v>
      </c>
      <c r="BF160" s="60">
        <f ca="1">AM160*OFFSET('FX rate data'!$B159,0,2*BY$1)</f>
        <v>3.9275171024286744</v>
      </c>
      <c r="BG160" s="61">
        <f ca="1">AN160*OFFSET('FX rate data'!$B159,0,2*BZ$1)</f>
        <v>719.19320587742618</v>
      </c>
      <c r="BH160" s="62">
        <f ca="1">AO160*OFFSET('FX rate data'!$B159,0,2*CA$1)</f>
        <v>12.045570016987174</v>
      </c>
      <c r="BI160" s="63">
        <f ca="1">AP160*OFFSET('FX rate data'!$B159,0,2*CB$1)</f>
        <v>4.5017037312310002</v>
      </c>
      <c r="BJ160" s="64">
        <f ca="1">AQ160*OFFSET('FX rate data'!$B159,0,2*CC$1)</f>
        <v>3.799726491873856</v>
      </c>
      <c r="BK160" s="65">
        <f ca="1">AR160*OFFSET('FX rate data'!$B159,0,2*CD$1)</f>
        <v>51.198124830274359</v>
      </c>
      <c r="BL160" s="66">
        <f ca="1">AS160*OFFSET('FX rate data'!$B159,0,2*CE$1)</f>
        <v>5.1159163307469262</v>
      </c>
      <c r="BM160" s="67">
        <f ca="1">AT160*OFFSET('FX rate data'!$B159,0,2*CF$1)</f>
        <v>15.688704394320171</v>
      </c>
      <c r="BN160" s="68">
        <f ca="1">AU160*OFFSET('FX rate data'!$B159,0,2*CG$1)</f>
        <v>2.8619092186333903</v>
      </c>
      <c r="BO160" s="68">
        <f ca="1">AV160*OFFSET('FX rate data'!$B159,0,2*CH$1)</f>
        <v>2.8274283846739516</v>
      </c>
      <c r="BP160" s="69">
        <f ca="1">AW160*OFFSET('FX rate data'!$B159,0,2*CI$1)</f>
        <v>2311.9945040525786</v>
      </c>
      <c r="BQ160" s="70">
        <f ca="1">AX160*OFFSET('FX rate data'!$B159,0,2*CJ$1)</f>
        <v>3.779690761903626</v>
      </c>
      <c r="BR160" s="68">
        <f ca="1">AY160*OFFSET('FX rate data'!$B159,0,2*CK$1)</f>
        <v>0.64651563673947077</v>
      </c>
      <c r="BS160" s="71">
        <f ca="1">AZ160*OFFSET('FX rate data'!$B159,0,2*CL$1)</f>
        <v>44.573244415069524</v>
      </c>
      <c r="BT160" s="72">
        <f ca="1">BA160*OFFSET('FX rate data'!$B159,0,2*CM$1)</f>
        <v>48.157340599323021</v>
      </c>
      <c r="BU160" s="68">
        <f ca="1">BB160*OFFSET('FX rate data'!$B159,0,2*CN$1)</f>
        <v>1.2844110649890816</v>
      </c>
      <c r="BV160" s="73">
        <f ca="1">BC160*OFFSET('FX rate data'!$B159,0,2*CO$1)</f>
        <v>21.86979873566856</v>
      </c>
      <c r="BW160" s="74">
        <f ca="1">BD160*OFFSET('FX rate data'!$B159,0,2*CP$1)</f>
        <v>10.118140299573442</v>
      </c>
      <c r="BX160" s="48"/>
      <c r="BY160" s="96">
        <f t="shared" ca="1" si="45"/>
        <v>3.7955449119147433</v>
      </c>
      <c r="BZ160" s="97">
        <f t="shared" ca="1" si="45"/>
        <v>768.363525659159</v>
      </c>
      <c r="CA160" s="98">
        <f t="shared" ca="1" si="45"/>
        <v>10.294439952668823</v>
      </c>
      <c r="CB160" s="99">
        <f t="shared" ca="1" si="45"/>
        <v>4.5287916864365103</v>
      </c>
      <c r="CC160" s="100">
        <f t="shared" ca="1" si="45"/>
        <v>3.6126267581238274</v>
      </c>
      <c r="CD160" s="101">
        <f t="shared" ca="1" si="45"/>
        <v>51.196751432862449</v>
      </c>
      <c r="CE160" s="102">
        <f t="shared" ca="1" si="45"/>
        <v>4.9675162281578711</v>
      </c>
      <c r="CF160" s="103">
        <f t="shared" ca="1" si="45"/>
        <v>17.622360433517667</v>
      </c>
      <c r="CG160" s="104">
        <f t="shared" ca="1" si="45"/>
        <v>2.782279614653008</v>
      </c>
      <c r="CH160" s="104">
        <f t="shared" ca="1" si="45"/>
        <v>2.8964538229561323</v>
      </c>
      <c r="CI160" s="105">
        <f t="shared" ca="1" si="45"/>
        <v>2187.8456975648587</v>
      </c>
      <c r="CJ160" s="106">
        <f t="shared" ca="1" si="45"/>
        <v>3.4796359839856623</v>
      </c>
      <c r="CK160" s="104">
        <f t="shared" ca="1" si="45"/>
        <v>0.66127768340407445</v>
      </c>
      <c r="CL160" s="107">
        <f t="shared" ca="1" si="45"/>
        <v>43.323812555412722</v>
      </c>
      <c r="CM160" s="108">
        <f t="shared" ca="1" si="45"/>
        <v>51.665602988144094</v>
      </c>
      <c r="CN160" s="104">
        <f t="shared" ca="1" si="45"/>
        <v>1.3580524794044073</v>
      </c>
      <c r="CO160" s="109">
        <f t="shared" ca="1" si="44"/>
        <v>26.786824101089209</v>
      </c>
      <c r="CP160" s="110">
        <f t="shared" ca="1" si="44"/>
        <v>10.117790721931184</v>
      </c>
      <c r="CR160" s="94">
        <f ca="1">BY160/OFFSET('FX rate data'!$B159,0,2*BY$1)</f>
        <v>3.9454728814082571</v>
      </c>
      <c r="CS160" s="94">
        <f ca="1">BZ160/OFFSET('FX rate data'!$B159,0,2*BZ$1)</f>
        <v>8.8572164341113435</v>
      </c>
      <c r="CT160" s="94">
        <f ca="1">CA160/OFFSET('FX rate data'!$B159,0,2*CA$1)</f>
        <v>1.6522389421033004</v>
      </c>
      <c r="CU160" s="94">
        <f ca="1">CB160/OFFSET('FX rate data'!$B159,0,2*CB$1)</f>
        <v>4.5648540332995768</v>
      </c>
      <c r="CV160" s="94">
        <f ca="1">CC160/OFFSET('FX rate data'!$B159,0,2*CC$1)</f>
        <v>3.9465007189467198</v>
      </c>
      <c r="CW160" s="94">
        <f ca="1">CD160/OFFSET('FX rate data'!$B159,0,2*CD$1)</f>
        <v>51.196751432862449</v>
      </c>
      <c r="CX160" s="94">
        <f ca="1">CE160/OFFSET('FX rate data'!$B159,0,2*CE$1)</f>
        <v>8.0720120704547806</v>
      </c>
      <c r="CY160" s="94">
        <f ca="1">CF160/OFFSET('FX rate data'!$B159,0,2*CF$1)</f>
        <v>2.2737649424561197</v>
      </c>
      <c r="CZ160" s="94">
        <f ca="1">CG160/OFFSET('FX rate data'!$B159,0,2*CG$1)</f>
        <v>3.6705535813364221</v>
      </c>
      <c r="DA160" s="94">
        <f ca="1">CH160/OFFSET('FX rate data'!$B159,0,2*CH$1)</f>
        <v>3.8211791859579582</v>
      </c>
      <c r="DB160" s="94">
        <f ca="1">CI160/OFFSET('FX rate data'!$B159,0,2*CI$1)</f>
        <v>2.0554732220639407</v>
      </c>
      <c r="DC160" s="94">
        <f ca="1">CJ160/OFFSET('FX rate data'!$B159,0,2*CJ$1)</f>
        <v>1.6960596529468035</v>
      </c>
      <c r="DD160" s="94">
        <f ca="1">CK160/OFFSET('FX rate data'!$B159,0,2*CK$1)</f>
        <v>0.87239799921381855</v>
      </c>
      <c r="DE160" s="94">
        <f ca="1">CL160/OFFSET('FX rate data'!$B159,0,2*CL$1)</f>
        <v>1.4922265200087046</v>
      </c>
      <c r="DF160" s="94">
        <f ca="1">CM160/OFFSET('FX rate data'!$B159,0,2*CM$1)</f>
        <v>0.93946000523945994</v>
      </c>
      <c r="DG160" s="94">
        <f ca="1">CN160/OFFSET('FX rate data'!$B159,0,2*CN$1)</f>
        <v>1.7916259622749438</v>
      </c>
      <c r="DH160" s="94">
        <f ca="1">CO160/OFFSET('FX rate data'!$B159,0,2*CO$1)</f>
        <v>0.87753723508891768</v>
      </c>
      <c r="DI160" s="94">
        <f ca="1">CP160/OFFSET('FX rate data'!$B159,0,2*CP$1)</f>
        <v>1.1940509496584863</v>
      </c>
      <c r="DJ160" s="95">
        <f t="shared" ca="1" si="39"/>
        <v>102.91937576943199</v>
      </c>
    </row>
    <row r="161" spans="1:114" x14ac:dyDescent="0.35">
      <c r="A161" s="12">
        <v>41305</v>
      </c>
      <c r="B161" s="14">
        <v>4878.7809999999999</v>
      </c>
      <c r="C161" s="12">
        <v>41305</v>
      </c>
      <c r="D161" s="14">
        <v>11138.66</v>
      </c>
      <c r="E161" s="12">
        <v>41305</v>
      </c>
      <c r="F161" s="14">
        <v>2385.422</v>
      </c>
      <c r="G161" s="12">
        <v>41305</v>
      </c>
      <c r="H161" s="14">
        <v>12685.2</v>
      </c>
      <c r="I161" s="12">
        <v>41305</v>
      </c>
      <c r="J161" s="14">
        <v>7390.86</v>
      </c>
      <c r="K161" s="12">
        <v>41305</v>
      </c>
      <c r="L161" s="14">
        <v>1498.11</v>
      </c>
      <c r="M161" s="12">
        <v>41305</v>
      </c>
      <c r="N161" s="14">
        <v>6276.88</v>
      </c>
      <c r="O161" s="12">
        <v>41305</v>
      </c>
      <c r="P161" s="14">
        <v>23729.53</v>
      </c>
      <c r="Q161" s="12">
        <v>41305</v>
      </c>
      <c r="R161" s="14">
        <v>3732.6</v>
      </c>
      <c r="S161" s="12">
        <v>41305</v>
      </c>
      <c r="T161" s="14">
        <v>7776.05</v>
      </c>
      <c r="U161" s="12">
        <v>41305</v>
      </c>
      <c r="V161" s="14">
        <v>1961.94</v>
      </c>
      <c r="W161" s="12">
        <v>41305</v>
      </c>
      <c r="X161" s="14">
        <v>59761.5</v>
      </c>
      <c r="Y161" s="12">
        <v>41305</v>
      </c>
      <c r="Z161" s="14">
        <v>3546.33</v>
      </c>
      <c r="AA161" s="12">
        <v>41305</v>
      </c>
      <c r="AB161" s="14">
        <v>7850.02</v>
      </c>
      <c r="AC161" s="12">
        <v>41305</v>
      </c>
      <c r="AD161" s="14">
        <v>6034.75</v>
      </c>
      <c r="AE161" s="12">
        <v>41305</v>
      </c>
      <c r="AF161" s="14">
        <v>354.35</v>
      </c>
      <c r="AG161" s="12">
        <v>41305</v>
      </c>
      <c r="AH161" s="14">
        <v>1546.76</v>
      </c>
      <c r="AI161" s="12">
        <v>41305</v>
      </c>
      <c r="AJ161" s="14">
        <v>36103.449999999997</v>
      </c>
      <c r="AK161" s="48"/>
      <c r="BX161" s="48"/>
      <c r="BY161" s="79">
        <f t="shared" ref="BY161:CP161" ca="1" si="46">BF160*OFFSET($B161,0,2*BY$1)/OFFSET($B160,0,2*BY$1)</f>
        <v>4.1216824909934653</v>
      </c>
      <c r="BZ161" s="80">
        <f t="shared" ca="1" si="46"/>
        <v>770.63106118207202</v>
      </c>
      <c r="CA161" s="81">
        <f t="shared" ca="1" si="46"/>
        <v>12.662911797422437</v>
      </c>
      <c r="CB161" s="82">
        <f t="shared" ca="1" si="46"/>
        <v>4.592823773410406</v>
      </c>
      <c r="CC161" s="83">
        <f t="shared" ca="1" si="46"/>
        <v>4.1163053892347623</v>
      </c>
      <c r="CD161" s="84">
        <f t="shared" ca="1" si="46"/>
        <v>53.77994712449415</v>
      </c>
      <c r="CE161" s="85">
        <f t="shared" ca="1" si="46"/>
        <v>5.4447316712709917</v>
      </c>
      <c r="CF161" s="86">
        <f t="shared" ca="1" si="46"/>
        <v>16.431429408152226</v>
      </c>
      <c r="CG161" s="87">
        <f t="shared" ca="1" si="46"/>
        <v>2.9338525074966952</v>
      </c>
      <c r="CH161" s="87">
        <f t="shared" ca="1" si="46"/>
        <v>2.8882157233988117</v>
      </c>
      <c r="CI161" s="88">
        <f t="shared" ca="1" si="46"/>
        <v>2271.3474861825775</v>
      </c>
      <c r="CJ161" s="89">
        <f t="shared" ca="1" si="46"/>
        <v>3.7058606589027043</v>
      </c>
      <c r="CK161" s="87">
        <f t="shared" ca="1" si="46"/>
        <v>0.67500163337571417</v>
      </c>
      <c r="CL161" s="90">
        <f t="shared" ca="1" si="46"/>
        <v>45.44462109528984</v>
      </c>
      <c r="CM161" s="91">
        <f t="shared" ca="1" si="46"/>
        <v>49.214663796000842</v>
      </c>
      <c r="CN161" s="87">
        <f t="shared" ca="1" si="46"/>
        <v>1.3280355428171957</v>
      </c>
      <c r="CO161" s="92">
        <f t="shared" ca="1" si="46"/>
        <v>22.938137336160562</v>
      </c>
      <c r="CP161" s="93">
        <f t="shared" ca="1" si="46"/>
        <v>10.498477458252784</v>
      </c>
      <c r="CR161" s="94">
        <f ca="1">BY161/OFFSET('FX rate data'!$B160,0,2*BY$1)</f>
        <v>4.2965521640711613</v>
      </c>
      <c r="CS161" s="94">
        <f ca="1">BZ161/OFFSET('FX rate data'!$B160,0,2*BZ$1)</f>
        <v>8.4029120181231285</v>
      </c>
      <c r="CT161" s="94">
        <f ca="1">CA161/OFFSET('FX rate data'!$B160,0,2*CA$1)</f>
        <v>2.0361652673134647</v>
      </c>
      <c r="CU161" s="94">
        <f ca="1">CB161/OFFSET('FX rate data'!$B160,0,2*CB$1)</f>
        <v>4.6057197888190995</v>
      </c>
      <c r="CV161" s="94">
        <f ca="1">CC161/OFFSET('FX rate data'!$B160,0,2*CC$1)</f>
        <v>4.5234125156425957</v>
      </c>
      <c r="CW161" s="94">
        <f ca="1">CD161/OFFSET('FX rate data'!$B160,0,2*CD$1)</f>
        <v>53.77994712449415</v>
      </c>
      <c r="CX161" s="94">
        <f ca="1">CE161/OFFSET('FX rate data'!$B160,0,2*CE$1)</f>
        <v>8.6342081688407735</v>
      </c>
      <c r="CY161" s="94">
        <f ca="1">CF161/OFFSET('FX rate data'!$B160,0,2*CF$1)</f>
        <v>2.1187901391538766</v>
      </c>
      <c r="CZ161" s="94">
        <f ca="1">CG161/OFFSET('FX rate data'!$B160,0,2*CG$1)</f>
        <v>3.9835064596017582</v>
      </c>
      <c r="DA161" s="94">
        <f ca="1">CH161/OFFSET('FX rate data'!$B160,0,2*CH$1)</f>
        <v>3.9215420548524258</v>
      </c>
      <c r="DB161" s="94">
        <f ca="1">CI161/OFFSET('FX rate data'!$B160,0,2*CI$1)</f>
        <v>2.0865040889431077</v>
      </c>
      <c r="DC161" s="94">
        <f ca="1">CJ161/OFFSET('FX rate data'!$B160,0,2*CJ$1)</f>
        <v>1.8608388947540568</v>
      </c>
      <c r="DD161" s="94">
        <f ca="1">CK161/OFFSET('FX rate data'!$B160,0,2*CK$1)</f>
        <v>0.9164991627640382</v>
      </c>
      <c r="DE161" s="94">
        <f ca="1">CL161/OFFSET('FX rate data'!$B160,0,2*CL$1)</f>
        <v>1.5378890387576933</v>
      </c>
      <c r="DF161" s="94">
        <f ca="1">CM161/OFFSET('FX rate data'!$B160,0,2*CM$1)</f>
        <v>0.92465314788165032</v>
      </c>
      <c r="DG161" s="94">
        <f ca="1">CN161/OFFSET('FX rate data'!$B160,0,2*CN$1)</f>
        <v>1.8031711375657782</v>
      </c>
      <c r="DH161" s="94">
        <f ca="1">CO161/OFFSET('FX rate data'!$B160,0,2*CO$1)</f>
        <v>0.76446187832139867</v>
      </c>
      <c r="DI161" s="94">
        <f ca="1">CP161/OFFSET('FX rate data'!$B160,0,2*CP$1)</f>
        <v>1.1722414786065929</v>
      </c>
      <c r="DJ161" s="95">
        <f t="shared" ca="1" si="39"/>
        <v>107.36901452850675</v>
      </c>
    </row>
    <row r="162" spans="1:114" x14ac:dyDescent="0.35">
      <c r="A162" s="12">
        <v>41333</v>
      </c>
      <c r="B162" s="14">
        <v>5104.08</v>
      </c>
      <c r="C162" s="12">
        <v>41333</v>
      </c>
      <c r="D162" s="14">
        <v>11559.36</v>
      </c>
      <c r="E162" s="12">
        <v>41333</v>
      </c>
      <c r="F162" s="14">
        <v>2365.5929999999998</v>
      </c>
      <c r="G162" s="12">
        <v>41333</v>
      </c>
      <c r="H162" s="14">
        <v>12821.83</v>
      </c>
      <c r="I162" s="12">
        <v>41333</v>
      </c>
      <c r="J162" s="14">
        <v>7593.67</v>
      </c>
      <c r="K162" s="12">
        <v>41333</v>
      </c>
      <c r="L162" s="14">
        <v>1514.68</v>
      </c>
      <c r="M162" s="12">
        <v>41333</v>
      </c>
      <c r="N162" s="14">
        <v>6360.81</v>
      </c>
      <c r="O162" s="12">
        <v>41333</v>
      </c>
      <c r="P162" s="14">
        <v>23020.27</v>
      </c>
      <c r="Q162" s="12">
        <v>41333</v>
      </c>
      <c r="R162" s="14">
        <v>3723</v>
      </c>
      <c r="S162" s="12">
        <v>41333</v>
      </c>
      <c r="T162" s="14">
        <v>7741.7</v>
      </c>
      <c r="U162" s="12">
        <v>41333</v>
      </c>
      <c r="V162" s="14">
        <v>2026.49</v>
      </c>
      <c r="W162" s="12">
        <v>41333</v>
      </c>
      <c r="X162" s="14">
        <v>57424.3</v>
      </c>
      <c r="Y162" s="12">
        <v>41333</v>
      </c>
      <c r="Z162" s="14">
        <v>3756.77</v>
      </c>
      <c r="AA162" s="12">
        <v>41333</v>
      </c>
      <c r="AB162" s="14">
        <v>7897.98</v>
      </c>
      <c r="AC162" s="12">
        <v>41333</v>
      </c>
      <c r="AD162" s="14">
        <v>5693.05</v>
      </c>
      <c r="AE162" s="12">
        <v>41333</v>
      </c>
      <c r="AF162" s="14">
        <v>340.53</v>
      </c>
      <c r="AG162" s="12">
        <v>41333</v>
      </c>
      <c r="AH162" s="14">
        <v>1486.04</v>
      </c>
      <c r="AI162" s="12">
        <v>41333</v>
      </c>
      <c r="AJ162" s="14">
        <v>35254.76</v>
      </c>
      <c r="AK162" s="48"/>
      <c r="BX162" s="48"/>
      <c r="BY162" s="96">
        <f ca="1">BY161*OFFSET($B162,0,2*BY$1)/OFFSET($B161,0,2*BY$1)</f>
        <v>4.3120191639325327</v>
      </c>
      <c r="BZ162" s="97">
        <f t="shared" ref="BZ162:CP172" ca="1" si="47">BZ161*OFFSET($B162,0,2*BZ$1)/OFFSET($B161,0,2*BZ$1)</f>
        <v>799.73729904545053</v>
      </c>
      <c r="CA162" s="98">
        <f t="shared" ca="1" si="47"/>
        <v>12.557650389574647</v>
      </c>
      <c r="CB162" s="99">
        <f t="shared" ca="1" si="47"/>
        <v>4.6422922494424013</v>
      </c>
      <c r="CC162" s="100">
        <f t="shared" ca="1" si="47"/>
        <v>4.2292594833443387</v>
      </c>
      <c r="CD162" s="101">
        <f t="shared" ca="1" si="47"/>
        <v>54.374785770423273</v>
      </c>
      <c r="CE162" s="102">
        <f t="shared" ca="1" si="47"/>
        <v>5.5175347723609889</v>
      </c>
      <c r="CF162" s="103">
        <f t="shared" ca="1" si="47"/>
        <v>15.940304821107054</v>
      </c>
      <c r="CG162" s="104">
        <f t="shared" ca="1" si="47"/>
        <v>2.9263068331485282</v>
      </c>
      <c r="CH162" s="104">
        <f t="shared" ca="1" si="47"/>
        <v>2.8754572907628653</v>
      </c>
      <c r="CI162" s="105">
        <f t="shared" ca="1" si="47"/>
        <v>2346.0773353283644</v>
      </c>
      <c r="CJ162" s="106">
        <f t="shared" ca="1" si="47"/>
        <v>3.5609289297461841</v>
      </c>
      <c r="CK162" s="104">
        <f t="shared" ca="1" si="47"/>
        <v>0.71505637834518554</v>
      </c>
      <c r="CL162" s="107">
        <f t="shared" ca="1" si="47"/>
        <v>45.722266760871591</v>
      </c>
      <c r="CM162" s="108">
        <f t="shared" ca="1" si="47"/>
        <v>46.428027958709571</v>
      </c>
      <c r="CN162" s="104">
        <f t="shared" ca="1" si="47"/>
        <v>1.2762408449147442</v>
      </c>
      <c r="CO162" s="109">
        <f t="shared" ca="1" si="47"/>
        <v>22.037672041575963</v>
      </c>
      <c r="CP162" s="110">
        <f t="shared" ca="1" si="47"/>
        <v>10.251687945504155</v>
      </c>
      <c r="CR162" s="94">
        <f ca="1">BY162/OFFSET('FX rate data'!$B161,0,2*BY$1)</f>
        <v>4.4045139570301659</v>
      </c>
      <c r="CS162" s="94">
        <f ca="1">BZ162/OFFSET('FX rate data'!$B161,0,2*BZ$1)</f>
        <v>8.6402041815627761</v>
      </c>
      <c r="CT162" s="94">
        <f ca="1">CA162/OFFSET('FX rate data'!$B161,0,2*CA$1)</f>
        <v>2.0183632109511302</v>
      </c>
      <c r="CU162" s="94">
        <f ca="1">CB162/OFFSET('FX rate data'!$B161,0,2*CB$1)</f>
        <v>4.5044558989349905</v>
      </c>
      <c r="CV162" s="94">
        <f ca="1">CC162/OFFSET('FX rate data'!$B161,0,2*CC$1)</f>
        <v>4.5150629693010984</v>
      </c>
      <c r="CW162" s="94">
        <f ca="1">CD162/OFFSET('FX rate data'!$B161,0,2*CD$1)</f>
        <v>54.374785770423273</v>
      </c>
      <c r="CX162" s="94">
        <f ca="1">CE162/OFFSET('FX rate data'!$B161,0,2*CE$1)</f>
        <v>8.3675079956945542</v>
      </c>
      <c r="CY162" s="94">
        <f ca="1">CF162/OFFSET('FX rate data'!$B161,0,2*CF$1)</f>
        <v>2.0554608994219357</v>
      </c>
      <c r="CZ162" s="94">
        <f ca="1">CG162/OFFSET('FX rate data'!$B161,0,2*CG$1)</f>
        <v>3.8217406727811518</v>
      </c>
      <c r="DA162" s="94">
        <f ca="1">CH162/OFFSET('FX rate data'!$B161,0,2*CH$1)</f>
        <v>3.7553314493442147</v>
      </c>
      <c r="DB162" s="94">
        <f ca="1">CI162/OFFSET('FX rate data'!$B161,0,2*CI$1)</f>
        <v>2.1664764385708413</v>
      </c>
      <c r="DC162" s="94">
        <f ca="1">CJ162/OFFSET('FX rate data'!$B161,0,2*CJ$1)</f>
        <v>1.7998124486965803</v>
      </c>
      <c r="DD162" s="94">
        <f ca="1">CK162/OFFSET('FX rate data'!$B161,0,2*CK$1)</f>
        <v>0.93385970790803907</v>
      </c>
      <c r="DE162" s="94">
        <f ca="1">CL162/OFFSET('FX rate data'!$B161,0,2*CL$1)</f>
        <v>1.5427427459213683</v>
      </c>
      <c r="DF162" s="94">
        <f ca="1">CM162/OFFSET('FX rate data'!$B161,0,2*CM$1)</f>
        <v>0.85408439953476034</v>
      </c>
      <c r="DG162" s="94">
        <f ca="1">CN162/OFFSET('FX rate data'!$B161,0,2*CN$1)</f>
        <v>1.6667635430517751</v>
      </c>
      <c r="DH162" s="94">
        <f ca="1">CO162/OFFSET('FX rate data'!$B161,0,2*CO$1)</f>
        <v>0.72010064311309663</v>
      </c>
      <c r="DI162" s="94">
        <f ca="1">CP162/OFFSET('FX rate data'!$B161,0,2*CP$1)</f>
        <v>1.1359714497600066</v>
      </c>
      <c r="DJ162" s="95">
        <f t="shared" ca="1" si="39"/>
        <v>107.27723838200176</v>
      </c>
    </row>
    <row r="163" spans="1:114" x14ac:dyDescent="0.35">
      <c r="A163" s="12">
        <v>41362</v>
      </c>
      <c r="B163" s="14">
        <v>4966.4989999999998</v>
      </c>
      <c r="C163" s="12">
        <v>41362</v>
      </c>
      <c r="D163" s="14">
        <v>12397.91</v>
      </c>
      <c r="E163" s="12">
        <v>41362</v>
      </c>
      <c r="F163" s="14">
        <v>2236.6210000000001</v>
      </c>
      <c r="G163" s="12">
        <v>41362</v>
      </c>
      <c r="H163" s="14">
        <v>12749.9</v>
      </c>
      <c r="I163" s="12">
        <v>41362</v>
      </c>
      <c r="J163" s="14">
        <v>7813.67</v>
      </c>
      <c r="K163" s="12">
        <v>41362</v>
      </c>
      <c r="L163" s="14">
        <v>1569.19</v>
      </c>
      <c r="M163" s="12">
        <v>41362</v>
      </c>
      <c r="N163" s="14">
        <v>6411.74</v>
      </c>
      <c r="O163" s="12">
        <v>41362</v>
      </c>
      <c r="P163" s="14">
        <v>22299.63</v>
      </c>
      <c r="Q163" s="12">
        <v>41362</v>
      </c>
      <c r="R163" s="14">
        <v>3731.42</v>
      </c>
      <c r="S163" s="12">
        <v>41362</v>
      </c>
      <c r="T163" s="14">
        <v>7795.31</v>
      </c>
      <c r="U163" s="12">
        <v>41364</v>
      </c>
      <c r="V163" s="14">
        <v>2004.89</v>
      </c>
      <c r="W163" s="12">
        <v>41362</v>
      </c>
      <c r="X163" s="14">
        <v>56352.1</v>
      </c>
      <c r="Y163" s="12">
        <v>41362</v>
      </c>
      <c r="Z163" s="14">
        <v>3958.27</v>
      </c>
      <c r="AA163" s="12">
        <v>41363</v>
      </c>
      <c r="AB163" s="14">
        <v>7918.61</v>
      </c>
      <c r="AC163" s="12">
        <v>41364</v>
      </c>
      <c r="AD163" s="14">
        <v>5682.55</v>
      </c>
      <c r="AE163" s="12">
        <v>41362</v>
      </c>
      <c r="AF163" s="14">
        <v>348.1</v>
      </c>
      <c r="AG163" s="12">
        <v>41364</v>
      </c>
      <c r="AH163" s="14">
        <v>1438.57</v>
      </c>
      <c r="AI163" s="12">
        <v>41362</v>
      </c>
      <c r="AJ163" s="14">
        <v>35259.1</v>
      </c>
      <c r="AK163" s="48"/>
      <c r="BX163" s="48"/>
      <c r="BY163" s="96">
        <f t="shared" ref="BY163:BY172" ca="1" si="48">BY162*OFFSET($B163,0,2*BY$1)/OFFSET($B162,0,2*BY$1)</f>
        <v>4.1957882450219746</v>
      </c>
      <c r="BZ163" s="97">
        <f t="shared" ca="1" si="47"/>
        <v>857.75259678810767</v>
      </c>
      <c r="CA163" s="98">
        <f t="shared" ca="1" si="47"/>
        <v>11.873007982345586</v>
      </c>
      <c r="CB163" s="99">
        <f t="shared" ca="1" si="47"/>
        <v>4.6162491587523515</v>
      </c>
      <c r="CC163" s="100">
        <f t="shared" ca="1" si="47"/>
        <v>4.3517874686710325</v>
      </c>
      <c r="CD163" s="101">
        <f t="shared" ca="1" si="47"/>
        <v>56.331614653319839</v>
      </c>
      <c r="CE163" s="102">
        <f t="shared" ca="1" si="47"/>
        <v>5.5617128009385359</v>
      </c>
      <c r="CF163" s="103">
        <f t="shared" ca="1" si="47"/>
        <v>15.441300193173385</v>
      </c>
      <c r="CG163" s="104">
        <f t="shared" ca="1" si="47"/>
        <v>2.9329250183580666</v>
      </c>
      <c r="CH163" s="104">
        <f t="shared" ca="1" si="47"/>
        <v>2.8953693598636829</v>
      </c>
      <c r="CI163" s="105">
        <f t="shared" ca="1" si="47"/>
        <v>2321.0709102075434</v>
      </c>
      <c r="CJ163" s="106">
        <f t="shared" ca="1" si="47"/>
        <v>3.494440909892675</v>
      </c>
      <c r="CK163" s="104">
        <f t="shared" ca="1" si="47"/>
        <v>0.75340950090434011</v>
      </c>
      <c r="CL163" s="107">
        <f t="shared" ca="1" si="47"/>
        <v>45.841696078656234</v>
      </c>
      <c r="CM163" s="108">
        <f t="shared" ca="1" si="47"/>
        <v>46.342398235877965</v>
      </c>
      <c r="CN163" s="104">
        <f t="shared" ca="1" si="47"/>
        <v>1.3046117467325127</v>
      </c>
      <c r="CO163" s="109">
        <f t="shared" ca="1" si="47"/>
        <v>21.333701561768144</v>
      </c>
      <c r="CP163" s="110">
        <f t="shared" ca="1" si="47"/>
        <v>10.252949968722678</v>
      </c>
      <c r="CR163" s="94">
        <f ca="1">BY163/OFFSET('FX rate data'!$B162,0,2*BY$1)</f>
        <v>4.3724346029824659</v>
      </c>
      <c r="CS163" s="94">
        <f ca="1">BZ163/OFFSET('FX rate data'!$B162,0,2*BZ$1)</f>
        <v>9.0979274160809052</v>
      </c>
      <c r="CT163" s="94">
        <f ca="1">CA163/OFFSET('FX rate data'!$B162,0,2*CA$1)</f>
        <v>1.9118559760306568</v>
      </c>
      <c r="CU163" s="94">
        <f ca="1">CB163/OFFSET('FX rate data'!$B162,0,2*CB$1)</f>
        <v>4.5359626203717713</v>
      </c>
      <c r="CV163" s="94">
        <f ca="1">CC163/OFFSET('FX rate data'!$B162,0,2*CC$1)</f>
        <v>4.5793827935084002</v>
      </c>
      <c r="CW163" s="94">
        <f ca="1">CD163/OFFSET('FX rate data'!$B162,0,2*CD$1)</f>
        <v>56.331614653319839</v>
      </c>
      <c r="CX163" s="94">
        <f ca="1">CE163/OFFSET('FX rate data'!$B162,0,2*CE$1)</f>
        <v>8.4498827118482769</v>
      </c>
      <c r="CY163" s="94">
        <f ca="1">CF163/OFFSET('FX rate data'!$B162,0,2*CF$1)</f>
        <v>1.9890380504396878</v>
      </c>
      <c r="CZ163" s="94">
        <f ca="1">CG163/OFFSET('FX rate data'!$B162,0,2*CG$1)</f>
        <v>3.7591963834376654</v>
      </c>
      <c r="DA163" s="94">
        <f ca="1">CH163/OFFSET('FX rate data'!$B162,0,2*CH$1)</f>
        <v>3.7110604458647565</v>
      </c>
      <c r="DB163" s="94">
        <f ca="1">CI163/OFFSET('FX rate data'!$B162,0,2*CI$1)</f>
        <v>2.0885147885072604</v>
      </c>
      <c r="DC163" s="94">
        <f ca="1">CJ163/OFFSET('FX rate data'!$B162,0,2*CJ$1)</f>
        <v>1.7284665924185956</v>
      </c>
      <c r="DD163" s="94">
        <f ca="1">CK163/OFFSET('FX rate data'!$B162,0,2*CK$1)</f>
        <v>0.9656620109002052</v>
      </c>
      <c r="DE163" s="94">
        <f ca="1">CL163/OFFSET('FX rate data'!$B162,0,2*CL$1)</f>
        <v>1.5370225005417011</v>
      </c>
      <c r="DF163" s="94">
        <f ca="1">CM163/OFFSET('FX rate data'!$B162,0,2*CM$1)</f>
        <v>0.85376562704270387</v>
      </c>
      <c r="DG163" s="94">
        <f ca="1">CN163/OFFSET('FX rate data'!$B162,0,2*CN$1)</f>
        <v>1.6721504059632308</v>
      </c>
      <c r="DH163" s="94">
        <f ca="1">CO163/OFFSET('FX rate data'!$B162,0,2*CO$1)</f>
        <v>0.68693414438789246</v>
      </c>
      <c r="DI163" s="94">
        <f ca="1">CP163/OFFSET('FX rate data'!$B162,0,2*CP$1)</f>
        <v>1.1100831476930639</v>
      </c>
      <c r="DJ163" s="95">
        <f t="shared" ca="1" si="39"/>
        <v>109.38095487133907</v>
      </c>
    </row>
    <row r="164" spans="1:114" x14ac:dyDescent="0.35">
      <c r="A164" s="12">
        <v>41394</v>
      </c>
      <c r="B164" s="14">
        <v>5191.2190000000001</v>
      </c>
      <c r="C164" s="12">
        <v>41394</v>
      </c>
      <c r="D164" s="14">
        <v>13860.86</v>
      </c>
      <c r="E164" s="12">
        <v>41394</v>
      </c>
      <c r="F164" s="14">
        <v>2177.9119999999998</v>
      </c>
      <c r="G164" s="12">
        <v>41394</v>
      </c>
      <c r="H164" s="14">
        <v>12456.5</v>
      </c>
      <c r="I164" s="12">
        <v>41394</v>
      </c>
      <c r="J164" s="14">
        <v>7906.21</v>
      </c>
      <c r="K164" s="12">
        <v>41394</v>
      </c>
      <c r="L164" s="14">
        <v>1597.57</v>
      </c>
      <c r="M164" s="12">
        <v>41394</v>
      </c>
      <c r="N164" s="14">
        <v>6430.12</v>
      </c>
      <c r="O164" s="12">
        <v>41394</v>
      </c>
      <c r="P164" s="14">
        <v>22737.01</v>
      </c>
      <c r="Q164" s="12">
        <v>41394</v>
      </c>
      <c r="R164" s="14">
        <v>3856.75</v>
      </c>
      <c r="S164" s="12">
        <v>41394</v>
      </c>
      <c r="T164" s="14">
        <v>7913.71</v>
      </c>
      <c r="U164" s="12">
        <v>41394</v>
      </c>
      <c r="V164" s="14">
        <v>1963.95</v>
      </c>
      <c r="W164" s="12">
        <v>41394</v>
      </c>
      <c r="X164" s="14">
        <v>55910.400000000001</v>
      </c>
      <c r="Y164" s="12">
        <v>41394</v>
      </c>
      <c r="Z164" s="14">
        <v>3858.22</v>
      </c>
      <c r="AA164" s="12">
        <v>41394</v>
      </c>
      <c r="AB164" s="14">
        <v>8093.66</v>
      </c>
      <c r="AC164" s="12">
        <v>41394</v>
      </c>
      <c r="AD164" s="14">
        <v>5930.2</v>
      </c>
      <c r="AE164" s="12">
        <v>41394</v>
      </c>
      <c r="AF164" s="14">
        <v>351.39</v>
      </c>
      <c r="AG164" s="12">
        <v>41394</v>
      </c>
      <c r="AH164" s="14">
        <v>1385.88</v>
      </c>
      <c r="AI164" s="12">
        <v>41394</v>
      </c>
      <c r="AJ164" s="14">
        <v>34068</v>
      </c>
      <c r="AK164" s="48"/>
      <c r="BX164" s="48"/>
      <c r="BY164" s="96">
        <f t="shared" ca="1" si="48"/>
        <v>4.3856357682815865</v>
      </c>
      <c r="BZ164" s="97">
        <f t="shared" ca="1" si="47"/>
        <v>958.96716936293376</v>
      </c>
      <c r="CA164" s="98">
        <f t="shared" ca="1" si="47"/>
        <v>11.561353738897308</v>
      </c>
      <c r="CB164" s="99">
        <f t="shared" ca="1" si="47"/>
        <v>4.5100202861197873</v>
      </c>
      <c r="CC164" s="100">
        <f t="shared" ca="1" si="47"/>
        <v>4.4033271948625421</v>
      </c>
      <c r="CD164" s="101">
        <f t="shared" ca="1" si="47"/>
        <v>57.350414941278089</v>
      </c>
      <c r="CE164" s="102">
        <f t="shared" ca="1" si="47"/>
        <v>5.5776560989015307</v>
      </c>
      <c r="CF164" s="103">
        <f t="shared" ca="1" si="47"/>
        <v>15.744162432524</v>
      </c>
      <c r="CG164" s="104">
        <f t="shared" ca="1" si="47"/>
        <v>3.0314353689888764</v>
      </c>
      <c r="CH164" s="104">
        <f t="shared" ca="1" si="47"/>
        <v>2.9393460243206269</v>
      </c>
      <c r="CI164" s="105">
        <f t="shared" ca="1" si="47"/>
        <v>2273.6744729646539</v>
      </c>
      <c r="CJ164" s="106">
        <f t="shared" ca="1" si="47"/>
        <v>3.4670507230158845</v>
      </c>
      <c r="CK164" s="104">
        <f t="shared" ca="1" si="47"/>
        <v>0.7343661762788144</v>
      </c>
      <c r="CL164" s="107">
        <f t="shared" ca="1" si="47"/>
        <v>46.855079601593822</v>
      </c>
      <c r="CM164" s="108">
        <f t="shared" ca="1" si="47"/>
        <v>48.362036412949031</v>
      </c>
      <c r="CN164" s="104">
        <f t="shared" ca="1" si="47"/>
        <v>1.3169420329914896</v>
      </c>
      <c r="CO164" s="109">
        <f t="shared" ca="1" si="47"/>
        <v>20.552319539836951</v>
      </c>
      <c r="CP164" s="110">
        <f t="shared" ca="1" si="47"/>
        <v>9.9065914766526717</v>
      </c>
      <c r="CR164" s="94">
        <f ca="1">BY164/OFFSET('FX rate data'!$B163,0,2*BY$1)</f>
        <v>4.5484710311984928</v>
      </c>
      <c r="CS164" s="94">
        <f ca="1">BZ164/OFFSET('FX rate data'!$B163,0,2*BZ$1)</f>
        <v>9.8406071766334922</v>
      </c>
      <c r="CT164" s="94">
        <f ca="1">CA164/OFFSET('FX rate data'!$B163,0,2*CA$1)</f>
        <v>1.8750776442468631</v>
      </c>
      <c r="CU164" s="94">
        <f ca="1">CB164/OFFSET('FX rate data'!$B163,0,2*CB$1)</f>
        <v>4.4773357352524439</v>
      </c>
      <c r="CV164" s="94">
        <f ca="1">CC164/OFFSET('FX rate data'!$B163,0,2*CC$1)</f>
        <v>4.738326907201702</v>
      </c>
      <c r="CW164" s="94">
        <f ca="1">CD164/OFFSET('FX rate data'!$B163,0,2*CD$1)</f>
        <v>57.350414941278089</v>
      </c>
      <c r="CX164" s="94">
        <f ca="1">CE164/OFFSET('FX rate data'!$B163,0,2*CE$1)</f>
        <v>8.6623017532249271</v>
      </c>
      <c r="CY164" s="94">
        <f ca="1">CF164/OFFSET('FX rate data'!$B163,0,2*CF$1)</f>
        <v>2.0288346218556224</v>
      </c>
      <c r="CZ164" s="94">
        <f ca="1">CG164/OFFSET('FX rate data'!$B163,0,2*CG$1)</f>
        <v>3.9918822346442937</v>
      </c>
      <c r="DA164" s="94">
        <f ca="1">CH164/OFFSET('FX rate data'!$B163,0,2*CH$1)</f>
        <v>3.8706163080334832</v>
      </c>
      <c r="DB164" s="94">
        <f ca="1">CI164/OFFSET('FX rate data'!$B163,0,2*CI$1)</f>
        <v>2.0645743797804861</v>
      </c>
      <c r="DC164" s="94">
        <f ca="1">CJ164/OFFSET('FX rate data'!$B163,0,2*CJ$1)</f>
        <v>1.732399301961667</v>
      </c>
      <c r="DD164" s="94">
        <f ca="1">CK164/OFFSET('FX rate data'!$B163,0,2*CK$1)</f>
        <v>0.96703473305084864</v>
      </c>
      <c r="DE164" s="94">
        <f ca="1">CL164/OFFSET('FX rate data'!$B163,0,2*CL$1)</f>
        <v>1.5861570616653291</v>
      </c>
      <c r="DF164" s="94">
        <f ca="1">CM164/OFFSET('FX rate data'!$B163,0,2*CM$1)</f>
        <v>0.8987755982840917</v>
      </c>
      <c r="DG164" s="94">
        <f ca="1">CN164/OFFSET('FX rate data'!$B163,0,2*CN$1)</f>
        <v>1.7341875599045162</v>
      </c>
      <c r="DH164" s="94">
        <f ca="1">CO164/OFFSET('FX rate data'!$B163,0,2*CO$1)</f>
        <v>0.66165047999938675</v>
      </c>
      <c r="DI164" s="94">
        <f ca="1">CP164/OFFSET('FX rate data'!$B163,0,2*CP$1)</f>
        <v>1.1046354314859919</v>
      </c>
      <c r="DJ164" s="95">
        <f t="shared" ca="1" si="39"/>
        <v>112.13328289970173</v>
      </c>
    </row>
    <row r="165" spans="1:114" x14ac:dyDescent="0.35">
      <c r="A165" s="12">
        <v>41425</v>
      </c>
      <c r="B165" s="14">
        <v>4926.5690000000004</v>
      </c>
      <c r="C165" s="12">
        <v>41425</v>
      </c>
      <c r="D165" s="14">
        <v>13774.54</v>
      </c>
      <c r="E165" s="12">
        <v>41425</v>
      </c>
      <c r="F165" s="14">
        <v>2300.5949999999998</v>
      </c>
      <c r="G165" s="12">
        <v>41425</v>
      </c>
      <c r="H165" s="14">
        <v>12650.42</v>
      </c>
      <c r="I165" s="12">
        <v>41425</v>
      </c>
      <c r="J165" s="14">
        <v>7947.01</v>
      </c>
      <c r="K165" s="12">
        <v>41425</v>
      </c>
      <c r="L165" s="14">
        <v>1630.74</v>
      </c>
      <c r="M165" s="12">
        <v>41425</v>
      </c>
      <c r="N165" s="14">
        <v>6583.09</v>
      </c>
      <c r="O165" s="12">
        <v>41425</v>
      </c>
      <c r="P165" s="14">
        <v>22392.16</v>
      </c>
      <c r="Q165" s="12">
        <v>41425</v>
      </c>
      <c r="R165" s="14">
        <v>3948.59</v>
      </c>
      <c r="S165" s="12">
        <v>41425</v>
      </c>
      <c r="T165" s="14">
        <v>8348.84</v>
      </c>
      <c r="U165" s="12">
        <v>41425</v>
      </c>
      <c r="V165" s="14">
        <v>2001.05</v>
      </c>
      <c r="W165" s="12">
        <v>41425</v>
      </c>
      <c r="X165" s="14">
        <v>53506.1</v>
      </c>
      <c r="Y165" s="12">
        <v>41425</v>
      </c>
      <c r="Z165" s="14">
        <v>4012.9</v>
      </c>
      <c r="AA165" s="12">
        <v>41425</v>
      </c>
      <c r="AB165" s="14">
        <v>8254.7999999999993</v>
      </c>
      <c r="AC165" s="12">
        <v>41425</v>
      </c>
      <c r="AD165" s="14">
        <v>5985.95</v>
      </c>
      <c r="AE165" s="12">
        <v>41425</v>
      </c>
      <c r="AF165" s="14">
        <v>363.38</v>
      </c>
      <c r="AG165" s="12">
        <v>41425</v>
      </c>
      <c r="AH165" s="14">
        <v>1350.17</v>
      </c>
      <c r="AI165" s="12">
        <v>41425</v>
      </c>
      <c r="AJ165" s="14">
        <v>37599.86</v>
      </c>
      <c r="AK165" s="48"/>
      <c r="BX165" s="48"/>
      <c r="BY165" s="96">
        <f t="shared" ca="1" si="48"/>
        <v>4.1620546583196063</v>
      </c>
      <c r="BZ165" s="97">
        <f t="shared" ca="1" si="47"/>
        <v>952.99509792873641</v>
      </c>
      <c r="CA165" s="98">
        <f t="shared" ca="1" si="47"/>
        <v>12.21261125561476</v>
      </c>
      <c r="CB165" s="99">
        <f t="shared" ca="1" si="47"/>
        <v>4.5802312710581212</v>
      </c>
      <c r="CC165" s="100">
        <f t="shared" ca="1" si="47"/>
        <v>4.4260505666867651</v>
      </c>
      <c r="CD165" s="101">
        <f t="shared" ca="1" si="47"/>
        <v>58.541169189043259</v>
      </c>
      <c r="CE165" s="102">
        <f t="shared" ca="1" si="47"/>
        <v>5.7103463213933301</v>
      </c>
      <c r="CF165" s="103">
        <f t="shared" ca="1" si="47"/>
        <v>15.505372265529489</v>
      </c>
      <c r="CG165" s="104">
        <f t="shared" ca="1" si="47"/>
        <v>3.1036223202530082</v>
      </c>
      <c r="CH165" s="104">
        <f t="shared" ca="1" si="47"/>
        <v>3.1009639804452047</v>
      </c>
      <c r="CI165" s="105">
        <f t="shared" ca="1" si="47"/>
        <v>2316.6253235193976</v>
      </c>
      <c r="CJ165" s="106">
        <f t="shared" ca="1" si="47"/>
        <v>3.3179580666702475</v>
      </c>
      <c r="CK165" s="104">
        <f t="shared" ca="1" si="47"/>
        <v>0.76380767006268557</v>
      </c>
      <c r="CL165" s="107">
        <f t="shared" ca="1" si="47"/>
        <v>47.78793661893836</v>
      </c>
      <c r="CM165" s="108">
        <f t="shared" ca="1" si="47"/>
        <v>48.816689465126345</v>
      </c>
      <c r="CN165" s="104">
        <f t="shared" ca="1" si="47"/>
        <v>1.3618782434003458</v>
      </c>
      <c r="CO165" s="109">
        <f t="shared" ca="1" si="47"/>
        <v>20.02274747676686</v>
      </c>
      <c r="CP165" s="110">
        <f t="shared" ca="1" si="47"/>
        <v>10.93361666664711</v>
      </c>
      <c r="CR165" s="94">
        <f ca="1">BY165/OFFSET('FX rate data'!$B164,0,2*BY$1)</f>
        <v>3.9835898337668514</v>
      </c>
      <c r="CS165" s="94">
        <f ca="1">BZ165/OFFSET('FX rate data'!$B164,0,2*BZ$1)</f>
        <v>9.487258316861487</v>
      </c>
      <c r="CT165" s="94">
        <f ca="1">CA165/OFFSET('FX rate data'!$B164,0,2*CA$1)</f>
        <v>1.9908079314719636</v>
      </c>
      <c r="CU165" s="94">
        <f ca="1">CB165/OFFSET('FX rate data'!$B164,0,2*CB$1)</f>
        <v>4.4146807431885504</v>
      </c>
      <c r="CV165" s="94">
        <f ca="1">CC165/OFFSET('FX rate data'!$B164,0,2*CC$1)</f>
        <v>4.6341226747845932</v>
      </c>
      <c r="CW165" s="94">
        <f ca="1">CD165/OFFSET('FX rate data'!$B164,0,2*CD$1)</f>
        <v>58.541169189043259</v>
      </c>
      <c r="CX165" s="94">
        <f ca="1">CE165/OFFSET('FX rate data'!$B164,0,2*CE$1)</f>
        <v>8.6796569712620908</v>
      </c>
      <c r="CY165" s="94">
        <f ca="1">CF165/OFFSET('FX rate data'!$B164,0,2*CF$1)</f>
        <v>1.9974457353888504</v>
      </c>
      <c r="CZ165" s="94">
        <f ca="1">CG165/OFFSET('FX rate data'!$B164,0,2*CG$1)</f>
        <v>4.0338215755822828</v>
      </c>
      <c r="DA165" s="94">
        <f ca="1">CH165/OFFSET('FX rate data'!$B164,0,2*CH$1)</f>
        <v>4.0303664939500976</v>
      </c>
      <c r="DB165" s="94">
        <f ca="1">CI165/OFFSET('FX rate data'!$B164,0,2*CI$1)</f>
        <v>2.0507642465913012</v>
      </c>
      <c r="DC165" s="94">
        <f ca="1">CJ165/OFFSET('FX rate data'!$B164,0,2*CJ$1)</f>
        <v>1.5496511450517247</v>
      </c>
      <c r="DD165" s="94">
        <f ca="1">CK165/OFFSET('FX rate data'!$B164,0,2*CK$1)</f>
        <v>0.99273157013606139</v>
      </c>
      <c r="DE165" s="94">
        <f ca="1">CL165/OFFSET('FX rate data'!$B164,0,2*CL$1)</f>
        <v>1.5961234675664113</v>
      </c>
      <c r="DF165" s="94">
        <f ca="1">CM165/OFFSET('FX rate data'!$B164,0,2*CM$1)</f>
        <v>0.8639357484315785</v>
      </c>
      <c r="DG165" s="94">
        <f ca="1">CN165/OFFSET('FX rate data'!$B164,0,2*CN$1)</f>
        <v>1.7700523049133687</v>
      </c>
      <c r="DH165" s="94">
        <f ca="1">CO165/OFFSET('FX rate data'!$B164,0,2*CO$1)</f>
        <v>0.6281114219898819</v>
      </c>
      <c r="DI165" s="94">
        <f ca="1">CP165/OFFSET('FX rate data'!$B164,0,2*CP$1)</f>
        <v>1.0834481163996541</v>
      </c>
      <c r="DJ165" s="95">
        <f t="shared" ca="1" si="39"/>
        <v>112.32773748638</v>
      </c>
    </row>
    <row r="166" spans="1:114" x14ac:dyDescent="0.35">
      <c r="A166" s="12">
        <v>41453</v>
      </c>
      <c r="B166" s="14">
        <v>4802.5910000000003</v>
      </c>
      <c r="C166" s="12">
        <v>41453</v>
      </c>
      <c r="D166" s="14">
        <v>13677.32</v>
      </c>
      <c r="E166" s="12">
        <v>41453</v>
      </c>
      <c r="F166" s="14">
        <v>1979.2059999999999</v>
      </c>
      <c r="G166" s="12">
        <v>41453</v>
      </c>
      <c r="H166" s="14">
        <v>12129.11</v>
      </c>
      <c r="I166" s="12">
        <v>41453</v>
      </c>
      <c r="J166" s="14">
        <v>7683.04</v>
      </c>
      <c r="K166" s="12">
        <v>41453</v>
      </c>
      <c r="L166" s="14">
        <v>1606.28</v>
      </c>
      <c r="M166" s="12">
        <v>41453</v>
      </c>
      <c r="N166" s="14">
        <v>6215.47</v>
      </c>
      <c r="O166" s="12">
        <v>41453</v>
      </c>
      <c r="P166" s="14">
        <v>20803.29</v>
      </c>
      <c r="Q166" s="12">
        <v>41453</v>
      </c>
      <c r="R166" s="14">
        <v>3738.91</v>
      </c>
      <c r="S166" s="12">
        <v>41453</v>
      </c>
      <c r="T166" s="14">
        <v>7959.22</v>
      </c>
      <c r="U166" s="12">
        <v>41455</v>
      </c>
      <c r="V166" s="14">
        <v>1863.32</v>
      </c>
      <c r="W166" s="12">
        <v>41453</v>
      </c>
      <c r="X166" s="14">
        <v>47457.1</v>
      </c>
      <c r="Y166" s="12">
        <v>41453</v>
      </c>
      <c r="Z166" s="14">
        <v>3963.33</v>
      </c>
      <c r="AA166" s="12">
        <v>41454</v>
      </c>
      <c r="AB166" s="14">
        <v>8062.21</v>
      </c>
      <c r="AC166" s="12">
        <v>41455</v>
      </c>
      <c r="AD166" s="14">
        <v>5842.2</v>
      </c>
      <c r="AE166" s="12">
        <v>41453</v>
      </c>
      <c r="AF166" s="14">
        <v>344.59</v>
      </c>
      <c r="AG166" s="12">
        <v>41455</v>
      </c>
      <c r="AH166" s="14">
        <v>1330.46</v>
      </c>
      <c r="AI166" s="12">
        <v>41453</v>
      </c>
      <c r="AJ166" s="14">
        <v>35051.49</v>
      </c>
      <c r="AK166" s="48"/>
      <c r="BX166" s="48"/>
      <c r="BY166" s="96">
        <f t="shared" ca="1" si="48"/>
        <v>4.0573158000129128</v>
      </c>
      <c r="BZ166" s="97">
        <f t="shared" ca="1" si="47"/>
        <v>946.26890718693062</v>
      </c>
      <c r="CA166" s="98">
        <f t="shared" ca="1" si="47"/>
        <v>10.506531342013814</v>
      </c>
      <c r="CB166" s="99">
        <f t="shared" ca="1" si="47"/>
        <v>4.3914849397967632</v>
      </c>
      <c r="CC166" s="100">
        <f t="shared" ca="1" si="47"/>
        <v>4.2790336926563679</v>
      </c>
      <c r="CD166" s="101">
        <f t="shared" ca="1" si="47"/>
        <v>57.663091139590861</v>
      </c>
      <c r="CE166" s="102">
        <f t="shared" ca="1" si="47"/>
        <v>5.3914630136046453</v>
      </c>
      <c r="CF166" s="103">
        <f t="shared" ca="1" si="47"/>
        <v>14.405164834378057</v>
      </c>
      <c r="CG166" s="104">
        <f t="shared" ca="1" si="47"/>
        <v>2.9388122163651262</v>
      </c>
      <c r="CH166" s="104">
        <f t="shared" ca="1" si="47"/>
        <v>2.9562495547212646</v>
      </c>
      <c r="CI166" s="105">
        <f t="shared" ca="1" si="47"/>
        <v>2157.1746322281624</v>
      </c>
      <c r="CJ166" s="106">
        <f t="shared" ca="1" si="47"/>
        <v>2.9428545112758471</v>
      </c>
      <c r="CK166" s="104">
        <f t="shared" ca="1" si="47"/>
        <v>0.75437261157505631</v>
      </c>
      <c r="CL166" s="107">
        <f t="shared" ca="1" si="47"/>
        <v>46.673012124893525</v>
      </c>
      <c r="CM166" s="108">
        <f t="shared" ca="1" si="47"/>
        <v>47.644377783503231</v>
      </c>
      <c r="CN166" s="104">
        <f t="shared" ca="1" si="47"/>
        <v>1.2914569428513543</v>
      </c>
      <c r="CO166" s="109">
        <f t="shared" ca="1" si="47"/>
        <v>19.730452171163066</v>
      </c>
      <c r="CP166" s="110">
        <f t="shared" ca="1" si="47"/>
        <v>10.192579314253152</v>
      </c>
      <c r="CR166" s="94">
        <f ca="1">BY166/OFFSET('FX rate data'!$B165,0,2*BY$1)</f>
        <v>3.6978816988816194</v>
      </c>
      <c r="CS166" s="94">
        <f ca="1">BZ166/OFFSET('FX rate data'!$B165,0,2*BZ$1)</f>
        <v>9.5351562594410595</v>
      </c>
      <c r="CT166" s="94">
        <f ca="1">CA166/OFFSET('FX rate data'!$B165,0,2*CA$1)</f>
        <v>1.7118584671305601</v>
      </c>
      <c r="CU166" s="94">
        <f ca="1">CB166/OFFSET('FX rate data'!$B165,0,2*CB$1)</f>
        <v>4.1708471267895941</v>
      </c>
      <c r="CV166" s="94">
        <f ca="1">CC166/OFFSET('FX rate data'!$B165,0,2*CC$1)</f>
        <v>4.5256834401442285</v>
      </c>
      <c r="CW166" s="94">
        <f ca="1">CD166/OFFSET('FX rate data'!$B165,0,2*CD$1)</f>
        <v>57.663091139590861</v>
      </c>
      <c r="CX166" s="94">
        <f ca="1">CE166/OFFSET('FX rate data'!$B165,0,2*CE$1)</f>
        <v>8.197450225945941</v>
      </c>
      <c r="CY166" s="94">
        <f ca="1">CF166/OFFSET('FX rate data'!$B165,0,2*CF$1)</f>
        <v>1.8570296675791285</v>
      </c>
      <c r="CZ166" s="94">
        <f ca="1">CG166/OFFSET('FX rate data'!$B165,0,2*CG$1)</f>
        <v>3.823093816007709</v>
      </c>
      <c r="DA166" s="94">
        <f ca="1">CH166/OFFSET('FX rate data'!$B165,0,2*CH$1)</f>
        <v>3.8457780079631383</v>
      </c>
      <c r="DB166" s="94">
        <f ca="1">CI166/OFFSET('FX rate data'!$B165,0,2*CI$1)</f>
        <v>1.8888452727774043</v>
      </c>
      <c r="DC166" s="94">
        <f ca="1">CJ166/OFFSET('FX rate data'!$B165,0,2*CJ$1)</f>
        <v>1.3186604432835269</v>
      </c>
      <c r="DD166" s="94">
        <f ca="1">CK166/OFFSET('FX rate data'!$B165,0,2*CK$1)</f>
        <v>0.98136153450638253</v>
      </c>
      <c r="DE166" s="94">
        <f ca="1">CL166/OFFSET('FX rate data'!$B165,0,2*CL$1)</f>
        <v>1.5567010914846751</v>
      </c>
      <c r="DF166" s="94">
        <f ca="1">CM166/OFFSET('FX rate data'!$B165,0,2*CM$1)</f>
        <v>0.80222895745922262</v>
      </c>
      <c r="DG166" s="94">
        <f ca="1">CN166/OFFSET('FX rate data'!$B165,0,2*CN$1)</f>
        <v>1.6800532624578564</v>
      </c>
      <c r="DH166" s="94">
        <f ca="1">CO166/OFFSET('FX rate data'!$B165,0,2*CO$1)</f>
        <v>0.60081463393666357</v>
      </c>
      <c r="DI166" s="94">
        <f ca="1">CP166/OFFSET('FX rate data'!$B165,0,2*CP$1)</f>
        <v>1.0296574718914187</v>
      </c>
      <c r="DJ166" s="95">
        <f t="shared" ca="1" si="39"/>
        <v>108.88619251727098</v>
      </c>
    </row>
    <row r="167" spans="1:114" x14ac:dyDescent="0.35">
      <c r="A167" s="12">
        <v>41486</v>
      </c>
      <c r="B167" s="14">
        <v>5051.9780000000001</v>
      </c>
      <c r="C167" s="12">
        <v>41486</v>
      </c>
      <c r="D167" s="14">
        <v>13668.32</v>
      </c>
      <c r="E167" s="12">
        <v>41486</v>
      </c>
      <c r="F167" s="14">
        <v>1993.799</v>
      </c>
      <c r="G167" s="12">
        <v>41486</v>
      </c>
      <c r="H167" s="14">
        <v>12486.64</v>
      </c>
      <c r="I167" s="12">
        <v>41486</v>
      </c>
      <c r="J167" s="14">
        <v>7820.43</v>
      </c>
      <c r="K167" s="12">
        <v>41486</v>
      </c>
      <c r="L167" s="14">
        <v>1685.73</v>
      </c>
      <c r="M167" s="12">
        <v>41486</v>
      </c>
      <c r="N167" s="14">
        <v>6621.06</v>
      </c>
      <c r="O167" s="12">
        <v>41486</v>
      </c>
      <c r="P167" s="14">
        <v>21883.66</v>
      </c>
      <c r="Q167" s="12">
        <v>41486</v>
      </c>
      <c r="R167" s="14">
        <v>3992.69</v>
      </c>
      <c r="S167" s="12">
        <v>41486</v>
      </c>
      <c r="T167" s="14">
        <v>8275.9699999999993</v>
      </c>
      <c r="U167" s="12">
        <v>41486</v>
      </c>
      <c r="V167" s="14">
        <v>1914.03</v>
      </c>
      <c r="W167" s="12">
        <v>41486</v>
      </c>
      <c r="X167" s="14">
        <v>48234.5</v>
      </c>
      <c r="Y167" s="12">
        <v>41486</v>
      </c>
      <c r="Z167" s="14">
        <v>4104.87</v>
      </c>
      <c r="AA167" s="12">
        <v>41486</v>
      </c>
      <c r="AB167" s="14">
        <v>8107.94</v>
      </c>
      <c r="AC167" s="12">
        <v>41486</v>
      </c>
      <c r="AD167" s="14">
        <v>5742</v>
      </c>
      <c r="AE167" s="12">
        <v>41486</v>
      </c>
      <c r="AF167" s="14">
        <v>369.81</v>
      </c>
      <c r="AG167" s="12">
        <v>41486</v>
      </c>
      <c r="AH167" s="14">
        <v>1375.79</v>
      </c>
      <c r="AI167" s="12">
        <v>41486</v>
      </c>
      <c r="AJ167" s="14">
        <v>36843.050000000003</v>
      </c>
      <c r="AK167" s="48"/>
      <c r="BX167" s="48"/>
      <c r="BY167" s="96">
        <f t="shared" ca="1" si="48"/>
        <v>4.2680024513263017</v>
      </c>
      <c r="BZ167" s="97">
        <f t="shared" ca="1" si="47"/>
        <v>945.64623986872186</v>
      </c>
      <c r="CA167" s="98">
        <f t="shared" ca="1" si="47"/>
        <v>10.583997665314172</v>
      </c>
      <c r="CB167" s="99">
        <f t="shared" ca="1" si="47"/>
        <v>4.5209328226608427</v>
      </c>
      <c r="CC167" s="100">
        <f t="shared" ca="1" si="47"/>
        <v>4.3555524194928887</v>
      </c>
      <c r="CD167" s="101">
        <f t="shared" ca="1" si="47"/>
        <v>60.515229366450747</v>
      </c>
      <c r="CE167" s="102">
        <f t="shared" ca="1" si="47"/>
        <v>5.743282503311443</v>
      </c>
      <c r="CF167" s="103">
        <f t="shared" ca="1" si="47"/>
        <v>15.153263232858153</v>
      </c>
      <c r="CG167" s="104">
        <f t="shared" ca="1" si="47"/>
        <v>3.1382852617899006</v>
      </c>
      <c r="CH167" s="104">
        <f t="shared" ca="1" si="47"/>
        <v>3.0738982748795158</v>
      </c>
      <c r="CI167" s="105">
        <f t="shared" ca="1" si="47"/>
        <v>2215.8818460187567</v>
      </c>
      <c r="CJ167" s="106">
        <f t="shared" ca="1" si="47"/>
        <v>2.9910617362656979</v>
      </c>
      <c r="CK167" s="104">
        <f t="shared" ca="1" si="47"/>
        <v>0.7813130630243007</v>
      </c>
      <c r="CL167" s="107">
        <f t="shared" ca="1" si="47"/>
        <v>46.937748077500984</v>
      </c>
      <c r="CM167" s="108">
        <f t="shared" ca="1" si="47"/>
        <v>46.827225571338808</v>
      </c>
      <c r="CN167" s="104">
        <f t="shared" ca="1" si="47"/>
        <v>1.3859766448122677</v>
      </c>
      <c r="CO167" s="109">
        <f t="shared" ca="1" si="47"/>
        <v>20.402686884659765</v>
      </c>
      <c r="CP167" s="110">
        <f t="shared" ca="1" si="47"/>
        <v>10.713544825169903</v>
      </c>
      <c r="CR167" s="94">
        <f ca="1">BY167/OFFSET('FX rate data'!$B166,0,2*BY$1)</f>
        <v>3.8336499158594286</v>
      </c>
      <c r="CS167" s="94">
        <f ca="1">BZ167/OFFSET('FX rate data'!$B166,0,2*BZ$1)</f>
        <v>9.6612815679272774</v>
      </c>
      <c r="CT167" s="94">
        <f ca="1">CA167/OFFSET('FX rate data'!$B166,0,2*CA$1)</f>
        <v>1.7269000416574218</v>
      </c>
      <c r="CU167" s="94">
        <f ca="1">CB167/OFFSET('FX rate data'!$B166,0,2*CB$1)</f>
        <v>4.3990783523020749</v>
      </c>
      <c r="CV167" s="94">
        <f ca="1">CC167/OFFSET('FX rate data'!$B166,0,2*CC$1)</f>
        <v>4.7026046420782643</v>
      </c>
      <c r="CW167" s="94">
        <f ca="1">CD167/OFFSET('FX rate data'!$B166,0,2*CD$1)</f>
        <v>60.515229366450747</v>
      </c>
      <c r="CX167" s="94">
        <f ca="1">CE167/OFFSET('FX rate data'!$B166,0,2*CE$1)</f>
        <v>8.733702103575796</v>
      </c>
      <c r="CY167" s="94">
        <f ca="1">CF167/OFFSET('FX rate data'!$B166,0,2*CF$1)</f>
        <v>1.9537975750867935</v>
      </c>
      <c r="CZ167" s="94">
        <f ca="1">CG167/OFFSET('FX rate data'!$B166,0,2*CG$1)</f>
        <v>4.1749172033921784</v>
      </c>
      <c r="DA167" s="94">
        <f ca="1">CH167/OFFSET('FX rate data'!$B166,0,2*CH$1)</f>
        <v>4.0892620392171288</v>
      </c>
      <c r="DB167" s="94">
        <f ca="1">CI167/OFFSET('FX rate data'!$B166,0,2*CI$1)</f>
        <v>1.9726887739644228</v>
      </c>
      <c r="DC167" s="94">
        <f ca="1">CJ167/OFFSET('FX rate data'!$B166,0,2*CJ$1)</f>
        <v>1.313828400362689</v>
      </c>
      <c r="DD167" s="94">
        <f ca="1">CK167/OFFSET('FX rate data'!$B166,0,2*CK$1)</f>
        <v>1.0393947891769331</v>
      </c>
      <c r="DE167" s="94">
        <f ca="1">CL167/OFFSET('FX rate data'!$B166,0,2*CL$1)</f>
        <v>1.5653220862236037</v>
      </c>
      <c r="DF167" s="94">
        <f ca="1">CM167/OFFSET('FX rate data'!$B166,0,2*CM$1)</f>
        <v>0.7756229214266942</v>
      </c>
      <c r="DG167" s="94">
        <f ca="1">CN167/OFFSET('FX rate data'!$B166,0,2*CN$1)</f>
        <v>1.8437896033155083</v>
      </c>
      <c r="DH167" s="94">
        <f ca="1">CO167/OFFSET('FX rate data'!$B166,0,2*CO$1)</f>
        <v>0.61819205317750581</v>
      </c>
      <c r="DI167" s="94">
        <f ca="1">CP167/OFFSET('FX rate data'!$B166,0,2*CP$1)</f>
        <v>1.08471821087497</v>
      </c>
      <c r="DJ167" s="95">
        <f t="shared" ca="1" si="39"/>
        <v>114.00397964606945</v>
      </c>
    </row>
    <row r="168" spans="1:114" x14ac:dyDescent="0.35">
      <c r="A168" s="12">
        <v>41516</v>
      </c>
      <c r="B168" s="14">
        <v>5134.9570000000003</v>
      </c>
      <c r="C168" s="12">
        <v>41516</v>
      </c>
      <c r="D168" s="14">
        <v>13388.86</v>
      </c>
      <c r="E168" s="12">
        <v>41516</v>
      </c>
      <c r="F168" s="14">
        <v>2098.3820000000001</v>
      </c>
      <c r="G168" s="12">
        <v>41516</v>
      </c>
      <c r="H168" s="14">
        <v>12653.9</v>
      </c>
      <c r="I168" s="12">
        <v>41516</v>
      </c>
      <c r="J168" s="14">
        <v>7745.97</v>
      </c>
      <c r="K168" s="12">
        <v>41516</v>
      </c>
      <c r="L168" s="14">
        <v>1632.97</v>
      </c>
      <c r="M168" s="12">
        <v>41516</v>
      </c>
      <c r="N168" s="14">
        <v>6412.93</v>
      </c>
      <c r="O168" s="12">
        <v>41516</v>
      </c>
      <c r="P168" s="14">
        <v>21731.37</v>
      </c>
      <c r="Q168" s="12">
        <v>41516</v>
      </c>
      <c r="R168" s="14">
        <v>3933.78</v>
      </c>
      <c r="S168" s="12">
        <v>41516</v>
      </c>
      <c r="T168" s="14">
        <v>8103.15</v>
      </c>
      <c r="U168" s="12">
        <v>41517</v>
      </c>
      <c r="V168" s="14">
        <v>1926.36</v>
      </c>
      <c r="W168" s="12">
        <v>41516</v>
      </c>
      <c r="X168" s="14">
        <v>50011.8</v>
      </c>
      <c r="Y168" s="12">
        <v>41516</v>
      </c>
      <c r="Z168" s="14">
        <v>4190.17</v>
      </c>
      <c r="AA168" s="12">
        <v>41517</v>
      </c>
      <c r="AB168" s="14">
        <v>8021.89</v>
      </c>
      <c r="AC168" s="12">
        <v>41517</v>
      </c>
      <c r="AD168" s="14">
        <v>5471.8</v>
      </c>
      <c r="AE168" s="12">
        <v>41516</v>
      </c>
      <c r="AF168" s="14">
        <v>362.93</v>
      </c>
      <c r="AG168" s="12">
        <v>41517</v>
      </c>
      <c r="AH168" s="14">
        <v>1364.65</v>
      </c>
      <c r="AI168" s="12">
        <v>41516</v>
      </c>
      <c r="AJ168" s="14">
        <v>37863.93</v>
      </c>
      <c r="AK168" s="48"/>
      <c r="BX168" s="48"/>
      <c r="BY168" s="96">
        <f t="shared" ca="1" si="48"/>
        <v>4.3381046123825469</v>
      </c>
      <c r="BZ168" s="97">
        <f t="shared" ca="1" si="47"/>
        <v>926.31172778576558</v>
      </c>
      <c r="CA168" s="98">
        <f t="shared" ca="1" si="47"/>
        <v>11.139172097557118</v>
      </c>
      <c r="CB168" s="99">
        <f t="shared" ca="1" si="47"/>
        <v>4.5814912454165437</v>
      </c>
      <c r="CC168" s="100">
        <f t="shared" ca="1" si="47"/>
        <v>4.3140822659136813</v>
      </c>
      <c r="CD168" s="101">
        <f t="shared" ca="1" si="47"/>
        <v>58.621222911458581</v>
      </c>
      <c r="CE168" s="102">
        <f t="shared" ca="1" si="47"/>
        <v>5.5627450384018653</v>
      </c>
      <c r="CF168" s="103">
        <f t="shared" ca="1" si="47"/>
        <v>15.047810559140322</v>
      </c>
      <c r="CG168" s="104">
        <f t="shared" ca="1" si="47"/>
        <v>3.0919815455554716</v>
      </c>
      <c r="CH168" s="104">
        <f t="shared" ca="1" si="47"/>
        <v>3.0097086874517367</v>
      </c>
      <c r="CI168" s="105">
        <f t="shared" ca="1" si="47"/>
        <v>2230.1563470252254</v>
      </c>
      <c r="CJ168" s="106">
        <f t="shared" ca="1" si="47"/>
        <v>3.1012735975654948</v>
      </c>
      <c r="CK168" s="104">
        <f t="shared" ca="1" si="47"/>
        <v>0.79754890101088083</v>
      </c>
      <c r="CL168" s="107">
        <f t="shared" ca="1" si="47"/>
        <v>46.439595251743896</v>
      </c>
      <c r="CM168" s="108">
        <f t="shared" ca="1" si="47"/>
        <v>44.623687370472261</v>
      </c>
      <c r="CN168" s="104">
        <f t="shared" ca="1" si="47"/>
        <v>1.3601917300822484</v>
      </c>
      <c r="CO168" s="109">
        <f t="shared" ca="1" si="47"/>
        <v>20.237482942273857</v>
      </c>
      <c r="CP168" s="110">
        <f t="shared" ca="1" si="47"/>
        <v>11.010405254507848</v>
      </c>
      <c r="CR168" s="94">
        <f ca="1">BY168/OFFSET('FX rate data'!$B167,0,2*BY$1)</f>
        <v>3.8612413105318621</v>
      </c>
      <c r="CS168" s="94">
        <f ca="1">BZ168/OFFSET('FX rate data'!$B167,0,2*BZ$1)</f>
        <v>9.4357922765179332</v>
      </c>
      <c r="CT168" s="94">
        <f ca="1">CA168/OFFSET('FX rate data'!$B167,0,2*CA$1)</f>
        <v>1.8200369422343867</v>
      </c>
      <c r="CU168" s="94">
        <f ca="1">CB168/OFFSET('FX rate data'!$B167,0,2*CB$1)</f>
        <v>4.3480034596341879</v>
      </c>
      <c r="CV168" s="94">
        <f ca="1">CC168/OFFSET('FX rate data'!$B167,0,2*CC$1)</f>
        <v>4.6397959409697584</v>
      </c>
      <c r="CW168" s="94">
        <f ca="1">CD168/OFFSET('FX rate data'!$B167,0,2*CD$1)</f>
        <v>58.621222911458581</v>
      </c>
      <c r="CX168" s="94">
        <f ca="1">CE168/OFFSET('FX rate data'!$B167,0,2*CE$1)</f>
        <v>8.6230740015530394</v>
      </c>
      <c r="CY168" s="94">
        <f ca="1">CF168/OFFSET('FX rate data'!$B167,0,2*CF$1)</f>
        <v>1.9404011036931428</v>
      </c>
      <c r="CZ168" s="94">
        <f ca="1">CG168/OFFSET('FX rate data'!$B167,0,2*CG$1)</f>
        <v>4.0877598434101952</v>
      </c>
      <c r="DA168" s="94">
        <f ca="1">CH168/OFFSET('FX rate data'!$B167,0,2*CH$1)</f>
        <v>3.9789908612529574</v>
      </c>
      <c r="DB168" s="94">
        <f ca="1">CI168/OFFSET('FX rate data'!$B167,0,2*CI$1)</f>
        <v>2.0090774629970323</v>
      </c>
      <c r="DC168" s="94">
        <f ca="1">CJ168/OFFSET('FX rate data'!$B167,0,2*CJ$1)</f>
        <v>1.3000518120165563</v>
      </c>
      <c r="DD168" s="94">
        <f ca="1">CK168/OFFSET('FX rate data'!$B167,0,2*CK$1)</f>
        <v>1.0544009796547871</v>
      </c>
      <c r="DE168" s="94">
        <f ca="1">CL168/OFFSET('FX rate data'!$B167,0,2*CL$1)</f>
        <v>1.5516587674744862</v>
      </c>
      <c r="DF168" s="94">
        <f ca="1">CM168/OFFSET('FX rate data'!$B167,0,2*CM$1)</f>
        <v>0.67915207930100085</v>
      </c>
      <c r="DG168" s="94">
        <f ca="1">CN168/OFFSET('FX rate data'!$B167,0,2*CN$1)</f>
        <v>1.798243958331899</v>
      </c>
      <c r="DH168" s="94">
        <f ca="1">CO168/OFFSET('FX rate data'!$B167,0,2*CO$1)</f>
        <v>0.60787277965997721</v>
      </c>
      <c r="DI168" s="94">
        <f ca="1">CP168/OFFSET('FX rate data'!$B167,0,2*CP$1)</f>
        <v>1.0710615136828032</v>
      </c>
      <c r="DJ168" s="95">
        <f t="shared" ca="1" si="39"/>
        <v>111.42783800437459</v>
      </c>
    </row>
    <row r="169" spans="1:114" x14ac:dyDescent="0.35">
      <c r="A169" s="12">
        <v>41547</v>
      </c>
      <c r="B169" s="14">
        <v>5218.8770000000004</v>
      </c>
      <c r="C169" s="12">
        <v>41547</v>
      </c>
      <c r="D169" s="14">
        <v>14455.8</v>
      </c>
      <c r="E169" s="12">
        <v>41547</v>
      </c>
      <c r="F169" s="14">
        <v>2174.665</v>
      </c>
      <c r="G169" s="12">
        <v>41547</v>
      </c>
      <c r="H169" s="14">
        <v>12787.19</v>
      </c>
      <c r="I169" s="12">
        <v>41547</v>
      </c>
      <c r="J169" s="14">
        <v>8022.6</v>
      </c>
      <c r="K169" s="12">
        <v>41547</v>
      </c>
      <c r="L169" s="14">
        <v>1681.55</v>
      </c>
      <c r="M169" s="12">
        <v>41547</v>
      </c>
      <c r="N169" s="14">
        <v>6462.22</v>
      </c>
      <c r="O169" s="12">
        <v>41547</v>
      </c>
      <c r="P169" s="14">
        <v>22859.86</v>
      </c>
      <c r="Q169" s="12">
        <v>41547</v>
      </c>
      <c r="R169" s="14">
        <v>4143.4399999999996</v>
      </c>
      <c r="S169" s="12">
        <v>41547</v>
      </c>
      <c r="T169" s="14">
        <v>8594.4</v>
      </c>
      <c r="U169" s="12">
        <v>41547</v>
      </c>
      <c r="V169" s="14">
        <v>1996.96</v>
      </c>
      <c r="W169" s="12">
        <v>41547</v>
      </c>
      <c r="X169" s="14">
        <v>52338.2</v>
      </c>
      <c r="Y169" s="12">
        <v>41547</v>
      </c>
      <c r="Z169" s="14">
        <v>4238.28</v>
      </c>
      <c r="AA169" s="12">
        <v>41547</v>
      </c>
      <c r="AB169" s="14">
        <v>8173.87</v>
      </c>
      <c r="AC169" s="12">
        <v>41547</v>
      </c>
      <c r="AD169" s="14">
        <v>5735.3</v>
      </c>
      <c r="AE169" s="12">
        <v>41547</v>
      </c>
      <c r="AF169" s="14">
        <v>374.92</v>
      </c>
      <c r="AG169" s="12">
        <v>41547</v>
      </c>
      <c r="AH169" s="14">
        <v>1462.82</v>
      </c>
      <c r="AI169" s="12">
        <v>41547</v>
      </c>
      <c r="AJ169" s="14">
        <v>39449.839999999997</v>
      </c>
      <c r="AK169" s="48"/>
      <c r="BX169" s="48"/>
      <c r="BY169" s="96">
        <f t="shared" ca="1" si="48"/>
        <v>4.4090017472701701</v>
      </c>
      <c r="BZ169" s="97">
        <f t="shared" ca="1" si="47"/>
        <v>1000.1282465068325</v>
      </c>
      <c r="CA169" s="98">
        <f t="shared" ca="1" si="47"/>
        <v>11.544117176726663</v>
      </c>
      <c r="CB169" s="99">
        <f t="shared" ca="1" si="47"/>
        <v>4.6297504357137305</v>
      </c>
      <c r="CC169" s="100">
        <f t="shared" ca="1" si="47"/>
        <v>4.468150068554241</v>
      </c>
      <c r="CD169" s="101">
        <f t="shared" ca="1" si="47"/>
        <v>60.365173510084794</v>
      </c>
      <c r="CE169" s="102">
        <f t="shared" ca="1" si="47"/>
        <v>5.6055004876181869</v>
      </c>
      <c r="CF169" s="103">
        <f t="shared" ca="1" si="47"/>
        <v>15.829229482010087</v>
      </c>
      <c r="CG169" s="104">
        <f t="shared" ca="1" si="47"/>
        <v>3.256775929288461</v>
      </c>
      <c r="CH169" s="104">
        <f t="shared" ca="1" si="47"/>
        <v>3.1921709882496567</v>
      </c>
      <c r="CI169" s="105">
        <f t="shared" ca="1" si="47"/>
        <v>2311.8903106145763</v>
      </c>
      <c r="CJ169" s="106">
        <f t="shared" ca="1" si="47"/>
        <v>3.2455356096781629</v>
      </c>
      <c r="CK169" s="104">
        <f t="shared" ca="1" si="47"/>
        <v>0.80670606590577365</v>
      </c>
      <c r="CL169" s="107">
        <f t="shared" ca="1" si="47"/>
        <v>47.319424031041549</v>
      </c>
      <c r="CM169" s="108">
        <f t="shared" ca="1" si="47"/>
        <v>46.772585652960551</v>
      </c>
      <c r="CN169" s="104">
        <f t="shared" ca="1" si="47"/>
        <v>1.4051279404911046</v>
      </c>
      <c r="CO169" s="109">
        <f t="shared" ca="1" si="47"/>
        <v>21.693324147303002</v>
      </c>
      <c r="CP169" s="110">
        <f t="shared" ca="1" si="47"/>
        <v>11.471570056924726</v>
      </c>
      <c r="CR169" s="94">
        <f ca="1">BY169/OFFSET('FX rate data'!$B168,0,2*BY$1)</f>
        <v>4.1078931773690215</v>
      </c>
      <c r="CS169" s="94">
        <f ca="1">BZ169/OFFSET('FX rate data'!$B168,0,2*BZ$1)</f>
        <v>10.177350630984355</v>
      </c>
      <c r="CT169" s="94">
        <f ca="1">CA169/OFFSET('FX rate data'!$B168,0,2*CA$1)</f>
        <v>1.8860163009895055</v>
      </c>
      <c r="CU169" s="94">
        <f ca="1">CB169/OFFSET('FX rate data'!$B168,0,2*CB$1)</f>
        <v>4.4909791790801536</v>
      </c>
      <c r="CV169" s="94">
        <f ca="1">CC169/OFFSET('FX rate data'!$B168,0,2*CC$1)</f>
        <v>4.9377280014965637</v>
      </c>
      <c r="CW169" s="94">
        <f ca="1">CD169/OFFSET('FX rate data'!$B168,0,2*CD$1)</f>
        <v>60.365173510084794</v>
      </c>
      <c r="CX169" s="94">
        <f ca="1">CE169/OFFSET('FX rate data'!$B168,0,2*CE$1)</f>
        <v>9.0733254898319622</v>
      </c>
      <c r="CY169" s="94">
        <f ca="1">CF169/OFFSET('FX rate data'!$B168,0,2*CF$1)</f>
        <v>2.0409011709657152</v>
      </c>
      <c r="CZ169" s="94">
        <f ca="1">CG169/OFFSET('FX rate data'!$B168,0,2*CG$1)</f>
        <v>4.4052156489766823</v>
      </c>
      <c r="DA169" s="94">
        <f ca="1">CH169/OFFSET('FX rate data'!$B168,0,2*CH$1)</f>
        <v>4.3178290115645295</v>
      </c>
      <c r="DB169" s="94">
        <f ca="1">CI169/OFFSET('FX rate data'!$B168,0,2*CI$1)</f>
        <v>2.1513160785142711</v>
      </c>
      <c r="DC169" s="94">
        <f ca="1">CJ169/OFFSET('FX rate data'!$B168,0,2*CJ$1)</f>
        <v>1.4639312628228069</v>
      </c>
      <c r="DD169" s="94">
        <f ca="1">CK169/OFFSET('FX rate data'!$B168,0,2*CK$1)</f>
        <v>1.0911755253696385</v>
      </c>
      <c r="DE169" s="94">
        <f ca="1">CL169/OFFSET('FX rate data'!$B168,0,2*CL$1)</f>
        <v>1.5970105984151721</v>
      </c>
      <c r="DF169" s="94">
        <f ca="1">CM169/OFFSET('FX rate data'!$B168,0,2*CM$1)</f>
        <v>0.74695709111607056</v>
      </c>
      <c r="DG169" s="94">
        <f ca="1">CN169/OFFSET('FX rate data'!$B168,0,2*CN$1)</f>
        <v>1.9006194244435339</v>
      </c>
      <c r="DH169" s="94">
        <f ca="1">CO169/OFFSET('FX rate data'!$B168,0,2*CO$1)</f>
        <v>0.66974134925882822</v>
      </c>
      <c r="DI169" s="94">
        <f ca="1">CP169/OFFSET('FX rate data'!$B168,0,2*CP$1)</f>
        <v>1.1439767503265648</v>
      </c>
      <c r="DJ169" s="95">
        <f t="shared" ca="1" si="39"/>
        <v>116.56714020161014</v>
      </c>
    </row>
    <row r="170" spans="1:114" x14ac:dyDescent="0.35">
      <c r="A170" s="12">
        <v>41578</v>
      </c>
      <c r="B170" s="14">
        <v>5425.4970000000003</v>
      </c>
      <c r="C170" s="12">
        <v>41578</v>
      </c>
      <c r="D170" s="14">
        <v>14327.94</v>
      </c>
      <c r="E170" s="12">
        <v>41578</v>
      </c>
      <c r="F170" s="14">
        <v>2141.614</v>
      </c>
      <c r="G170" s="12">
        <v>41578</v>
      </c>
      <c r="H170" s="14">
        <v>13361.26</v>
      </c>
      <c r="I170" s="12">
        <v>41578</v>
      </c>
      <c r="J170" s="14">
        <v>8234.2900000000009</v>
      </c>
      <c r="K170" s="12">
        <v>41578</v>
      </c>
      <c r="L170" s="14">
        <v>1756.54</v>
      </c>
      <c r="M170" s="12">
        <v>41578</v>
      </c>
      <c r="N170" s="14">
        <v>6731.43</v>
      </c>
      <c r="O170" s="12">
        <v>41578</v>
      </c>
      <c r="P170" s="14">
        <v>23206.37</v>
      </c>
      <c r="Q170" s="12">
        <v>41578</v>
      </c>
      <c r="R170" s="14">
        <v>4299.8900000000003</v>
      </c>
      <c r="S170" s="12">
        <v>41578</v>
      </c>
      <c r="T170" s="14">
        <v>9033.92</v>
      </c>
      <c r="U170" s="12">
        <v>41578</v>
      </c>
      <c r="V170" s="14">
        <v>2030.09</v>
      </c>
      <c r="W170" s="12">
        <v>41578</v>
      </c>
      <c r="X170" s="14">
        <v>54256.2</v>
      </c>
      <c r="Y170" s="12">
        <v>41578</v>
      </c>
      <c r="Z170" s="14">
        <v>4405.8999999999996</v>
      </c>
      <c r="AA170" s="12">
        <v>41578</v>
      </c>
      <c r="AB170" s="14">
        <v>8450.06</v>
      </c>
      <c r="AC170" s="12">
        <v>41578</v>
      </c>
      <c r="AD170" s="14">
        <v>6299.15</v>
      </c>
      <c r="AE170" s="12">
        <v>41578</v>
      </c>
      <c r="AF170" s="14">
        <v>391.92</v>
      </c>
      <c r="AG170" s="12">
        <v>41578</v>
      </c>
      <c r="AH170" s="14">
        <v>1510.21</v>
      </c>
      <c r="AI170" s="12">
        <v>41578</v>
      </c>
      <c r="AJ170" s="14">
        <v>40658.550000000003</v>
      </c>
      <c r="AK170" s="48"/>
      <c r="BX170" s="48"/>
      <c r="BY170" s="96">
        <f t="shared" ca="1" si="48"/>
        <v>4.5835580629336663</v>
      </c>
      <c r="BZ170" s="97">
        <f t="shared" ca="1" si="47"/>
        <v>991.28221947281406</v>
      </c>
      <c r="CA170" s="98">
        <f t="shared" ca="1" si="47"/>
        <v>11.368667341093133</v>
      </c>
      <c r="CB170" s="99">
        <f t="shared" ca="1" si="47"/>
        <v>4.8375991368458937</v>
      </c>
      <c r="CC170" s="100">
        <f t="shared" ca="1" si="47"/>
        <v>4.5860498377079137</v>
      </c>
      <c r="CD170" s="101">
        <f t="shared" ca="1" si="47"/>
        <v>63.057204292114029</v>
      </c>
      <c r="CE170" s="102">
        <f t="shared" ca="1" si="47"/>
        <v>5.8390203594689893</v>
      </c>
      <c r="CF170" s="103">
        <f t="shared" ca="1" si="47"/>
        <v>16.069169110153535</v>
      </c>
      <c r="CG170" s="104">
        <f t="shared" ca="1" si="47"/>
        <v>3.3797468409312463</v>
      </c>
      <c r="CH170" s="104">
        <f t="shared" ca="1" si="47"/>
        <v>3.3554194980648262</v>
      </c>
      <c r="CI170" s="105">
        <f t="shared" ca="1" si="47"/>
        <v>2350.2450728485019</v>
      </c>
      <c r="CJ170" s="106">
        <f t="shared" ca="1" si="47"/>
        <v>3.3644723957992504</v>
      </c>
      <c r="CK170" s="104">
        <f t="shared" ca="1" si="47"/>
        <v>0.83861053440882816</v>
      </c>
      <c r="CL170" s="107">
        <f t="shared" ca="1" si="47"/>
        <v>48.918318033898629</v>
      </c>
      <c r="CM170" s="108">
        <f t="shared" ca="1" si="47"/>
        <v>51.370901769017564</v>
      </c>
      <c r="CN170" s="104">
        <f t="shared" ca="1" si="47"/>
        <v>1.4688406658414428</v>
      </c>
      <c r="CO170" s="109">
        <f t="shared" ca="1" si="47"/>
        <v>22.396108243323493</v>
      </c>
      <c r="CP170" s="110">
        <f t="shared" ca="1" si="47"/>
        <v>11.823049339058837</v>
      </c>
      <c r="CR170" s="94">
        <f ca="1">BY170/OFFSET('FX rate data'!$B169,0,2*BY$1)</f>
        <v>4.334333865658313</v>
      </c>
      <c r="CS170" s="94">
        <f ca="1">BZ170/OFFSET('FX rate data'!$B169,0,2*BZ$1)</f>
        <v>10.078103085327513</v>
      </c>
      <c r="CT170" s="94">
        <f ca="1">CA170/OFFSET('FX rate data'!$B169,0,2*CA$1)</f>
        <v>1.8656121535155621</v>
      </c>
      <c r="CU170" s="94">
        <f ca="1">CB170/OFFSET('FX rate data'!$B169,0,2*CB$1)</f>
        <v>4.6377136773520222</v>
      </c>
      <c r="CV170" s="94">
        <f ca="1">CC170/OFFSET('FX rate data'!$B169,0,2*CC$1)</f>
        <v>5.0568418102413863</v>
      </c>
      <c r="CW170" s="94">
        <f ca="1">CD170/OFFSET('FX rate data'!$B169,0,2*CD$1)</f>
        <v>63.057204292114029</v>
      </c>
      <c r="CX170" s="94">
        <f ca="1">CE170/OFFSET('FX rate data'!$B169,0,2*CE$1)</f>
        <v>9.3649083552028696</v>
      </c>
      <c r="CY170" s="94">
        <f ca="1">CF170/OFFSET('FX rate data'!$B169,0,2*CF$1)</f>
        <v>2.0725853983069618</v>
      </c>
      <c r="CZ170" s="94">
        <f ca="1">CG170/OFFSET('FX rate data'!$B169,0,2*CG$1)</f>
        <v>4.5907998382657516</v>
      </c>
      <c r="DA170" s="94">
        <f ca="1">CH170/OFFSET('FX rate data'!$B169,0,2*CH$1)</f>
        <v>4.5577553627612417</v>
      </c>
      <c r="DB170" s="94">
        <f ca="1">CI170/OFFSET('FX rate data'!$B169,0,2*CI$1)</f>
        <v>2.2156864356136827</v>
      </c>
      <c r="DC170" s="94">
        <f ca="1">CJ170/OFFSET('FX rate data'!$B169,0,2*CJ$1)</f>
        <v>1.5021307240821729</v>
      </c>
      <c r="DD170" s="94">
        <f ca="1">CK170/OFFSET('FX rate data'!$B169,0,2*CK$1)</f>
        <v>1.1391069470372563</v>
      </c>
      <c r="DE170" s="94">
        <f ca="1">CL170/OFFSET('FX rate data'!$B169,0,2*CL$1)</f>
        <v>1.6625312001732813</v>
      </c>
      <c r="DF170" s="94">
        <f ca="1">CM170/OFFSET('FX rate data'!$B169,0,2*CM$1)</f>
        <v>0.83536713178335742</v>
      </c>
      <c r="DG170" s="94">
        <f ca="1">CN170/OFFSET('FX rate data'!$B169,0,2*CN$1)</f>
        <v>1.9951652619416502</v>
      </c>
      <c r="DH170" s="94">
        <f ca="1">CO170/OFFSET('FX rate data'!$B169,0,2*CO$1)</f>
        <v>0.69788722312039386</v>
      </c>
      <c r="DI170" s="94">
        <f ca="1">CP170/OFFSET('FX rate data'!$B169,0,2*CP$1)</f>
        <v>1.1768092347794636</v>
      </c>
      <c r="DJ170" s="95">
        <f t="shared" ca="1" si="39"/>
        <v>120.8405419972769</v>
      </c>
    </row>
    <row r="171" spans="1:114" x14ac:dyDescent="0.35">
      <c r="A171" s="12">
        <v>41607</v>
      </c>
      <c r="B171" s="14">
        <v>5320.05</v>
      </c>
      <c r="C171" s="12">
        <v>41607</v>
      </c>
      <c r="D171" s="14">
        <v>15661.87</v>
      </c>
      <c r="E171" s="12">
        <v>41607</v>
      </c>
      <c r="F171" s="14">
        <v>2220.5039999999999</v>
      </c>
      <c r="G171" s="12">
        <v>41607</v>
      </c>
      <c r="H171" s="14">
        <v>13395.4</v>
      </c>
      <c r="I171" s="12">
        <v>41607</v>
      </c>
      <c r="J171" s="14">
        <v>8264.2000000000007</v>
      </c>
      <c r="K171" s="12">
        <v>41607</v>
      </c>
      <c r="L171" s="14">
        <v>1805.81</v>
      </c>
      <c r="M171" s="12">
        <v>41607</v>
      </c>
      <c r="N171" s="14">
        <v>6650.57</v>
      </c>
      <c r="O171" s="12">
        <v>41607</v>
      </c>
      <c r="P171" s="14">
        <v>23881.29</v>
      </c>
      <c r="Q171" s="12">
        <v>41607</v>
      </c>
      <c r="R171" s="14">
        <v>4295.21</v>
      </c>
      <c r="S171" s="12">
        <v>41607</v>
      </c>
      <c r="T171" s="14">
        <v>9405.2999999999993</v>
      </c>
      <c r="U171" s="12">
        <v>41608</v>
      </c>
      <c r="V171" s="14">
        <v>2044.87</v>
      </c>
      <c r="W171" s="12">
        <v>41607</v>
      </c>
      <c r="X171" s="14">
        <v>52482.5</v>
      </c>
      <c r="Y171" s="12">
        <v>41607</v>
      </c>
      <c r="Z171" s="14">
        <v>4509.92</v>
      </c>
      <c r="AA171" s="12">
        <v>41608</v>
      </c>
      <c r="AB171" s="14">
        <v>8406.83</v>
      </c>
      <c r="AC171" s="12">
        <v>41608</v>
      </c>
      <c r="AD171" s="14">
        <v>6176.1</v>
      </c>
      <c r="AE171" s="12">
        <v>41607</v>
      </c>
      <c r="AF171" s="14">
        <v>396.55</v>
      </c>
      <c r="AG171" s="12">
        <v>41608</v>
      </c>
      <c r="AH171" s="14">
        <v>1479.35</v>
      </c>
      <c r="AI171" s="12">
        <v>41607</v>
      </c>
      <c r="AJ171" s="14">
        <v>40169.32</v>
      </c>
      <c r="AK171" s="48"/>
      <c r="BX171" s="48"/>
      <c r="BY171" s="96">
        <f t="shared" ca="1" si="48"/>
        <v>4.494474528823857</v>
      </c>
      <c r="BZ171" s="97">
        <f t="shared" ca="1" si="47"/>
        <v>1083.5705101148303</v>
      </c>
      <c r="CA171" s="98">
        <f t="shared" ca="1" si="47"/>
        <v>11.787451569501631</v>
      </c>
      <c r="CB171" s="99">
        <f t="shared" ca="1" si="47"/>
        <v>4.84995991977594</v>
      </c>
      <c r="CC171" s="100">
        <f t="shared" ca="1" si="47"/>
        <v>4.602708074258465</v>
      </c>
      <c r="CD171" s="101">
        <f t="shared" ca="1" si="47"/>
        <v>64.8259248765997</v>
      </c>
      <c r="CE171" s="102">
        <f t="shared" ca="1" si="47"/>
        <v>5.7688802575490898</v>
      </c>
      <c r="CF171" s="103">
        <f t="shared" ca="1" si="47"/>
        <v>16.536515085238172</v>
      </c>
      <c r="CG171" s="104">
        <f t="shared" ca="1" si="47"/>
        <v>3.3760683246865146</v>
      </c>
      <c r="CH171" s="104">
        <f t="shared" ca="1" si="47"/>
        <v>3.4933591403453992</v>
      </c>
      <c r="CI171" s="105">
        <f t="shared" ca="1" si="47"/>
        <v>2367.3559507783971</v>
      </c>
      <c r="CJ171" s="106">
        <f t="shared" ca="1" si="47"/>
        <v>3.2544837735140715</v>
      </c>
      <c r="CK171" s="104">
        <f t="shared" ca="1" si="47"/>
        <v>0.85840950120090398</v>
      </c>
      <c r="CL171" s="107">
        <f t="shared" ca="1" si="47"/>
        <v>48.668054853683884</v>
      </c>
      <c r="CM171" s="108">
        <f t="shared" ca="1" si="47"/>
        <v>50.367402969548181</v>
      </c>
      <c r="CN171" s="104">
        <f t="shared" ca="1" si="47"/>
        <v>1.486193013980976</v>
      </c>
      <c r="CO171" s="109">
        <f t="shared" ca="1" si="47"/>
        <v>21.93846069736037</v>
      </c>
      <c r="CP171" s="110">
        <f t="shared" ca="1" si="47"/>
        <v>11.680786753990068</v>
      </c>
      <c r="CR171" s="94">
        <f ca="1">BY171/OFFSET('FX rate data'!$B170,0,2*BY$1)</f>
        <v>4.0933283504771012</v>
      </c>
      <c r="CS171" s="94">
        <f ca="1">BZ171/OFFSET('FX rate data'!$B170,0,2*BZ$1)</f>
        <v>10.577611383393501</v>
      </c>
      <c r="CT171" s="94">
        <f ca="1">CA171/OFFSET('FX rate data'!$B170,0,2*CA$1)</f>
        <v>1.9342716720547473</v>
      </c>
      <c r="CU171" s="94">
        <f ca="1">CB171/OFFSET('FX rate data'!$B170,0,2*CB$1)</f>
        <v>4.5693988315205774</v>
      </c>
      <c r="CV171" s="94">
        <f ca="1">CC171/OFFSET('FX rate data'!$B170,0,2*CC$1)</f>
        <v>5.0791305167275045</v>
      </c>
      <c r="CW171" s="94">
        <f ca="1">CD171/OFFSET('FX rate data'!$B170,0,2*CD$1)</f>
        <v>64.8259248765997</v>
      </c>
      <c r="CX171" s="94">
        <f ca="1">CE171/OFFSET('FX rate data'!$B170,0,2*CE$1)</f>
        <v>9.4417025491801798</v>
      </c>
      <c r="CY171" s="94">
        <f ca="1">CF171/OFFSET('FX rate data'!$B170,0,2*CF$1)</f>
        <v>2.1329732593692823</v>
      </c>
      <c r="CZ171" s="94">
        <f ca="1">CG171/OFFSET('FX rate data'!$B170,0,2*CG$1)</f>
        <v>4.5882961738060812</v>
      </c>
      <c r="DA171" s="94">
        <f ca="1">CH171/OFFSET('FX rate data'!$B170,0,2*CH$1)</f>
        <v>4.7477020118855657</v>
      </c>
      <c r="DB171" s="94">
        <f ca="1">CI171/OFFSET('FX rate data'!$B170,0,2*CI$1)</f>
        <v>2.2371536106391958</v>
      </c>
      <c r="DC171" s="94">
        <f ca="1">CJ171/OFFSET('FX rate data'!$B170,0,2*CJ$1)</f>
        <v>1.3931865468810238</v>
      </c>
      <c r="DD171" s="94">
        <f ca="1">CK171/OFFSET('FX rate data'!$B170,0,2*CK$1)</f>
        <v>1.166634277250481</v>
      </c>
      <c r="DE171" s="94">
        <f ca="1">CL171/OFFSET('FX rate data'!$B170,0,2*CL$1)</f>
        <v>1.6423046113816522</v>
      </c>
      <c r="DF171" s="94">
        <f ca="1">CM171/OFFSET('FX rate data'!$B170,0,2*CM$1)</f>
        <v>0.80654045591898915</v>
      </c>
      <c r="DG171" s="94">
        <f ca="1">CN171/OFFSET('FX rate data'!$B170,0,2*CN$1)</f>
        <v>2.0198328540105681</v>
      </c>
      <c r="DH171" s="94">
        <f ca="1">CO171/OFFSET('FX rate data'!$B170,0,2*CO$1)</f>
        <v>0.66239313699759572</v>
      </c>
      <c r="DI171" s="94">
        <f ca="1">CP171/OFFSET('FX rate data'!$B170,0,2*CP$1)</f>
        <v>1.1480791368353351</v>
      </c>
      <c r="DJ171" s="95">
        <f t="shared" ca="1" si="39"/>
        <v>123.06646425492907</v>
      </c>
    </row>
    <row r="172" spans="1:114" x14ac:dyDescent="0.35">
      <c r="A172" s="12">
        <v>41639</v>
      </c>
      <c r="B172" s="14">
        <v>5352.2139999999999</v>
      </c>
      <c r="C172" s="12">
        <v>41639</v>
      </c>
      <c r="D172" s="14">
        <v>16291.31</v>
      </c>
      <c r="E172" s="12">
        <v>41639</v>
      </c>
      <c r="F172" s="14">
        <v>2115.9780000000001</v>
      </c>
      <c r="G172" s="12">
        <v>41639</v>
      </c>
      <c r="H172" s="14">
        <v>13621.55</v>
      </c>
      <c r="I172" s="12">
        <v>41639</v>
      </c>
      <c r="J172" s="14">
        <v>8202.98</v>
      </c>
      <c r="K172" s="12">
        <v>41639</v>
      </c>
      <c r="L172" s="14">
        <v>1848.36</v>
      </c>
      <c r="M172" s="12">
        <v>41639</v>
      </c>
      <c r="N172" s="14">
        <v>6749.09</v>
      </c>
      <c r="O172" s="12">
        <v>41639</v>
      </c>
      <c r="P172" s="14">
        <v>23306.39</v>
      </c>
      <c r="Q172" s="12">
        <v>41639</v>
      </c>
      <c r="R172" s="14">
        <v>4295.95</v>
      </c>
      <c r="S172" s="12">
        <v>41639</v>
      </c>
      <c r="T172" s="14">
        <v>9552.16</v>
      </c>
      <c r="U172" s="12">
        <v>41639</v>
      </c>
      <c r="V172" s="14">
        <v>2011.34</v>
      </c>
      <c r="W172" s="12">
        <v>41639</v>
      </c>
      <c r="X172" s="14">
        <v>51507.199999999997</v>
      </c>
      <c r="Y172" s="12">
        <v>41639</v>
      </c>
      <c r="Z172" s="14">
        <v>4539.43</v>
      </c>
      <c r="AA172" s="12">
        <v>41639</v>
      </c>
      <c r="AB172" s="14">
        <v>8611.51</v>
      </c>
      <c r="AC172" s="12">
        <v>41639</v>
      </c>
      <c r="AD172" s="14">
        <v>6304</v>
      </c>
      <c r="AE172" s="12">
        <v>41639</v>
      </c>
      <c r="AF172" s="14">
        <v>401.79</v>
      </c>
      <c r="AG172" s="12">
        <v>41639</v>
      </c>
      <c r="AH172" s="14">
        <v>1504.08</v>
      </c>
      <c r="AI172" s="12">
        <v>41639</v>
      </c>
      <c r="AJ172" s="14">
        <v>41482.39</v>
      </c>
      <c r="AK172" s="48"/>
      <c r="AM172" s="59" cm="1">
        <f t="array" aca="1" ref="AM172" ca="1">$DJ172*INDEX('MSCI ACWI weights'!$A$1:$AT$19,MATCH(AM$3,'MSCI ACWI weights'!$A$1:$A$19,0),MATCH($A172,'MSCI ACWI weights'!$A$1:$W$1,0)+23)%</f>
        <v>4.0084432469729503</v>
      </c>
      <c r="AN172" s="59" cm="1">
        <f t="array" aca="1" ref="AN172" ca="1">$DJ172*INDEX('MSCI ACWI weights'!$A$1:$AT$19,MATCH(AN$3,'MSCI ACWI weights'!$A$1:$A$19,0),MATCH($A172,'MSCI ACWI weights'!$A$1:$W$1,0)+23)%</f>
        <v>10.588856904972914</v>
      </c>
      <c r="AO172" s="59" cm="1">
        <f t="array" aca="1" ref="AO172" ca="1">$DJ172*INDEX('MSCI ACWI weights'!$A$1:$AT$19,MATCH(AO$3,'MSCI ACWI weights'!$A$1:$A$19,0),MATCH($A172,'MSCI ACWI weights'!$A$1:$W$1,0)+23)%</f>
        <v>1.7374480968108013</v>
      </c>
      <c r="AP172" s="59" cm="1">
        <f t="array" aca="1" ref="AP172" ca="1">$DJ172*INDEX('MSCI ACWI weights'!$A$1:$AT$19,MATCH(AP$3,'MSCI ACWI weights'!$A$1:$A$19,0),MATCH($A172,'MSCI ACWI weights'!$A$1:$W$1,0)+23)%</f>
        <v>4.6651165434053796</v>
      </c>
      <c r="AQ172" s="59" cm="1">
        <f t="array" aca="1" ref="AQ172" ca="1">$DJ172*INDEX('MSCI ACWI weights'!$A$1:$AT$19,MATCH(AQ$3,'MSCI ACWI weights'!$A$1:$A$19,0),MATCH($A172,'MSCI ACWI weights'!$A$1:$W$1,0)+23)%</f>
        <v>5.1713022094053755</v>
      </c>
      <c r="AR172" s="59" cm="1">
        <f t="array" aca="1" ref="AR172" ca="1">$DJ172*INDEX('MSCI ACWI weights'!$A$1:$AT$19,MATCH(AR$3,'MSCI ACWI weights'!$A$1:$A$19,0),MATCH($A172,'MSCI ACWI weights'!$A$1:$W$1,0)+23)%</f>
        <v>65.366354382378006</v>
      </c>
      <c r="AS172" s="59" cm="1">
        <f t="array" aca="1" ref="AS172" ca="1">$DJ172*INDEX('MSCI ACWI weights'!$A$1:$AT$19,MATCH(AS$3,'MSCI ACWI weights'!$A$1:$A$19,0),MATCH($A172,'MSCI ACWI weights'!$A$1:$W$1,0)+23)%</f>
        <v>10.287881644108049</v>
      </c>
      <c r="AT172" s="59" cm="1">
        <f t="array" aca="1" ref="AT172" ca="1">$DJ172*INDEX('MSCI ACWI weights'!$A$1:$AT$19,MATCH(AT$3,'MSCI ACWI weights'!$A$1:$A$19,0),MATCH($A172,'MSCI ACWI weights'!$A$1:$W$1,0)+23)%</f>
        <v>2.270995150162149</v>
      </c>
      <c r="AU172" s="59" cm="1">
        <f t="array" aca="1" ref="AU172" ca="1">$DJ172*INDEX('MSCI ACWI weights'!$A$1:$AT$19,MATCH(AU$3,'MSCI ACWI weights'!$A$1:$A$19,0),MATCH($A172,'MSCI ACWI weights'!$A$1:$W$1,0)+23)%</f>
        <v>4.8566462548648373</v>
      </c>
      <c r="AV172" s="59" cm="1">
        <f t="array" aca="1" ref="AV172" ca="1">$DJ172*INDEX('MSCI ACWI weights'!$A$1:$AT$19,MATCH(AV$3,'MSCI ACWI weights'!$A$1:$A$19,0),MATCH($A172,'MSCI ACWI weights'!$A$1:$W$1,0)+23)%</f>
        <v>4.8976883358918641</v>
      </c>
      <c r="AW172" s="59" cm="1">
        <f t="array" aca="1" ref="AW172" ca="1">$DJ172*INDEX('MSCI ACWI weights'!$A$1:$AT$19,MATCH(AW$3,'MSCI ACWI weights'!$A$1:$A$19,0),MATCH($A172,'MSCI ACWI weights'!$A$1:$W$1,0)+23)%</f>
        <v>2.3530793122162033</v>
      </c>
      <c r="AX172" s="59" cm="1">
        <f t="array" aca="1" ref="AX172" ca="1">$DJ172*INDEX('MSCI ACWI weights'!$A$1:$AT$19,MATCH(AX$3,'MSCI ACWI weights'!$A$1:$A$19,0),MATCH($A172,'MSCI ACWI weights'!$A$1:$W$1,0)+23)%</f>
        <v>1.5185569979999916</v>
      </c>
      <c r="AY172" s="59" cm="1">
        <f t="array" aca="1" ref="AY172" ca="1">$DJ172*INDEX('MSCI ACWI weights'!$A$1:$AT$19,MATCH(AY$3,'MSCI ACWI weights'!$A$1:$A$19,0),MATCH($A172,'MSCI ACWI weights'!$A$1:$W$1,0)+23)%</f>
        <v>1.1765396561081016</v>
      </c>
      <c r="AZ172" s="59" cm="1">
        <f t="array" aca="1" ref="AZ172" ca="1">$DJ172*INDEX('MSCI ACWI weights'!$A$1:$AT$19,MATCH(AZ$3,'MSCI ACWI weights'!$A$1:$A$19,0),MATCH($A172,'MSCI ACWI weights'!$A$1:$W$1,0)+23)%</f>
        <v>1.6553639347567473</v>
      </c>
      <c r="BA172" s="59" cm="1">
        <f t="array" aca="1" ref="BA172" ca="1">$DJ172*INDEX('MSCI ACWI weights'!$A$1:$AT$19,MATCH(BA$3,'MSCI ACWI weights'!$A$1:$A$19,0),MATCH($A172,'MSCI ACWI weights'!$A$1:$W$1,0)+23)%</f>
        <v>0.86188370156756267</v>
      </c>
      <c r="BB172" s="59" cm="1">
        <f t="array" aca="1" ref="BB172" ca="1">$DJ172*INDEX('MSCI ACWI weights'!$A$1:$AT$19,MATCH(BB$3,'MSCI ACWI weights'!$A$1:$A$19,0),MATCH($A172,'MSCI ACWI weights'!$A$1:$W$1,0)+23)%</f>
        <v>1.8195322588648546</v>
      </c>
      <c r="BC172" s="59" cm="1">
        <f t="array" aca="1" ref="BC172" ca="1">$DJ172*INDEX('MSCI ACWI weights'!$A$1:$AT$19,MATCH(BC$3,'MSCI ACWI weights'!$A$1:$A$19,0),MATCH($A172,'MSCI ACWI weights'!$A$1:$W$1,0)+23)%</f>
        <v>0.83452231421621137</v>
      </c>
      <c r="BD172" s="59" cm="1">
        <f t="array" aca="1" ref="BD172" ca="1">$DJ172*INDEX('MSCI ACWI weights'!$A$1:$AT$19,MATCH(BD$3,'MSCI ACWI weights'!$A$1:$A$19,0),MATCH($A172,'MSCI ACWI weights'!$A$1:$W$1,0)+23)%</f>
        <v>1.0807748003783724</v>
      </c>
      <c r="BF172" s="60">
        <f ca="1">AM172*OFFSET('FX rate data'!$B171,0,2*BY$1)</f>
        <v>4.4962707901295582</v>
      </c>
      <c r="BG172" s="61">
        <f ca="1">AN172*OFFSET('FX rate data'!$B171,0,2*BZ$1)</f>
        <v>1115.1125206626975</v>
      </c>
      <c r="BH172" s="62">
        <f ca="1">AO172*OFFSET('FX rate data'!$B171,0,2*CA$1)</f>
        <v>10.519032012521633</v>
      </c>
      <c r="BI172" s="63">
        <f ca="1">AP172*OFFSET('FX rate data'!$B171,0,2*CB$1)</f>
        <v>4.9557533040595345</v>
      </c>
      <c r="BJ172" s="64">
        <f ca="1">AQ172*OFFSET('FX rate data'!$B171,0,2*CC$1)</f>
        <v>4.61745574277806</v>
      </c>
      <c r="BK172" s="65">
        <f ca="1">AR172*OFFSET('FX rate data'!$B171,0,2*CD$1)</f>
        <v>65.366354382378006</v>
      </c>
      <c r="BL172" s="66">
        <f ca="1">AS172*OFFSET('FX rate data'!$B171,0,2*CE$1)</f>
        <v>6.2138805130412615</v>
      </c>
      <c r="BM172" s="67">
        <f ca="1">AT172*OFFSET('FX rate data'!$B171,0,2*CF$1)</f>
        <v>17.609296394357301</v>
      </c>
      <c r="BN172" s="68">
        <f ca="1">AU172*OFFSET('FX rate data'!$B171,0,2*CG$1)</f>
        <v>3.5341814796651421</v>
      </c>
      <c r="BO172" s="68">
        <f ca="1">AV172*OFFSET('FX rate data'!$B171,0,2*CH$1)</f>
        <v>3.5640478020285098</v>
      </c>
      <c r="BP172" s="69">
        <f ca="1">AW172*OFFSET('FX rate data'!$B171,0,2*CI$1)</f>
        <v>2470.2626619645703</v>
      </c>
      <c r="BQ172" s="70">
        <f ca="1">AX172*OFFSET('FX rate data'!$B171,0,2*CJ$1)</f>
        <v>3.58698348497578</v>
      </c>
      <c r="BR172" s="68">
        <f ca="1">AY172*OFFSET('FX rate data'!$B171,0,2*CK$1)</f>
        <v>0.85616790774986562</v>
      </c>
      <c r="BS172" s="71">
        <f ca="1">AZ172*OFFSET('FX rate data'!$B171,0,2*CL$1)</f>
        <v>49.34143280329436</v>
      </c>
      <c r="BT172" s="72">
        <f ca="1">BA172*OFFSET('FX rate data'!$B171,0,2*CM$1)</f>
        <v>53.264412756875373</v>
      </c>
      <c r="BU172" s="68">
        <f ca="1">BB172*OFFSET('FX rate data'!$B171,0,2*CN$1)</f>
        <v>1.3240736247759548</v>
      </c>
      <c r="BV172" s="73">
        <f ca="1">BC172*OFFSET('FX rate data'!$B171,0,2*CO$1)</f>
        <v>27.43041465936118</v>
      </c>
      <c r="BW172" s="74">
        <f ca="1">BD172*OFFSET('FX rate data'!$B171,0,2*CP$1)</f>
        <v>11.34013767045011</v>
      </c>
      <c r="BX172" s="48"/>
      <c r="BY172" s="96">
        <f t="shared" ca="1" si="48"/>
        <v>4.5216472581675831</v>
      </c>
      <c r="BZ172" s="97">
        <f t="shared" ca="1" si="47"/>
        <v>1127.1184786451959</v>
      </c>
      <c r="CA172" s="98">
        <f t="shared" ca="1" si="47"/>
        <v>11.232579719347916</v>
      </c>
      <c r="CB172" s="99">
        <f t="shared" ca="1" si="47"/>
        <v>4.931840149993576</v>
      </c>
      <c r="CC172" s="100">
        <f t="shared" ca="1" si="47"/>
        <v>4.5686118776143729</v>
      </c>
      <c r="CD172" s="101">
        <f t="shared" ca="1" si="47"/>
        <v>66.353407337932467</v>
      </c>
      <c r="CE172" s="102">
        <f t="shared" ca="1" si="47"/>
        <v>5.8543391103953484</v>
      </c>
      <c r="CF172" s="103">
        <f t="shared" ca="1" si="47"/>
        <v>16.138427606609358</v>
      </c>
      <c r="CG172" s="104">
        <f t="shared" ca="1" si="47"/>
        <v>3.3766499704175188</v>
      </c>
      <c r="CH172" s="104">
        <f t="shared" ca="1" si="47"/>
        <v>3.5479065469513693</v>
      </c>
      <c r="CI172" s="105">
        <f t="shared" ca="1" si="47"/>
        <v>2328.5381065977895</v>
      </c>
      <c r="CJ172" s="106">
        <f t="shared" ca="1" si="47"/>
        <v>3.1940046038040104</v>
      </c>
      <c r="CK172" s="104">
        <f t="shared" ca="1" si="47"/>
        <v>0.86402637785956726</v>
      </c>
      <c r="CL172" s="107">
        <f t="shared" ca="1" si="47"/>
        <v>49.852969675019871</v>
      </c>
      <c r="CM172" s="108">
        <f t="shared" ca="1" si="47"/>
        <v>51.410454545754071</v>
      </c>
      <c r="CN172" s="104">
        <f t="shared" ca="1" si="47"/>
        <v>1.5058315246183744</v>
      </c>
      <c r="CO172" s="109">
        <f t="shared" ca="1" si="47"/>
        <v>22.305201585619212</v>
      </c>
      <c r="CP172" s="110">
        <f t="shared" ca="1" si="47"/>
        <v>12.062612751120758</v>
      </c>
      <c r="CR172" s="94">
        <f ca="1">BY172/OFFSET('FX rate data'!$B171,0,2*BY$1)</f>
        <v>4.0310664689021873</v>
      </c>
      <c r="CS172" s="94">
        <f ca="1">BZ172/OFFSET('FX rate data'!$B171,0,2*BZ$1)</f>
        <v>10.702862773195289</v>
      </c>
      <c r="CT172" s="94">
        <f ca="1">CA172/OFFSET('FX rate data'!$B171,0,2*CA$1)</f>
        <v>1.8553060996891328</v>
      </c>
      <c r="CU172" s="94">
        <f ca="1">CB172/OFFSET('FX rate data'!$B171,0,2*CB$1)</f>
        <v>4.642605808146075</v>
      </c>
      <c r="CV172" s="94">
        <f ca="1">CC172/OFFSET('FX rate data'!$B171,0,2*CC$1)</f>
        <v>5.1165997061422024</v>
      </c>
      <c r="CW172" s="94">
        <f ca="1">CD172/OFFSET('FX rate data'!$B171,0,2*CD$1)</f>
        <v>66.353407337932467</v>
      </c>
      <c r="CX172" s="94">
        <f ca="1">CE172/OFFSET('FX rate data'!$B171,0,2*CE$1)</f>
        <v>9.6926144211843521</v>
      </c>
      <c r="CY172" s="94">
        <f ca="1">CF172/OFFSET('FX rate data'!$B171,0,2*CF$1)</f>
        <v>2.0813035345124269</v>
      </c>
      <c r="CZ172" s="94">
        <f ca="1">CG172/OFFSET('FX rate data'!$B171,0,2*CG$1)</f>
        <v>4.6401676108527123</v>
      </c>
      <c r="DA172" s="94">
        <f ca="1">CH172/OFFSET('FX rate data'!$B171,0,2*CH$1)</f>
        <v>4.8755071416124354</v>
      </c>
      <c r="DB172" s="94">
        <f ca="1">CI172/OFFSET('FX rate data'!$B171,0,2*CI$1)</f>
        <v>2.2180778306323008</v>
      </c>
      <c r="DC172" s="94">
        <f ca="1">CJ172/OFFSET('FX rate data'!$B171,0,2*CJ$1)</f>
        <v>1.3521885626366414</v>
      </c>
      <c r="DD172" s="94">
        <f ca="1">CK172/OFFSET('FX rate data'!$B171,0,2*CK$1)</f>
        <v>1.1873387080659163</v>
      </c>
      <c r="DE172" s="94">
        <f ca="1">CL172/OFFSET('FX rate data'!$B171,0,2*CL$1)</f>
        <v>1.6725255703364938</v>
      </c>
      <c r="DF172" s="94">
        <f ca="1">CM172/OFFSET('FX rate data'!$B171,0,2*CM$1)</f>
        <v>0.83188437776301094</v>
      </c>
      <c r="DG172" s="94">
        <f ca="1">CN172/OFFSET('FX rate data'!$B171,0,2*CN$1)</f>
        <v>2.0693026310545202</v>
      </c>
      <c r="DH172" s="94">
        <f ca="1">CO172/OFFSET('FX rate data'!$B171,0,2*CO$1)</f>
        <v>0.67859668464536271</v>
      </c>
      <c r="DI172" s="94">
        <f ca="1">CP172/OFFSET('FX rate data'!$B171,0,2*CP$1)</f>
        <v>1.1496304777767912</v>
      </c>
      <c r="DJ172" s="95">
        <f t="shared" ca="1" si="39"/>
        <v>125.15098574508033</v>
      </c>
    </row>
    <row r="173" spans="1:114" x14ac:dyDescent="0.35">
      <c r="A173" s="12">
        <v>41670</v>
      </c>
      <c r="B173" s="14">
        <v>5190.0029999999997</v>
      </c>
      <c r="C173" s="12">
        <v>41670</v>
      </c>
      <c r="D173" s="14">
        <v>14914.53</v>
      </c>
      <c r="E173" s="12">
        <v>41670</v>
      </c>
      <c r="F173" s="14">
        <v>2033.0830000000001</v>
      </c>
      <c r="G173" s="12">
        <v>41670</v>
      </c>
      <c r="H173" s="14">
        <v>13694.94</v>
      </c>
      <c r="I173" s="12">
        <v>41670</v>
      </c>
      <c r="J173" s="14">
        <v>8191.33</v>
      </c>
      <c r="K173" s="12">
        <v>41670</v>
      </c>
      <c r="L173" s="14">
        <v>1782.59</v>
      </c>
      <c r="M173" s="12">
        <v>41670</v>
      </c>
      <c r="N173" s="14">
        <v>6510.44</v>
      </c>
      <c r="O173" s="12">
        <v>41670</v>
      </c>
      <c r="P173" s="14">
        <v>22035.42</v>
      </c>
      <c r="Q173" s="12">
        <v>41670</v>
      </c>
      <c r="R173" s="14">
        <v>4165.72</v>
      </c>
      <c r="S173" s="12">
        <v>41670</v>
      </c>
      <c r="T173" s="14">
        <v>9306.48</v>
      </c>
      <c r="U173" s="12">
        <v>41670</v>
      </c>
      <c r="V173" s="14">
        <v>1941.15</v>
      </c>
      <c r="W173" s="12">
        <v>41670</v>
      </c>
      <c r="X173" s="14">
        <v>47639</v>
      </c>
      <c r="Y173" s="12">
        <v>41670</v>
      </c>
      <c r="Z173" s="14">
        <v>4652.3</v>
      </c>
      <c r="AA173" s="12">
        <v>41670</v>
      </c>
      <c r="AB173" s="14">
        <v>8462.57</v>
      </c>
      <c r="AC173" s="12">
        <v>41670</v>
      </c>
      <c r="AD173" s="14">
        <v>6089.5</v>
      </c>
      <c r="AE173" s="12">
        <v>41670</v>
      </c>
      <c r="AF173" s="14">
        <v>386.85</v>
      </c>
      <c r="AG173" s="12">
        <v>41670</v>
      </c>
      <c r="AH173" s="14">
        <v>1454.45</v>
      </c>
      <c r="AI173" s="12">
        <v>41670</v>
      </c>
      <c r="AJ173" s="14">
        <v>40586.730000000003</v>
      </c>
      <c r="AK173" s="48"/>
      <c r="BX173" s="48"/>
      <c r="BY173" s="79">
        <f t="shared" ref="BY173:CP173" ca="1" si="49">BF172*OFFSET($B173,0,2*BY$1)/OFFSET($B172,0,2*BY$1)</f>
        <v>4.3600010929280435</v>
      </c>
      <c r="BZ173" s="80">
        <f t="shared" ca="1" si="49"/>
        <v>1020.8742662683003</v>
      </c>
      <c r="CA173" s="81">
        <f t="shared" ca="1" si="49"/>
        <v>10.106941169101718</v>
      </c>
      <c r="CB173" s="82">
        <f t="shared" ca="1" si="49"/>
        <v>4.9824538436445991</v>
      </c>
      <c r="CC173" s="83">
        <f t="shared" ca="1" si="49"/>
        <v>4.6108979601913216</v>
      </c>
      <c r="CD173" s="84">
        <f t="shared" ca="1" si="49"/>
        <v>63.040430250861959</v>
      </c>
      <c r="CE173" s="85">
        <f t="shared" ca="1" si="49"/>
        <v>5.9941556931859479</v>
      </c>
      <c r="CF173" s="86">
        <f t="shared" ca="1" si="49"/>
        <v>16.649006643849553</v>
      </c>
      <c r="CG173" s="87">
        <f t="shared" ca="1" si="49"/>
        <v>3.4270441866108023</v>
      </c>
      <c r="CH173" s="87">
        <f t="shared" ca="1" si="49"/>
        <v>3.4723810728277464</v>
      </c>
      <c r="CI173" s="88">
        <f t="shared" ca="1" si="49"/>
        <v>2384.0575766765073</v>
      </c>
      <c r="CJ173" s="89">
        <f t="shared" ca="1" si="49"/>
        <v>3.3176003789909214</v>
      </c>
      <c r="CK173" s="87">
        <f t="shared" ca="1" si="49"/>
        <v>0.87745597073304349</v>
      </c>
      <c r="CL173" s="90">
        <f t="shared" ca="1" si="49"/>
        <v>48.488050179141027</v>
      </c>
      <c r="CM173" s="91">
        <f t="shared" ca="1" si="49"/>
        <v>51.452037037276739</v>
      </c>
      <c r="CN173" s="87">
        <f t="shared" ca="1" si="49"/>
        <v>1.274839796273123</v>
      </c>
      <c r="CO173" s="92">
        <f t="shared" ca="1" si="49"/>
        <v>26.525295596848487</v>
      </c>
      <c r="CP173" s="93">
        <f t="shared" ca="1" si="49"/>
        <v>11.095289008019732</v>
      </c>
      <c r="CR173" s="94">
        <f ca="1">BY173/OFFSET('FX rate data'!$B172,0,2*BY$1)</f>
        <v>3.8175300699834023</v>
      </c>
      <c r="CS173" s="94">
        <f ca="1">BZ173/OFFSET('FX rate data'!$B172,0,2*BZ$1)</f>
        <v>10.004647846612116</v>
      </c>
      <c r="CT173" s="94">
        <f ca="1">CA173/OFFSET('FX rate data'!$B172,0,2*CA$1)</f>
        <v>1.667481879677575</v>
      </c>
      <c r="CU173" s="94">
        <f ca="1">CB173/OFFSET('FX rate data'!$B172,0,2*CB$1)</f>
        <v>4.4774028070134788</v>
      </c>
      <c r="CV173" s="94">
        <f ca="1">CC173/OFFSET('FX rate data'!$B172,0,2*CC$1)</f>
        <v>5.0864842362838631</v>
      </c>
      <c r="CW173" s="94">
        <f ca="1">CD173/OFFSET('FX rate data'!$B172,0,2*CD$1)</f>
        <v>63.040430250861959</v>
      </c>
      <c r="CX173" s="94">
        <f ca="1">CE173/OFFSET('FX rate data'!$B172,0,2*CE$1)</f>
        <v>9.8539465612131316</v>
      </c>
      <c r="CY173" s="94">
        <f ca="1">CF173/OFFSET('FX rate data'!$B172,0,2*CF$1)</f>
        <v>2.1441090333354222</v>
      </c>
      <c r="CZ173" s="94">
        <f ca="1">CG173/OFFSET('FX rate data'!$B172,0,2*CG$1)</f>
        <v>4.6217723352809204</v>
      </c>
      <c r="DA173" s="94">
        <f ca="1">CH173/OFFSET('FX rate data'!$B172,0,2*CH$1)</f>
        <v>4.6829144609949376</v>
      </c>
      <c r="DB173" s="94">
        <f ca="1">CI173/OFFSET('FX rate data'!$B172,0,2*CI$1)</f>
        <v>2.2054798714825639</v>
      </c>
      <c r="DC173" s="94">
        <f ca="1">CJ173/OFFSET('FX rate data'!$B172,0,2*CJ$1)</f>
        <v>1.3750001570751498</v>
      </c>
      <c r="DD173" s="94">
        <f ca="1">CK173/OFFSET('FX rate data'!$B172,0,2*CK$1)</f>
        <v>1.1833526240499574</v>
      </c>
      <c r="DE173" s="94">
        <f ca="1">CL173/OFFSET('FX rate data'!$B172,0,2*CL$1)</f>
        <v>1.5988936944912295</v>
      </c>
      <c r="DF173" s="94">
        <f ca="1">CM173/OFFSET('FX rate data'!$B172,0,2*CM$1)</f>
        <v>0.82116326117825866</v>
      </c>
      <c r="DG173" s="94">
        <f ca="1">CN173/OFFSET('FX rate data'!$B172,0,2*CN$1)</f>
        <v>1.7192714717102131</v>
      </c>
      <c r="DH173" s="94">
        <f ca="1">CO173/OFFSET('FX rate data'!$B172,0,2*CO$1)</f>
        <v>0.75455202715072633</v>
      </c>
      <c r="DI173" s="94">
        <f ca="1">CP173/OFFSET('FX rate data'!$B172,0,2*CP$1)</f>
        <v>0.99772395446466311</v>
      </c>
      <c r="DJ173" s="95">
        <f t="shared" ca="1" si="39"/>
        <v>120.05215654285956</v>
      </c>
    </row>
    <row r="174" spans="1:114" x14ac:dyDescent="0.35">
      <c r="A174" s="12">
        <v>41698</v>
      </c>
      <c r="B174" s="14">
        <v>5404.8220000000001</v>
      </c>
      <c r="C174" s="12">
        <v>41698</v>
      </c>
      <c r="D174" s="14">
        <v>14841.07</v>
      </c>
      <c r="E174" s="12">
        <v>41698</v>
      </c>
      <c r="F174" s="14">
        <v>2056.3020000000001</v>
      </c>
      <c r="G174" s="12">
        <v>41698</v>
      </c>
      <c r="H174" s="14">
        <v>14209.59</v>
      </c>
      <c r="I174" s="12">
        <v>41698</v>
      </c>
      <c r="J174" s="14">
        <v>8475.33</v>
      </c>
      <c r="K174" s="12">
        <v>41698</v>
      </c>
      <c r="L174" s="14">
        <v>1859.45</v>
      </c>
      <c r="M174" s="12">
        <v>41698</v>
      </c>
      <c r="N174" s="14">
        <v>6809.7</v>
      </c>
      <c r="O174" s="12">
        <v>41698</v>
      </c>
      <c r="P174" s="14">
        <v>22836.959999999999</v>
      </c>
      <c r="Q174" s="12">
        <v>41698</v>
      </c>
      <c r="R174" s="14">
        <v>4408.08</v>
      </c>
      <c r="S174" s="12">
        <v>41698</v>
      </c>
      <c r="T174" s="14">
        <v>9692.08</v>
      </c>
      <c r="U174" s="12">
        <v>41698</v>
      </c>
      <c r="V174" s="14">
        <v>1979.99</v>
      </c>
      <c r="W174" s="12">
        <v>41698</v>
      </c>
      <c r="X174" s="14">
        <v>47094.400000000001</v>
      </c>
      <c r="Y174" s="12">
        <v>41698</v>
      </c>
      <c r="Z174" s="14">
        <v>5195.97</v>
      </c>
      <c r="AA174" s="12">
        <v>41698</v>
      </c>
      <c r="AB174" s="14">
        <v>8639.58</v>
      </c>
      <c r="AC174" s="12">
        <v>41698</v>
      </c>
      <c r="AD174" s="14">
        <v>6276.95</v>
      </c>
      <c r="AE174" s="12">
        <v>41698</v>
      </c>
      <c r="AF174" s="14">
        <v>398.54</v>
      </c>
      <c r="AG174" s="12">
        <v>41698</v>
      </c>
      <c r="AH174" s="14">
        <v>1444.71</v>
      </c>
      <c r="AI174" s="12">
        <v>41698</v>
      </c>
      <c r="AJ174" s="14">
        <v>42771.61</v>
      </c>
      <c r="AK174" s="48"/>
      <c r="BX174" s="48"/>
      <c r="BY174" s="96">
        <f ca="1">BY173*OFFSET($B174,0,2*BY$1)/OFFSET($B173,0,2*BY$1)</f>
        <v>4.5404655502283013</v>
      </c>
      <c r="BZ174" s="97">
        <f t="shared" ref="BZ174:CP184" ca="1" si="50">BZ173*OFFSET($B174,0,2*BZ$1)/OFFSET($B173,0,2*BZ$1)</f>
        <v>1015.846053941122</v>
      </c>
      <c r="CA174" s="98">
        <f t="shared" ca="1" si="50"/>
        <v>10.222368363665527</v>
      </c>
      <c r="CB174" s="99">
        <f t="shared" ca="1" si="50"/>
        <v>5.1696923325048418</v>
      </c>
      <c r="CC174" s="100">
        <f t="shared" ca="1" si="50"/>
        <v>4.7707615013615996</v>
      </c>
      <c r="CD174" s="101">
        <f t="shared" ca="1" si="50"/>
        <v>65.75854685034993</v>
      </c>
      <c r="CE174" s="102">
        <f t="shared" ca="1" si="50"/>
        <v>6.2696840803215066</v>
      </c>
      <c r="CF174" s="103">
        <f t="shared" ca="1" si="50"/>
        <v>17.254615467521223</v>
      </c>
      <c r="CG174" s="104">
        <f t="shared" ca="1" si="50"/>
        <v>3.6264283096596377</v>
      </c>
      <c r="CH174" s="104">
        <f t="shared" ca="1" si="50"/>
        <v>3.6162539594274468</v>
      </c>
      <c r="CI174" s="105">
        <f t="shared" ca="1" si="50"/>
        <v>2431.7596070595873</v>
      </c>
      <c r="CJ174" s="106">
        <f t="shared" ca="1" si="50"/>
        <v>3.2796742015648954</v>
      </c>
      <c r="CK174" s="104">
        <f t="shared" ca="1" si="50"/>
        <v>0.97999589455748171</v>
      </c>
      <c r="CL174" s="107">
        <f t="shared" ca="1" si="50"/>
        <v>49.502265690765718</v>
      </c>
      <c r="CM174" s="108">
        <f t="shared" ca="1" si="50"/>
        <v>53.035859082212696</v>
      </c>
      <c r="CN174" s="104">
        <f t="shared" ca="1" si="50"/>
        <v>1.3133634545862489</v>
      </c>
      <c r="CO174" s="109">
        <f t="shared" ca="1" si="50"/>
        <v>26.347663929129897</v>
      </c>
      <c r="CP174" s="110">
        <f t="shared" ca="1" si="50"/>
        <v>11.69257474766523</v>
      </c>
      <c r="CR174" s="94">
        <f ca="1">BY174/OFFSET('FX rate data'!$B173,0,2*BY$1)</f>
        <v>4.0521780903420801</v>
      </c>
      <c r="CS174" s="94">
        <f ca="1">BZ174/OFFSET('FX rate data'!$B173,0,2*BZ$1)</f>
        <v>9.9788413943135765</v>
      </c>
      <c r="CT174" s="94">
        <f ca="1">CA174/OFFSET('FX rate data'!$B173,0,2*CA$1)</f>
        <v>1.6634991072017586</v>
      </c>
      <c r="CU174" s="94">
        <f ca="1">CB174/OFFSET('FX rate data'!$B173,0,2*CB$1)</f>
        <v>4.6725346461540509</v>
      </c>
      <c r="CV174" s="94">
        <f ca="1">CC174/OFFSET('FX rate data'!$B173,0,2*CC$1)</f>
        <v>5.4194723405220948</v>
      </c>
      <c r="CW174" s="94">
        <f ca="1">CD174/OFFSET('FX rate data'!$B173,0,2*CD$1)</f>
        <v>65.75854685034993</v>
      </c>
      <c r="CX174" s="94">
        <f ca="1">CE174/OFFSET('FX rate data'!$B173,0,2*CE$1)</f>
        <v>10.49846630998243</v>
      </c>
      <c r="CY174" s="94">
        <f ca="1">CF174/OFFSET('FX rate data'!$B173,0,2*CF$1)</f>
        <v>2.2234756149997708</v>
      </c>
      <c r="CZ174" s="94">
        <f ca="1">CG174/OFFSET('FX rate data'!$B173,0,2*CG$1)</f>
        <v>5.0047313133585947</v>
      </c>
      <c r="DA174" s="94">
        <f ca="1">CH174/OFFSET('FX rate data'!$B173,0,2*CH$1)</f>
        <v>4.9906899798888302</v>
      </c>
      <c r="DB174" s="94">
        <f ca="1">CI174/OFFSET('FX rate data'!$B173,0,2*CI$1)</f>
        <v>2.2777815727422137</v>
      </c>
      <c r="DC174" s="94">
        <f ca="1">CJ174/OFFSET('FX rate data'!$B173,0,2*CJ$1)</f>
        <v>1.3989993608176834</v>
      </c>
      <c r="DD174" s="94">
        <f ca="1">CK174/OFFSET('FX rate data'!$B173,0,2*CK$1)</f>
        <v>1.3524646626517827</v>
      </c>
      <c r="DE174" s="94">
        <f ca="1">CL174/OFFSET('FX rate data'!$B173,0,2*CL$1)</f>
        <v>1.6325527897488858</v>
      </c>
      <c r="DF174" s="94">
        <f ca="1">CM174/OFFSET('FX rate data'!$B173,0,2*CM$1)</f>
        <v>0.85877600424584377</v>
      </c>
      <c r="DG174" s="94">
        <f ca="1">CN174/OFFSET('FX rate data'!$B173,0,2*CN$1)</f>
        <v>1.8125358191916214</v>
      </c>
      <c r="DH174" s="94">
        <f ca="1">CO174/OFFSET('FX rate data'!$B173,0,2*CO$1)</f>
        <v>0.73465286816426167</v>
      </c>
      <c r="DI174" s="94">
        <f ca="1">CP174/OFFSET('FX rate data'!$B173,0,2*CP$1)</f>
        <v>1.0871656002887216</v>
      </c>
      <c r="DJ174" s="95">
        <f t="shared" ca="1" si="39"/>
        <v>125.41736432496413</v>
      </c>
    </row>
    <row r="175" spans="1:114" x14ac:dyDescent="0.35">
      <c r="A175" s="12">
        <v>41729</v>
      </c>
      <c r="B175" s="14">
        <v>5394.8310000000001</v>
      </c>
      <c r="C175" s="12">
        <v>41729</v>
      </c>
      <c r="D175" s="14">
        <v>14827.83</v>
      </c>
      <c r="E175" s="12">
        <v>41729</v>
      </c>
      <c r="F175" s="14">
        <v>2033.306</v>
      </c>
      <c r="G175" s="12">
        <v>41729</v>
      </c>
      <c r="H175" s="14">
        <v>14335.31</v>
      </c>
      <c r="I175" s="12">
        <v>41729</v>
      </c>
      <c r="J175" s="14">
        <v>8453.82</v>
      </c>
      <c r="K175" s="12">
        <v>41729</v>
      </c>
      <c r="L175" s="14">
        <v>1872.34</v>
      </c>
      <c r="M175" s="12">
        <v>41729</v>
      </c>
      <c r="N175" s="14">
        <v>6598.37</v>
      </c>
      <c r="O175" s="12">
        <v>41729</v>
      </c>
      <c r="P175" s="14">
        <v>22151.06</v>
      </c>
      <c r="Q175" s="12">
        <v>41729</v>
      </c>
      <c r="R175" s="14">
        <v>4391.5</v>
      </c>
      <c r="S175" s="12">
        <v>41729</v>
      </c>
      <c r="T175" s="14">
        <v>9555.91</v>
      </c>
      <c r="U175" s="12">
        <v>41729</v>
      </c>
      <c r="V175" s="14">
        <v>1985.61</v>
      </c>
      <c r="W175" s="12">
        <v>41729</v>
      </c>
      <c r="X175" s="14">
        <v>50414.9</v>
      </c>
      <c r="Y175" s="12">
        <v>41729</v>
      </c>
      <c r="Z175" s="14">
        <v>4995.3900000000003</v>
      </c>
      <c r="AA175" s="12">
        <v>41729</v>
      </c>
      <c r="AB175" s="14">
        <v>8849.2800000000007</v>
      </c>
      <c r="AC175" s="12">
        <v>41729</v>
      </c>
      <c r="AD175" s="14">
        <v>6704.2</v>
      </c>
      <c r="AE175" s="12">
        <v>41729</v>
      </c>
      <c r="AF175" s="14">
        <v>403.21</v>
      </c>
      <c r="AG175" s="12">
        <v>41729</v>
      </c>
      <c r="AH175" s="14">
        <v>1369.29</v>
      </c>
      <c r="AI175" s="12">
        <v>41729</v>
      </c>
      <c r="AJ175" s="14">
        <v>42996.63</v>
      </c>
      <c r="AK175" s="48"/>
      <c r="BX175" s="48"/>
      <c r="BY175" s="96">
        <f t="shared" ref="BY175:CN184" ca="1" si="51">BY174*OFFSET($B175,0,2*BY$1)/OFFSET($B174,0,2*BY$1)</f>
        <v>4.532072342956659</v>
      </c>
      <c r="BZ175" s="97">
        <f t="shared" ca="1" si="51"/>
        <v>1014.939798411421</v>
      </c>
      <c r="CA175" s="98">
        <f t="shared" ca="1" si="51"/>
        <v>10.10804975536244</v>
      </c>
      <c r="CB175" s="99">
        <f t="shared" ca="1" si="51"/>
        <v>5.2154314227982637</v>
      </c>
      <c r="CC175" s="100">
        <f t="shared" ca="1" si="51"/>
        <v>4.7586535268173291</v>
      </c>
      <c r="CD175" s="101">
        <f t="shared" ca="1" si="51"/>
        <v>66.214395444773558</v>
      </c>
      <c r="CE175" s="102">
        <f t="shared" ca="1" si="51"/>
        <v>6.0751127575474726</v>
      </c>
      <c r="CF175" s="103">
        <f t="shared" ca="1" si="51"/>
        <v>16.736379207126987</v>
      </c>
      <c r="CG175" s="104">
        <f t="shared" ca="1" si="51"/>
        <v>3.6127883164258132</v>
      </c>
      <c r="CH175" s="104">
        <f t="shared" ca="1" si="51"/>
        <v>3.5654469807752656</v>
      </c>
      <c r="CI175" s="105">
        <f t="shared" ca="1" si="51"/>
        <v>2438.6619090872109</v>
      </c>
      <c r="CJ175" s="106">
        <f t="shared" ca="1" si="51"/>
        <v>3.5109152447950085</v>
      </c>
      <c r="CK175" s="104">
        <f t="shared" ca="1" si="51"/>
        <v>0.94216511868111219</v>
      </c>
      <c r="CL175" s="107">
        <f t="shared" ca="1" si="51"/>
        <v>50.703785338173766</v>
      </c>
      <c r="CM175" s="108">
        <f t="shared" ca="1" si="51"/>
        <v>56.645824239315331</v>
      </c>
      <c r="CN175" s="104">
        <f t="shared" ca="1" si="51"/>
        <v>1.3287531452896104</v>
      </c>
      <c r="CO175" s="109">
        <f t="shared" ca="1" si="50"/>
        <v>24.972203931251443</v>
      </c>
      <c r="CP175" s="110">
        <f t="shared" ca="1" si="50"/>
        <v>11.754088989699129</v>
      </c>
      <c r="CR175" s="94">
        <f ca="1">BY175/OFFSET('FX rate data'!$B174,0,2*BY$1)</f>
        <v>4.1986958893428383</v>
      </c>
      <c r="CS175" s="94">
        <f ca="1">BZ175/OFFSET('FX rate data'!$B174,0,2*BZ$1)</f>
        <v>9.8318298790218055</v>
      </c>
      <c r="CT175" s="94">
        <f ca="1">CA175/OFFSET('FX rate data'!$B174,0,2*CA$1)</f>
        <v>1.6258464163938877</v>
      </c>
      <c r="CU175" s="94">
        <f ca="1">CB175/OFFSET('FX rate data'!$B174,0,2*CB$1)</f>
        <v>4.7198474414463929</v>
      </c>
      <c r="CV175" s="94">
        <f ca="1">CC175/OFFSET('FX rate data'!$B174,0,2*CC$1)</f>
        <v>5.3794410205938599</v>
      </c>
      <c r="CW175" s="94">
        <f ca="1">CD175/OFFSET('FX rate data'!$B174,0,2*CD$1)</f>
        <v>66.214395444773558</v>
      </c>
      <c r="CX175" s="94">
        <f ca="1">CE175/OFFSET('FX rate data'!$B174,0,2*CE$1)</f>
        <v>10.123500679132599</v>
      </c>
      <c r="CY175" s="94">
        <f ca="1">CF175/OFFSET('FX rate data'!$B174,0,2*CF$1)</f>
        <v>2.1576396461333265</v>
      </c>
      <c r="CZ175" s="94">
        <f ca="1">CG175/OFFSET('FX rate data'!$B174,0,2*CG$1)</f>
        <v>4.9742369770422874</v>
      </c>
      <c r="DA175" s="94">
        <f ca="1">CH175/OFFSET('FX rate data'!$B174,0,2*CH$1)</f>
        <v>4.9090554602440672</v>
      </c>
      <c r="DB175" s="94">
        <f ca="1">CI175/OFFSET('FX rate data'!$B174,0,2*CI$1)</f>
        <v>2.2904685912343483</v>
      </c>
      <c r="DC175" s="94">
        <f ca="1">CJ175/OFFSET('FX rate data'!$B174,0,2*CJ$1)</f>
        <v>1.5453652206501203</v>
      </c>
      <c r="DD175" s="94">
        <f ca="1">CK175/OFFSET('FX rate data'!$B174,0,2*CK$1)</f>
        <v>1.2972120593158643</v>
      </c>
      <c r="DE175" s="94">
        <f ca="1">CL175/OFFSET('FX rate data'!$B174,0,2*CL$1)</f>
        <v>1.6631280656730334</v>
      </c>
      <c r="DF175" s="94">
        <f ca="1">CM175/OFFSET('FX rate data'!$B174,0,2*CM$1)</f>
        <v>0.94583109432819057</v>
      </c>
      <c r="DG175" s="94">
        <f ca="1">CN175/OFFSET('FX rate data'!$B174,0,2*CN$1)</f>
        <v>1.8294825076271657</v>
      </c>
      <c r="DH175" s="94">
        <f ca="1">CO175/OFFSET('FX rate data'!$B174,0,2*CO$1)</f>
        <v>0.70997412622184497</v>
      </c>
      <c r="DI175" s="94">
        <f ca="1">CP175/OFFSET('FX rate data'!$B174,0,2*CP$1)</f>
        <v>1.1160463914107739</v>
      </c>
      <c r="DJ175" s="95">
        <f t="shared" ca="1" si="39"/>
        <v>125.53199691058597</v>
      </c>
    </row>
    <row r="176" spans="1:114" x14ac:dyDescent="0.35">
      <c r="A176" s="12">
        <v>41759</v>
      </c>
      <c r="B176" s="14">
        <v>5489.0739999999996</v>
      </c>
      <c r="C176" s="12">
        <v>41759</v>
      </c>
      <c r="D176" s="14">
        <v>14304.11</v>
      </c>
      <c r="E176" s="12">
        <v>41759</v>
      </c>
      <c r="F176" s="14">
        <v>2026.3579999999999</v>
      </c>
      <c r="G176" s="12">
        <v>41759</v>
      </c>
      <c r="H176" s="14">
        <v>14651.87</v>
      </c>
      <c r="I176" s="12">
        <v>41759</v>
      </c>
      <c r="J176" s="14">
        <v>8476.66</v>
      </c>
      <c r="K176" s="12">
        <v>41759</v>
      </c>
      <c r="L176" s="14">
        <v>1883.95</v>
      </c>
      <c r="M176" s="12">
        <v>41759</v>
      </c>
      <c r="N176" s="14">
        <v>6780.03</v>
      </c>
      <c r="O176" s="12">
        <v>41759</v>
      </c>
      <c r="P176" s="14">
        <v>22133.97</v>
      </c>
      <c r="Q176" s="12">
        <v>41759</v>
      </c>
      <c r="R176" s="14">
        <v>4487.3900000000003</v>
      </c>
      <c r="S176" s="12">
        <v>41759</v>
      </c>
      <c r="T176" s="14">
        <v>9603.23</v>
      </c>
      <c r="U176" s="12">
        <v>41759</v>
      </c>
      <c r="V176" s="14">
        <v>1961.79</v>
      </c>
      <c r="W176" s="12">
        <v>41759</v>
      </c>
      <c r="X176" s="14">
        <v>51626.7</v>
      </c>
      <c r="Y176" s="12">
        <v>41759</v>
      </c>
      <c r="Z176" s="14">
        <v>4897.03</v>
      </c>
      <c r="AA176" s="12">
        <v>41759</v>
      </c>
      <c r="AB176" s="14">
        <v>8791.44</v>
      </c>
      <c r="AC176" s="12">
        <v>41759</v>
      </c>
      <c r="AD176" s="14">
        <v>6696.4</v>
      </c>
      <c r="AE176" s="12">
        <v>41759</v>
      </c>
      <c r="AF176" s="14">
        <v>400.55</v>
      </c>
      <c r="AG176" s="12">
        <v>41759</v>
      </c>
      <c r="AH176" s="14">
        <v>1306.01</v>
      </c>
      <c r="AI176" s="12">
        <v>41759</v>
      </c>
      <c r="AJ176" s="14">
        <v>43804.68</v>
      </c>
      <c r="AK176" s="48"/>
      <c r="BX176" s="48"/>
      <c r="BY176" s="96">
        <f t="shared" ca="1" si="51"/>
        <v>4.6112437004685551</v>
      </c>
      <c r="BZ176" s="97">
        <f t="shared" ca="1" si="51"/>
        <v>979.0920532441221</v>
      </c>
      <c r="CA176" s="98">
        <f t="shared" ca="1" si="51"/>
        <v>10.073509587920718</v>
      </c>
      <c r="CB176" s="99">
        <f t="shared" ca="1" si="51"/>
        <v>5.3306013752583796</v>
      </c>
      <c r="CC176" s="100">
        <f t="shared" ca="1" si="51"/>
        <v>4.7715101580860937</v>
      </c>
      <c r="CD176" s="101">
        <f t="shared" ca="1" si="51"/>
        <v>66.624977460387086</v>
      </c>
      <c r="CE176" s="102">
        <f t="shared" ca="1" si="51"/>
        <v>6.2423669405557121</v>
      </c>
      <c r="CF176" s="103">
        <f t="shared" ca="1" si="51"/>
        <v>16.72346674512066</v>
      </c>
      <c r="CG176" s="104">
        <f t="shared" ca="1" si="51"/>
        <v>3.6916748635423047</v>
      </c>
      <c r="CH176" s="104">
        <f t="shared" ca="1" si="51"/>
        <v>3.5831027509876558</v>
      </c>
      <c r="CI176" s="105">
        <f t="shared" ca="1" si="51"/>
        <v>2409.4069563651469</v>
      </c>
      <c r="CJ176" s="106">
        <f t="shared" ca="1" si="51"/>
        <v>3.5953055161957765</v>
      </c>
      <c r="CK176" s="104">
        <f t="shared" ca="1" si="51"/>
        <v>0.92361374209720681</v>
      </c>
      <c r="CL176" s="107">
        <f t="shared" ca="1" si="51"/>
        <v>50.372379060605425</v>
      </c>
      <c r="CM176" s="108">
        <f t="shared" ca="1" si="51"/>
        <v>56.579919667693567</v>
      </c>
      <c r="CN176" s="104">
        <f t="shared" ca="1" si="51"/>
        <v>1.3199872829189592</v>
      </c>
      <c r="CO176" s="109">
        <f t="shared" ca="1" si="50"/>
        <v>23.818145211207046</v>
      </c>
      <c r="CP176" s="110">
        <f t="shared" ca="1" si="50"/>
        <v>11.974987502166885</v>
      </c>
      <c r="CR176" s="94">
        <f ca="1">BY176/OFFSET('FX rate data'!$B175,0,2*BY$1)</f>
        <v>4.2823585628422691</v>
      </c>
      <c r="CS176" s="94">
        <f ca="1">BZ176/OFFSET('FX rate data'!$B175,0,2*BZ$1)</f>
        <v>9.5764089714800686</v>
      </c>
      <c r="CT176" s="94">
        <f ca="1">CA176/OFFSET('FX rate data'!$B175,0,2*CA$1)</f>
        <v>1.6093153746977742</v>
      </c>
      <c r="CU176" s="94">
        <f ca="1">CB176/OFFSET('FX rate data'!$B175,0,2*CB$1)</f>
        <v>4.8628000139193386</v>
      </c>
      <c r="CV176" s="94">
        <f ca="1">CC176/OFFSET('FX rate data'!$B175,0,2*CC$1)</f>
        <v>5.419707130947403</v>
      </c>
      <c r="CW176" s="94">
        <f ca="1">CD176/OFFSET('FX rate data'!$B175,0,2*CD$1)</f>
        <v>66.624977460387086</v>
      </c>
      <c r="CX176" s="94">
        <f ca="1">CE176/OFFSET('FX rate data'!$B175,0,2*CE$1)</f>
        <v>10.532085271732262</v>
      </c>
      <c r="CY176" s="94">
        <f ca="1">CF176/OFFSET('FX rate data'!$B175,0,2*CF$1)</f>
        <v>2.157087342008134</v>
      </c>
      <c r="CZ176" s="94">
        <f ca="1">CG176/OFFSET('FX rate data'!$B175,0,2*CG$1)</f>
        <v>5.1195047337987862</v>
      </c>
      <c r="DA176" s="94">
        <f ca="1">CH176/OFFSET('FX rate data'!$B175,0,2*CH$1)</f>
        <v>4.9689401622349969</v>
      </c>
      <c r="DB176" s="94">
        <f ca="1">CI176/OFFSET('FX rate data'!$B175,0,2*CI$1)</f>
        <v>2.3319399124728006</v>
      </c>
      <c r="DC176" s="94">
        <f ca="1">CJ176/OFFSET('FX rate data'!$B175,0,2*CJ$1)</f>
        <v>1.6105834861782811</v>
      </c>
      <c r="DD176" s="94">
        <f ca="1">CK176/OFFSET('FX rate data'!$B175,0,2*CK$1)</f>
        <v>1.2808400250966674</v>
      </c>
      <c r="DE176" s="94">
        <f ca="1">CL176/OFFSET('FX rate data'!$B175,0,2*CL$1)</f>
        <v>1.6663043023686877</v>
      </c>
      <c r="DF176" s="94">
        <f ca="1">CM176/OFFSET('FX rate data'!$B175,0,2*CM$1)</f>
        <v>0.9377628187236855</v>
      </c>
      <c r="DG176" s="94">
        <f ca="1">CN176/OFFSET('FX rate data'!$B175,0,2*CN$1)</f>
        <v>1.8305190444029389</v>
      </c>
      <c r="DH176" s="94">
        <f ca="1">CO176/OFFSET('FX rate data'!$B175,0,2*CO$1)</f>
        <v>0.66786337768924386</v>
      </c>
      <c r="DI176" s="94">
        <f ca="1">CP176/OFFSET('FX rate data'!$B175,0,2*CP$1)</f>
        <v>1.1380471662516998</v>
      </c>
      <c r="DJ176" s="95">
        <f t="shared" ca="1" si="39"/>
        <v>126.61704515723213</v>
      </c>
    </row>
    <row r="177" spans="1:114" x14ac:dyDescent="0.35">
      <c r="A177" s="12">
        <v>41789</v>
      </c>
      <c r="B177" s="14">
        <v>5492.5460000000003</v>
      </c>
      <c r="C177" s="12">
        <v>41789</v>
      </c>
      <c r="D177" s="14">
        <v>14632.38</v>
      </c>
      <c r="E177" s="12">
        <v>41789</v>
      </c>
      <c r="F177" s="14">
        <v>2039.213</v>
      </c>
      <c r="G177" s="12">
        <v>41789</v>
      </c>
      <c r="H177" s="14">
        <v>14604.16</v>
      </c>
      <c r="I177" s="12">
        <v>41789</v>
      </c>
      <c r="J177" s="14">
        <v>8674.52</v>
      </c>
      <c r="K177" s="12">
        <v>41789</v>
      </c>
      <c r="L177" s="14">
        <v>1923.57</v>
      </c>
      <c r="M177" s="12">
        <v>41789</v>
      </c>
      <c r="N177" s="14">
        <v>6844.51</v>
      </c>
      <c r="O177" s="12">
        <v>41789</v>
      </c>
      <c r="P177" s="14">
        <v>23081.65</v>
      </c>
      <c r="Q177" s="12">
        <v>41789</v>
      </c>
      <c r="R177" s="14">
        <v>4519.57</v>
      </c>
      <c r="S177" s="12">
        <v>41789</v>
      </c>
      <c r="T177" s="14">
        <v>9943.27</v>
      </c>
      <c r="U177" s="12">
        <v>41790</v>
      </c>
      <c r="V177" s="14">
        <v>1994.96</v>
      </c>
      <c r="W177" s="12">
        <v>41789</v>
      </c>
      <c r="X177" s="14">
        <v>51239.3</v>
      </c>
      <c r="Y177" s="12">
        <v>41789</v>
      </c>
      <c r="Z177" s="14">
        <v>4898.7700000000004</v>
      </c>
      <c r="AA177" s="12">
        <v>41790</v>
      </c>
      <c r="AB177" s="14">
        <v>9075.91</v>
      </c>
      <c r="AC177" s="12">
        <v>41790</v>
      </c>
      <c r="AD177" s="14">
        <v>7229.95</v>
      </c>
      <c r="AE177" s="12">
        <v>41789</v>
      </c>
      <c r="AF177" s="14">
        <v>407.21</v>
      </c>
      <c r="AG177" s="12">
        <v>41790</v>
      </c>
      <c r="AH177" s="14">
        <v>1432.03</v>
      </c>
      <c r="AI177" s="12">
        <v>41789</v>
      </c>
      <c r="AJ177" s="14">
        <v>44641.55</v>
      </c>
      <c r="AK177" s="48"/>
      <c r="BX177" s="48"/>
      <c r="BY177" s="96">
        <f t="shared" ca="1" si="51"/>
        <v>4.6141604471052426</v>
      </c>
      <c r="BZ177" s="97">
        <f t="shared" ca="1" si="51"/>
        <v>1001.5615776198747</v>
      </c>
      <c r="CA177" s="98">
        <f t="shared" ca="1" si="51"/>
        <v>10.137414863174508</v>
      </c>
      <c r="CB177" s="99">
        <f t="shared" ca="1" si="51"/>
        <v>5.3132436597167052</v>
      </c>
      <c r="CC177" s="100">
        <f t="shared" ca="1" si="51"/>
        <v>4.8828855111000067</v>
      </c>
      <c r="CD177" s="101">
        <f t="shared" ca="1" si="51"/>
        <v>68.02611953261858</v>
      </c>
      <c r="CE177" s="102">
        <f t="shared" ca="1" si="51"/>
        <v>6.301733613022801</v>
      </c>
      <c r="CF177" s="103">
        <f t="shared" ca="1" si="51"/>
        <v>17.439492607856355</v>
      </c>
      <c r="CG177" s="104">
        <f t="shared" ca="1" si="51"/>
        <v>3.7181486260431771</v>
      </c>
      <c r="CH177" s="104">
        <f t="shared" ca="1" si="51"/>
        <v>3.7099765486001099</v>
      </c>
      <c r="CI177" s="105">
        <f t="shared" ca="1" si="51"/>
        <v>2450.1452763395741</v>
      </c>
      <c r="CJ177" s="106">
        <f t="shared" ca="1" si="51"/>
        <v>3.5683268141486923</v>
      </c>
      <c r="CK177" s="104">
        <f t="shared" ca="1" si="51"/>
        <v>0.92394191813681648</v>
      </c>
      <c r="CL177" s="107">
        <f t="shared" ca="1" si="51"/>
        <v>52.002308932318179</v>
      </c>
      <c r="CM177" s="108">
        <f t="shared" ca="1" si="51"/>
        <v>61.088045845744148</v>
      </c>
      <c r="CN177" s="104">
        <f t="shared" ca="1" si="51"/>
        <v>1.3419348932154023</v>
      </c>
      <c r="CO177" s="109">
        <f t="shared" ca="1" si="50"/>
        <v>26.116414489019856</v>
      </c>
      <c r="CP177" s="110">
        <f t="shared" ca="1" si="50"/>
        <v>12.203764605228441</v>
      </c>
      <c r="CR177" s="94">
        <f ca="1">BY177/OFFSET('FX rate data'!$B176,0,2*BY$1)</f>
        <v>4.2958387925754051</v>
      </c>
      <c r="CS177" s="94">
        <f ca="1">BZ177/OFFSET('FX rate data'!$B176,0,2*BZ$1)</f>
        <v>9.8414225962452075</v>
      </c>
      <c r="CT177" s="94">
        <f ca="1">CA177/OFFSET('FX rate data'!$B176,0,2*CA$1)</f>
        <v>1.6227393291566501</v>
      </c>
      <c r="CU177" s="94">
        <f ca="1">CB177/OFFSET('FX rate data'!$B176,0,2*CB$1)</f>
        <v>4.8988047756930717</v>
      </c>
      <c r="CV177" s="94">
        <f ca="1">CC177/OFFSET('FX rate data'!$B176,0,2*CC$1)</f>
        <v>5.4545191142761471</v>
      </c>
      <c r="CW177" s="94">
        <f ca="1">CD177/OFFSET('FX rate data'!$B176,0,2*CD$1)</f>
        <v>68.02611953261858</v>
      </c>
      <c r="CX177" s="94">
        <f ca="1">CE177/OFFSET('FX rate data'!$B176,0,2*CE$1)</f>
        <v>10.560974715975869</v>
      </c>
      <c r="CY177" s="94">
        <f ca="1">CF177/OFFSET('FX rate data'!$B176,0,2*CF$1)</f>
        <v>2.249415393963079</v>
      </c>
      <c r="CZ177" s="94">
        <f ca="1">CG177/OFFSET('FX rate data'!$B176,0,2*CG$1)</f>
        <v>5.0690506149191235</v>
      </c>
      <c r="DA177" s="94">
        <f ca="1">CH177/OFFSET('FX rate data'!$B176,0,2*CH$1)</f>
        <v>5.057909405044458</v>
      </c>
      <c r="DB177" s="94">
        <f ca="1">CI177/OFFSET('FX rate data'!$B176,0,2*CI$1)</f>
        <v>2.4016323038027583</v>
      </c>
      <c r="DC177" s="94">
        <f ca="1">CJ177/OFFSET('FX rate data'!$B176,0,2*CJ$1)</f>
        <v>1.5919370127810362</v>
      </c>
      <c r="DD177" s="94">
        <f ca="1">CK177/OFFSET('FX rate data'!$B176,0,2*CK$1)</f>
        <v>1.2596345168872753</v>
      </c>
      <c r="DE177" s="94">
        <f ca="1">CL177/OFFSET('FX rate data'!$B176,0,2*CL$1)</f>
        <v>1.7323708752188081</v>
      </c>
      <c r="DF177" s="94">
        <f ca="1">CM177/OFFSET('FX rate data'!$B176,0,2*CM$1)</f>
        <v>1.0335949553021302</v>
      </c>
      <c r="DG177" s="94">
        <f ca="1">CN177/OFFSET('FX rate data'!$B176,0,2*CN$1)</f>
        <v>1.829495423606547</v>
      </c>
      <c r="DH177" s="94">
        <f ca="1">CO177/OFFSET('FX rate data'!$B176,0,2*CO$1)</f>
        <v>0.74837708508427159</v>
      </c>
      <c r="DI177" s="94">
        <f ca="1">CP177/OFFSET('FX rate data'!$B176,0,2*CP$1)</f>
        <v>1.1543150123651846</v>
      </c>
      <c r="DJ177" s="95">
        <f t="shared" ca="1" si="39"/>
        <v>128.82815145551558</v>
      </c>
    </row>
    <row r="178" spans="1:114" x14ac:dyDescent="0.35">
      <c r="A178" s="12">
        <v>41820</v>
      </c>
      <c r="B178" s="14">
        <v>5395.7470000000003</v>
      </c>
      <c r="C178" s="12">
        <v>41820</v>
      </c>
      <c r="D178" s="14">
        <v>15162.1</v>
      </c>
      <c r="E178" s="12">
        <v>41820</v>
      </c>
      <c r="F178" s="14">
        <v>2048.3270000000002</v>
      </c>
      <c r="G178" s="12">
        <v>41820</v>
      </c>
      <c r="H178" s="14">
        <v>15146.01</v>
      </c>
      <c r="I178" s="12">
        <v>41820</v>
      </c>
      <c r="J178" s="14">
        <v>8554.52</v>
      </c>
      <c r="K178" s="12">
        <v>41820</v>
      </c>
      <c r="L178" s="14">
        <v>1960.23</v>
      </c>
      <c r="M178" s="12">
        <v>41820</v>
      </c>
      <c r="N178" s="14">
        <v>6743.94</v>
      </c>
      <c r="O178" s="12">
        <v>41820</v>
      </c>
      <c r="P178" s="14">
        <v>23190.720000000001</v>
      </c>
      <c r="Q178" s="12">
        <v>41820</v>
      </c>
      <c r="R178" s="14">
        <v>4422.84</v>
      </c>
      <c r="S178" s="12">
        <v>41820</v>
      </c>
      <c r="T178" s="14">
        <v>9833.07</v>
      </c>
      <c r="U178" s="12">
        <v>41820</v>
      </c>
      <c r="V178" s="14">
        <v>2002.21</v>
      </c>
      <c r="W178" s="12">
        <v>41820</v>
      </c>
      <c r="X178" s="14">
        <v>53168.2</v>
      </c>
      <c r="Y178" s="12">
        <v>41820</v>
      </c>
      <c r="Z178" s="14">
        <v>4699.9399999999996</v>
      </c>
      <c r="AA178" s="12">
        <v>41820</v>
      </c>
      <c r="AB178" s="14">
        <v>9393.07</v>
      </c>
      <c r="AC178" s="12">
        <v>41820</v>
      </c>
      <c r="AD178" s="14">
        <v>7611.35</v>
      </c>
      <c r="AE178" s="12">
        <v>41820</v>
      </c>
      <c r="AF178" s="14">
        <v>413.15</v>
      </c>
      <c r="AG178" s="12">
        <v>41820</v>
      </c>
      <c r="AH178" s="14">
        <v>1476.38</v>
      </c>
      <c r="AI178" s="12">
        <v>41820</v>
      </c>
      <c r="AJ178" s="14">
        <v>45969.81</v>
      </c>
      <c r="AK178" s="48"/>
      <c r="BX178" s="48"/>
      <c r="BY178" s="96">
        <f t="shared" ca="1" si="51"/>
        <v>4.5328418533020525</v>
      </c>
      <c r="BZ178" s="97">
        <f t="shared" ca="1" si="51"/>
        <v>1037.8200126042586</v>
      </c>
      <c r="CA178" s="98">
        <f t="shared" ca="1" si="51"/>
        <v>10.182722733937872</v>
      </c>
      <c r="CB178" s="99">
        <f t="shared" ca="1" si="51"/>
        <v>5.5103779746665209</v>
      </c>
      <c r="CC178" s="100">
        <f t="shared" ca="1" si="51"/>
        <v>4.8153375359576351</v>
      </c>
      <c r="CD178" s="101">
        <f t="shared" ca="1" si="51"/>
        <v>69.322582641351715</v>
      </c>
      <c r="CE178" s="102">
        <f t="shared" ca="1" si="51"/>
        <v>6.2091389131156189</v>
      </c>
      <c r="CF178" s="103">
        <f t="shared" ca="1" si="51"/>
        <v>17.521901164382378</v>
      </c>
      <c r="CG178" s="104">
        <f t="shared" ca="1" si="51"/>
        <v>3.6385710298123066</v>
      </c>
      <c r="CH178" s="104">
        <f t="shared" ca="1" si="51"/>
        <v>3.6688593491621249</v>
      </c>
      <c r="CI178" s="105">
        <f t="shared" ca="1" si="51"/>
        <v>2459.049491588733</v>
      </c>
      <c r="CJ178" s="106">
        <f t="shared" ca="1" si="51"/>
        <v>3.7026562369123015</v>
      </c>
      <c r="CK178" s="104">
        <f t="shared" ca="1" si="51"/>
        <v>0.88644120436924956</v>
      </c>
      <c r="CL178" s="107">
        <f t="shared" ca="1" si="51"/>
        <v>53.819542939814291</v>
      </c>
      <c r="CM178" s="108">
        <f t="shared" ca="1" si="51"/>
        <v>64.310610411967545</v>
      </c>
      <c r="CN178" s="104">
        <f t="shared" ca="1" si="51"/>
        <v>1.3615097888852028</v>
      </c>
      <c r="CO178" s="109">
        <f t="shared" ca="1" si="50"/>
        <v>26.925240409278533</v>
      </c>
      <c r="CP178" s="110">
        <f t="shared" ca="1" si="50"/>
        <v>12.566874138265279</v>
      </c>
      <c r="CR178" s="94">
        <f ca="1">BY178/OFFSET('FX rate data'!$B177,0,2*BY$1)</f>
        <v>4.2758625160853239</v>
      </c>
      <c r="CS178" s="94">
        <f ca="1">BZ178/OFFSET('FX rate data'!$B177,0,2*BZ$1)</f>
        <v>10.241981768521255</v>
      </c>
      <c r="CT178" s="94">
        <f ca="1">CA178/OFFSET('FX rate data'!$B177,0,2*CA$1)</f>
        <v>1.6415538575773199</v>
      </c>
      <c r="CU178" s="94">
        <f ca="1">CB178/OFFSET('FX rate data'!$B177,0,2*CB$1)</f>
        <v>5.1638815243805842</v>
      </c>
      <c r="CV178" s="94">
        <f ca="1">CC178/OFFSET('FX rate data'!$B177,0,2*CC$1)</f>
        <v>5.4300152638223214</v>
      </c>
      <c r="CW178" s="94">
        <f ca="1">CD178/OFFSET('FX rate data'!$B177,0,2*CD$1)</f>
        <v>69.322582641351715</v>
      </c>
      <c r="CX178" s="94">
        <f ca="1">CE178/OFFSET('FX rate data'!$B177,0,2*CE$1)</f>
        <v>10.621175013882345</v>
      </c>
      <c r="CY178" s="94">
        <f ca="1">CF178/OFFSET('FX rate data'!$B177,0,2*CF$1)</f>
        <v>2.2607737877248115</v>
      </c>
      <c r="CZ178" s="94">
        <f ca="1">CG178/OFFSET('FX rate data'!$B177,0,2*CG$1)</f>
        <v>4.9809322790038415</v>
      </c>
      <c r="DA178" s="94">
        <f ca="1">CH178/OFFSET('FX rate data'!$B177,0,2*CH$1)</f>
        <v>5.0223947284902462</v>
      </c>
      <c r="DB178" s="94">
        <f ca="1">CI178/OFFSET('FX rate data'!$B177,0,2*CI$1)</f>
        <v>2.430275035172293</v>
      </c>
      <c r="DC178" s="94">
        <f ca="1">CJ178/OFFSET('FX rate data'!$B177,0,2*CJ$1)</f>
        <v>1.6721565446923639</v>
      </c>
      <c r="DD178" s="94">
        <f ca="1">CK178/OFFSET('FX rate data'!$B177,0,2*CK$1)</f>
        <v>1.2134718745643389</v>
      </c>
      <c r="DE178" s="94">
        <f ca="1">CL178/OFFSET('FX rate data'!$B177,0,2*CL$1)</f>
        <v>1.8006471591493289</v>
      </c>
      <c r="DF178" s="94">
        <f ca="1">CM178/OFFSET('FX rate data'!$B177,0,2*CM$1)</f>
        <v>1.0685275098272951</v>
      </c>
      <c r="DG178" s="94">
        <f ca="1">CN178/OFFSET('FX rate data'!$B177,0,2*CN$1)</f>
        <v>1.8638053235937067</v>
      </c>
      <c r="DH178" s="94">
        <f ca="1">CO178/OFFSET('FX rate data'!$B177,0,2*CO$1)</f>
        <v>0.79233131392750145</v>
      </c>
      <c r="DI178" s="94">
        <f ca="1">CP178/OFFSET('FX rate data'!$B177,0,2*CP$1)</f>
        <v>1.1813747721048442</v>
      </c>
      <c r="DJ178" s="95">
        <f t="shared" ca="1" si="39"/>
        <v>130.98374291387142</v>
      </c>
    </row>
    <row r="179" spans="1:114" x14ac:dyDescent="0.35">
      <c r="A179" s="12">
        <v>41851</v>
      </c>
      <c r="B179" s="14">
        <v>5632.9139999999998</v>
      </c>
      <c r="C179" s="12">
        <v>41851</v>
      </c>
      <c r="D179" s="14">
        <v>15620.77</v>
      </c>
      <c r="E179" s="12">
        <v>41851</v>
      </c>
      <c r="F179" s="14">
        <v>2201.5619999999999</v>
      </c>
      <c r="G179" s="12">
        <v>41851</v>
      </c>
      <c r="H179" s="14">
        <v>15330.74</v>
      </c>
      <c r="I179" s="12">
        <v>41851</v>
      </c>
      <c r="J179" s="14">
        <v>8410.27</v>
      </c>
      <c r="K179" s="12">
        <v>41851</v>
      </c>
      <c r="L179" s="14">
        <v>1930.67</v>
      </c>
      <c r="M179" s="12">
        <v>41851</v>
      </c>
      <c r="N179" s="14">
        <v>6730.11</v>
      </c>
      <c r="O179" s="12">
        <v>41851</v>
      </c>
      <c r="P179" s="14">
        <v>24756.85</v>
      </c>
      <c r="Q179" s="12">
        <v>41851</v>
      </c>
      <c r="R179" s="14">
        <v>4246.1400000000003</v>
      </c>
      <c r="S179" s="12">
        <v>41851</v>
      </c>
      <c r="T179" s="14">
        <v>9407.48</v>
      </c>
      <c r="U179" s="12">
        <v>41851</v>
      </c>
      <c r="V179" s="14">
        <v>2076.12</v>
      </c>
      <c r="W179" s="12">
        <v>41851</v>
      </c>
      <c r="X179" s="14">
        <v>55829.4</v>
      </c>
      <c r="Y179" s="12">
        <v>41851</v>
      </c>
      <c r="Z179" s="14">
        <v>4647.79</v>
      </c>
      <c r="AA179" s="12">
        <v>41851</v>
      </c>
      <c r="AB179" s="14">
        <v>9315.85</v>
      </c>
      <c r="AC179" s="12">
        <v>41851</v>
      </c>
      <c r="AD179" s="14">
        <v>7721.3</v>
      </c>
      <c r="AE179" s="12">
        <v>41851</v>
      </c>
      <c r="AF179" s="14">
        <v>404.29</v>
      </c>
      <c r="AG179" s="12">
        <v>41851</v>
      </c>
      <c r="AH179" s="14">
        <v>1379.61</v>
      </c>
      <c r="AI179" s="12">
        <v>41851</v>
      </c>
      <c r="AJ179" s="14">
        <v>46222.43</v>
      </c>
      <c r="AK179" s="48"/>
      <c r="BX179" s="48"/>
      <c r="BY179" s="96">
        <f t="shared" ca="1" si="51"/>
        <v>4.7320803468455939</v>
      </c>
      <c r="BZ179" s="97">
        <f t="shared" ca="1" si="51"/>
        <v>1069.2151956713269</v>
      </c>
      <c r="CA179" s="98">
        <f t="shared" ca="1" si="51"/>
        <v>10.944490517175103</v>
      </c>
      <c r="CB179" s="99">
        <f t="shared" ca="1" si="51"/>
        <v>5.5775859141344162</v>
      </c>
      <c r="CC179" s="100">
        <f t="shared" ca="1" si="51"/>
        <v>4.7341392408385765</v>
      </c>
      <c r="CD179" s="101">
        <f t="shared" ca="1" si="51"/>
        <v>68.277207586955882</v>
      </c>
      <c r="CE179" s="102">
        <f t="shared" ca="1" si="51"/>
        <v>6.196405645742483</v>
      </c>
      <c r="CF179" s="103">
        <f t="shared" ca="1" si="51"/>
        <v>18.705200995977695</v>
      </c>
      <c r="CG179" s="104">
        <f t="shared" ca="1" si="51"/>
        <v>3.4932039125374712</v>
      </c>
      <c r="CH179" s="104">
        <f t="shared" ca="1" si="51"/>
        <v>3.5100656204070253</v>
      </c>
      <c r="CI179" s="105">
        <f t="shared" ca="1" si="51"/>
        <v>2549.8233604253301</v>
      </c>
      <c r="CJ179" s="106">
        <f t="shared" ca="1" si="51"/>
        <v>3.8879833455537645</v>
      </c>
      <c r="CK179" s="104">
        <f t="shared" ca="1" si="51"/>
        <v>0.87660535352692914</v>
      </c>
      <c r="CL179" s="107">
        <f t="shared" ca="1" si="51"/>
        <v>53.377094932313824</v>
      </c>
      <c r="CM179" s="108">
        <f t="shared" ca="1" si="51"/>
        <v>65.23961139271286</v>
      </c>
      <c r="CN179" s="104">
        <f t="shared" ca="1" si="51"/>
        <v>1.3323122172295745</v>
      </c>
      <c r="CO179" s="109">
        <f t="shared" ca="1" si="50"/>
        <v>25.160413254747933</v>
      </c>
      <c r="CP179" s="110">
        <f t="shared" ca="1" si="50"/>
        <v>12.635933456648553</v>
      </c>
      <c r="CR179" s="94">
        <f ca="1">BY179/OFFSET('FX rate data'!$B178,0,2*BY$1)</f>
        <v>4.3986617836452808</v>
      </c>
      <c r="CS179" s="94">
        <f ca="1">BZ179/OFFSET('FX rate data'!$B178,0,2*BZ$1)</f>
        <v>10.400926027931195</v>
      </c>
      <c r="CT179" s="94">
        <f ca="1">CA179/OFFSET('FX rate data'!$B178,0,2*CA$1)</f>
        <v>1.7727316267412456</v>
      </c>
      <c r="CU179" s="94">
        <f ca="1">CB179/OFFSET('FX rate data'!$B178,0,2*CB$1)</f>
        <v>5.1142361215243133</v>
      </c>
      <c r="CV179" s="94">
        <f ca="1">CC179/OFFSET('FX rate data'!$B178,0,2*CC$1)</f>
        <v>5.2092201153593489</v>
      </c>
      <c r="CW179" s="94">
        <f ca="1">CD179/OFFSET('FX rate data'!$B178,0,2*CD$1)</f>
        <v>68.277207586955882</v>
      </c>
      <c r="CX179" s="94">
        <f ca="1">CE179/OFFSET('FX rate data'!$B178,0,2*CE$1)</f>
        <v>10.463366507501661</v>
      </c>
      <c r="CY179" s="94">
        <f ca="1">CF179/OFFSET('FX rate data'!$B178,0,2*CF$1)</f>
        <v>2.4135431795689986</v>
      </c>
      <c r="CZ179" s="94">
        <f ca="1">CG179/OFFSET('FX rate data'!$B178,0,2*CG$1)</f>
        <v>4.678815848563449</v>
      </c>
      <c r="DA179" s="94">
        <f ca="1">CH179/OFFSET('FX rate data'!$B178,0,2*CH$1)</f>
        <v>4.7014005095191873</v>
      </c>
      <c r="DB179" s="94">
        <f ca="1">CI179/OFFSET('FX rate data'!$B178,0,2*CI$1)</f>
        <v>2.4809038514325343</v>
      </c>
      <c r="DC179" s="94">
        <f ca="1">CJ179/OFFSET('FX rate data'!$B178,0,2*CJ$1)</f>
        <v>1.7176105961979875</v>
      </c>
      <c r="DD179" s="94">
        <f ca="1">CK179/OFFSET('FX rate data'!$B178,0,2*CK$1)</f>
        <v>1.1741298600682146</v>
      </c>
      <c r="DE179" s="94">
        <f ca="1">CL179/OFFSET('FX rate data'!$B178,0,2*CL$1)</f>
        <v>1.7780511303235784</v>
      </c>
      <c r="DF179" s="94">
        <f ca="1">CM179/OFFSET('FX rate data'!$B178,0,2*CM$1)</f>
        <v>1.0772723149391159</v>
      </c>
      <c r="DG179" s="94">
        <f ca="1">CN179/OFFSET('FX rate data'!$B178,0,2*CN$1)</f>
        <v>1.7845060504012515</v>
      </c>
      <c r="DH179" s="94">
        <f ca="1">CO179/OFFSET('FX rate data'!$B178,0,2*CO$1)</f>
        <v>0.70503614104828782</v>
      </c>
      <c r="DI179" s="94">
        <f ca="1">CP179/OFFSET('FX rate data'!$B178,0,2*CP$1)</f>
        <v>1.1801232296329189</v>
      </c>
      <c r="DJ179" s="95">
        <f t="shared" ca="1" si="39"/>
        <v>129.32774248135445</v>
      </c>
    </row>
    <row r="180" spans="1:114" x14ac:dyDescent="0.35">
      <c r="A180" s="12">
        <v>41880</v>
      </c>
      <c r="B180" s="14">
        <v>5625.8950000000004</v>
      </c>
      <c r="C180" s="12">
        <v>41880</v>
      </c>
      <c r="D180" s="14">
        <v>15424.59</v>
      </c>
      <c r="E180" s="12">
        <v>41880</v>
      </c>
      <c r="F180" s="14">
        <v>2217.1999999999998</v>
      </c>
      <c r="G180" s="12">
        <v>41880</v>
      </c>
      <c r="H180" s="14">
        <v>15625.73</v>
      </c>
      <c r="I180" s="12">
        <v>41880</v>
      </c>
      <c r="J180" s="14">
        <v>8658.9699999999993</v>
      </c>
      <c r="K180" s="12">
        <v>41880</v>
      </c>
      <c r="L180" s="14">
        <v>2003.37</v>
      </c>
      <c r="M180" s="12">
        <v>41880</v>
      </c>
      <c r="N180" s="14">
        <v>6819.75</v>
      </c>
      <c r="O180" s="12">
        <v>41880</v>
      </c>
      <c r="P180" s="14">
        <v>24742.06</v>
      </c>
      <c r="Q180" s="12">
        <v>41880</v>
      </c>
      <c r="R180" s="14">
        <v>4381.04</v>
      </c>
      <c r="S180" s="12">
        <v>41880</v>
      </c>
      <c r="T180" s="14">
        <v>9470.17</v>
      </c>
      <c r="U180" s="12">
        <v>41882</v>
      </c>
      <c r="V180" s="14">
        <v>2068.54</v>
      </c>
      <c r="W180" s="12">
        <v>41880</v>
      </c>
      <c r="X180" s="14">
        <v>61288.1</v>
      </c>
      <c r="Y180" s="12">
        <v>41880</v>
      </c>
      <c r="Z180" s="14">
        <v>4783.13</v>
      </c>
      <c r="AA180" s="12">
        <v>41881</v>
      </c>
      <c r="AB180" s="14">
        <v>9436.27</v>
      </c>
      <c r="AC180" s="12">
        <v>41882</v>
      </c>
      <c r="AD180" s="14">
        <v>7954.35</v>
      </c>
      <c r="AE180" s="12">
        <v>41880</v>
      </c>
      <c r="AF180" s="14">
        <v>413.13</v>
      </c>
      <c r="AG180" s="12">
        <v>41882</v>
      </c>
      <c r="AH180" s="14">
        <v>1400.71</v>
      </c>
      <c r="AI180" s="12">
        <v>41880</v>
      </c>
      <c r="AJ180" s="14">
        <v>45630.44</v>
      </c>
      <c r="AK180" s="48"/>
      <c r="BX180" s="48"/>
      <c r="BY180" s="96">
        <f t="shared" ca="1" si="51"/>
        <v>4.7261838478124991</v>
      </c>
      <c r="BZ180" s="97">
        <f t="shared" ca="1" si="51"/>
        <v>1055.7870076187021</v>
      </c>
      <c r="CA180" s="98">
        <f t="shared" ca="1" si="51"/>
        <v>11.022230750113163</v>
      </c>
      <c r="CB180" s="99">
        <f t="shared" ca="1" si="51"/>
        <v>5.6849083309786463</v>
      </c>
      <c r="CC180" s="100">
        <f t="shared" ca="1" si="51"/>
        <v>4.8741324193211399</v>
      </c>
      <c r="CD180" s="101">
        <f t="shared" ca="1" si="51"/>
        <v>70.848207805311006</v>
      </c>
      <c r="CE180" s="102">
        <f t="shared" ca="1" si="51"/>
        <v>6.2789371054191241</v>
      </c>
      <c r="CF180" s="103">
        <f t="shared" ca="1" si="51"/>
        <v>18.694026314112659</v>
      </c>
      <c r="CG180" s="104">
        <f t="shared" ca="1" si="51"/>
        <v>3.6041831095967543</v>
      </c>
      <c r="CH180" s="104">
        <f t="shared" ca="1" si="51"/>
        <v>3.533456157909451</v>
      </c>
      <c r="CI180" s="105">
        <f t="shared" ca="1" si="51"/>
        <v>2540.5138498613819</v>
      </c>
      <c r="CJ180" s="106">
        <f t="shared" ca="1" si="51"/>
        <v>4.2681295532574888</v>
      </c>
      <c r="CK180" s="104">
        <f t="shared" ca="1" si="51"/>
        <v>0.9021314139871337</v>
      </c>
      <c r="CL180" s="107">
        <f t="shared" ca="1" si="51"/>
        <v>54.067066300653721</v>
      </c>
      <c r="CM180" s="108">
        <f t="shared" ca="1" si="51"/>
        <v>67.208721702514538</v>
      </c>
      <c r="CN180" s="104">
        <f t="shared" ca="1" si="51"/>
        <v>1.3614438801455737</v>
      </c>
      <c r="CO180" s="109">
        <f t="shared" ca="1" si="50"/>
        <v>25.545221077013053</v>
      </c>
      <c r="CP180" s="110">
        <f t="shared" ca="1" si="50"/>
        <v>12.474099770124472</v>
      </c>
      <c r="CR180" s="94">
        <f ca="1">BY180/OFFSET('FX rate data'!$B179,0,2*BY$1)</f>
        <v>4.4075201415765166</v>
      </c>
      <c r="CS180" s="94">
        <f ca="1">BZ180/OFFSET('FX rate data'!$B179,0,2*BZ$1)</f>
        <v>10.134258088104263</v>
      </c>
      <c r="CT180" s="94">
        <f ca="1">CA180/OFFSET('FX rate data'!$B179,0,2*CA$1)</f>
        <v>1.794099672848682</v>
      </c>
      <c r="CU180" s="94">
        <f ca="1">CB180/OFFSET('FX rate data'!$B179,0,2*CB$1)</f>
        <v>5.2275019135435832</v>
      </c>
      <c r="CV180" s="94">
        <f ca="1">CC180/OFFSET('FX rate data'!$B179,0,2*CC$1)</f>
        <v>5.3020041545971281</v>
      </c>
      <c r="CW180" s="94">
        <f ca="1">CD180/OFFSET('FX rate data'!$B179,0,2*CD$1)</f>
        <v>70.848207805311006</v>
      </c>
      <c r="CX180" s="94">
        <f ca="1">CE180/OFFSET('FX rate data'!$B179,0,2*CE$1)</f>
        <v>10.418014112193669</v>
      </c>
      <c r="CY180" s="94">
        <f ca="1">CF180/OFFSET('FX rate data'!$B179,0,2*CF$1)</f>
        <v>2.411976816219942</v>
      </c>
      <c r="CZ180" s="94">
        <f ca="1">CG180/OFFSET('FX rate data'!$B179,0,2*CG$1)</f>
        <v>4.7330047401139259</v>
      </c>
      <c r="DA180" s="94">
        <f ca="1">CH180/OFFSET('FX rate data'!$B179,0,2*CH$1)</f>
        <v>4.6401262743393978</v>
      </c>
      <c r="DB180" s="94">
        <f ca="1">CI180/OFFSET('FX rate data'!$B179,0,2*CI$1)</f>
        <v>2.505734258355409</v>
      </c>
      <c r="DC180" s="94">
        <f ca="1">CJ180/OFFSET('FX rate data'!$B179,0,2*CJ$1)</f>
        <v>1.9089089642906609</v>
      </c>
      <c r="DD180" s="94">
        <f ca="1">CK180/OFFSET('FX rate data'!$B179,0,2*CK$1)</f>
        <v>1.1846768404295913</v>
      </c>
      <c r="DE180" s="94">
        <f ca="1">CL180/OFFSET('FX rate data'!$B179,0,2*CL$1)</f>
        <v>1.8064505947428573</v>
      </c>
      <c r="DF180" s="94">
        <f ca="1">CM180/OFFSET('FX rate data'!$B179,0,2*CM$1)</f>
        <v>1.1106126035282911</v>
      </c>
      <c r="DG180" s="94">
        <f ca="1">CN180/OFFSET('FX rate data'!$B179,0,2*CN$1)</f>
        <v>1.787844885286374</v>
      </c>
      <c r="DH180" s="94">
        <f ca="1">CO180/OFFSET('FX rate data'!$B179,0,2*CO$1)</f>
        <v>0.68819984097085463</v>
      </c>
      <c r="DI180" s="94">
        <f ca="1">CP180/OFFSET('FX rate data'!$B179,0,2*CP$1)</f>
        <v>1.1695418787268157</v>
      </c>
      <c r="DJ180" s="95">
        <f t="shared" ca="1" si="39"/>
        <v>132.07868358517896</v>
      </c>
    </row>
    <row r="181" spans="1:114" x14ac:dyDescent="0.35">
      <c r="A181" s="12">
        <v>41912</v>
      </c>
      <c r="B181" s="14">
        <v>5292.8119999999999</v>
      </c>
      <c r="C181" s="12">
        <v>41912</v>
      </c>
      <c r="D181" s="14">
        <v>16173.52</v>
      </c>
      <c r="E181" s="12">
        <v>41912</v>
      </c>
      <c r="F181" s="14">
        <v>2363.87</v>
      </c>
      <c r="G181" s="12">
        <v>41912</v>
      </c>
      <c r="H181" s="14">
        <v>14960.51</v>
      </c>
      <c r="I181" s="12">
        <v>41912</v>
      </c>
      <c r="J181" s="14">
        <v>8835.14</v>
      </c>
      <c r="K181" s="12">
        <v>41912</v>
      </c>
      <c r="L181" s="14">
        <v>1972.29</v>
      </c>
      <c r="M181" s="12">
        <v>41912</v>
      </c>
      <c r="N181" s="14">
        <v>6622.72</v>
      </c>
      <c r="O181" s="12">
        <v>41912</v>
      </c>
      <c r="P181" s="14">
        <v>22932.98</v>
      </c>
      <c r="Q181" s="12">
        <v>41912</v>
      </c>
      <c r="R181" s="14">
        <v>4416.24</v>
      </c>
      <c r="S181" s="12">
        <v>41912</v>
      </c>
      <c r="T181" s="14">
        <v>9474.2999999999993</v>
      </c>
      <c r="U181" s="12">
        <v>41912</v>
      </c>
      <c r="V181" s="14">
        <v>2020.09</v>
      </c>
      <c r="W181" s="12">
        <v>41912</v>
      </c>
      <c r="X181" s="14">
        <v>54116</v>
      </c>
      <c r="Y181" s="12">
        <v>41912</v>
      </c>
      <c r="Z181" s="14">
        <v>4874.68</v>
      </c>
      <c r="AA181" s="12">
        <v>41912</v>
      </c>
      <c r="AB181" s="14">
        <v>8966.92</v>
      </c>
      <c r="AC181" s="12">
        <v>41912</v>
      </c>
      <c r="AD181" s="14">
        <v>7964.8</v>
      </c>
      <c r="AE181" s="12">
        <v>41912</v>
      </c>
      <c r="AF181" s="14">
        <v>421.14</v>
      </c>
      <c r="AG181" s="12">
        <v>41912</v>
      </c>
      <c r="AH181" s="14">
        <v>1411.07</v>
      </c>
      <c r="AI181" s="12">
        <v>41912</v>
      </c>
      <c r="AJ181" s="14">
        <v>44160.31</v>
      </c>
      <c r="AK181" s="48"/>
      <c r="BX181" s="48"/>
      <c r="BY181" s="96">
        <f t="shared" ca="1" si="51"/>
        <v>4.4463685482768813</v>
      </c>
      <c r="BZ181" s="97">
        <f t="shared" ca="1" si="51"/>
        <v>1107.0499950702892</v>
      </c>
      <c r="CA181" s="98">
        <f t="shared" ca="1" si="51"/>
        <v>11.751362350383369</v>
      </c>
      <c r="CB181" s="99">
        <f t="shared" ca="1" si="51"/>
        <v>5.4428898960041767</v>
      </c>
      <c r="CC181" s="100">
        <f t="shared" ca="1" si="51"/>
        <v>4.9732984758280692</v>
      </c>
      <c r="CD181" s="101">
        <f t="shared" ca="1" si="51"/>
        <v>69.749078688578166</v>
      </c>
      <c r="CE181" s="102">
        <f t="shared" ca="1" si="51"/>
        <v>6.0975317785551297</v>
      </c>
      <c r="CF181" s="103">
        <f t="shared" ca="1" si="51"/>
        <v>17.327164010636917</v>
      </c>
      <c r="CG181" s="104">
        <f t="shared" ca="1" si="51"/>
        <v>3.6331413581993246</v>
      </c>
      <c r="CH181" s="104">
        <f t="shared" ca="1" si="51"/>
        <v>3.5349971201025441</v>
      </c>
      <c r="CI181" s="105">
        <f t="shared" ca="1" si="51"/>
        <v>2481.0091286445891</v>
      </c>
      <c r="CJ181" s="106">
        <f t="shared" ca="1" si="51"/>
        <v>3.768661435157596</v>
      </c>
      <c r="CK181" s="104">
        <f t="shared" ca="1" si="51"/>
        <v>0.91939837745049813</v>
      </c>
      <c r="CL181" s="107">
        <f t="shared" ca="1" si="51"/>
        <v>51.377828119867047</v>
      </c>
      <c r="CM181" s="108">
        <f t="shared" ca="1" si="51"/>
        <v>67.297016929879589</v>
      </c>
      <c r="CN181" s="104">
        <f t="shared" ca="1" si="51"/>
        <v>1.3878403303669713</v>
      </c>
      <c r="CO181" s="109">
        <f t="shared" ca="1" si="50"/>
        <v>25.734159894011469</v>
      </c>
      <c r="CP181" s="110">
        <f t="shared" ca="1" si="50"/>
        <v>12.07220690441787</v>
      </c>
      <c r="CR181" s="94">
        <f ca="1">BY181/OFFSET('FX rate data'!$B180,0,2*BY$1)</f>
        <v>3.8897459087366646</v>
      </c>
      <c r="CS181" s="94">
        <f ca="1">BZ181/OFFSET('FX rate data'!$B180,0,2*BZ$1)</f>
        <v>10.096215185319554</v>
      </c>
      <c r="CT181" s="94">
        <f ca="1">CA181/OFFSET('FX rate data'!$B180,0,2*CA$1)</f>
        <v>1.9140897075257139</v>
      </c>
      <c r="CU181" s="94">
        <f ca="1">CB181/OFFSET('FX rate data'!$B180,0,2*CB$1)</f>
        <v>4.860591084125895</v>
      </c>
      <c r="CV181" s="94">
        <f ca="1">CC181/OFFSET('FX rate data'!$B180,0,2*CC$1)</f>
        <v>5.2070971372925028</v>
      </c>
      <c r="CW181" s="94">
        <f ca="1">CD181/OFFSET('FX rate data'!$B180,0,2*CD$1)</f>
        <v>69.749078688578166</v>
      </c>
      <c r="CX181" s="94">
        <f ca="1">CE181/OFFSET('FX rate data'!$B180,0,2*CE$1)</f>
        <v>9.8857519107573442</v>
      </c>
      <c r="CY181" s="94">
        <f ca="1">CF181/OFFSET('FX rate data'!$B180,0,2*CF$1)</f>
        <v>2.2313867010040846</v>
      </c>
      <c r="CZ181" s="94">
        <f ca="1">CG181/OFFSET('FX rate data'!$B180,0,2*CG$1)</f>
        <v>4.5890379666531826</v>
      </c>
      <c r="DA181" s="94">
        <f ca="1">CH181/OFFSET('FX rate data'!$B180,0,2*CH$1)</f>
        <v>4.4650715171182824</v>
      </c>
      <c r="DB181" s="94">
        <f ca="1">CI181/OFFSET('FX rate data'!$B180,0,2*CI$1)</f>
        <v>2.3511994092593786</v>
      </c>
      <c r="DC181" s="94">
        <f ca="1">CJ181/OFFSET('FX rate data'!$B180,0,2*CJ$1)</f>
        <v>1.5401779538017886</v>
      </c>
      <c r="DD181" s="94">
        <f ca="1">CK181/OFFSET('FX rate data'!$B180,0,2*CK$1)</f>
        <v>1.161296422193379</v>
      </c>
      <c r="DE181" s="94">
        <f ca="1">CL181/OFFSET('FX rate data'!$B180,0,2*CL$1)</f>
        <v>1.6886714254681034</v>
      </c>
      <c r="DF181" s="94">
        <f ca="1">CM181/OFFSET('FX rate data'!$B180,0,2*CM$1)</f>
        <v>1.0896978817128218</v>
      </c>
      <c r="DG181" s="94">
        <f ca="1">CN181/OFFSET('FX rate data'!$B180,0,2*CN$1)</f>
        <v>1.752987659930493</v>
      </c>
      <c r="DH181" s="94">
        <f ca="1">CO181/OFFSET('FX rate data'!$B180,0,2*CO$1)</f>
        <v>0.64984759948817239</v>
      </c>
      <c r="DI181" s="94">
        <f ca="1">CP181/OFFSET('FX rate data'!$B180,0,2*CP$1)</f>
        <v>1.0697284878929112</v>
      </c>
      <c r="DJ181" s="95">
        <f t="shared" ca="1" si="39"/>
        <v>128.19167264685842</v>
      </c>
    </row>
    <row r="182" spans="1:114" x14ac:dyDescent="0.35">
      <c r="A182" s="12">
        <v>41943</v>
      </c>
      <c r="B182" s="14">
        <v>5526.6019999999999</v>
      </c>
      <c r="C182" s="12">
        <v>41943</v>
      </c>
      <c r="D182" s="14">
        <v>16413.759999999998</v>
      </c>
      <c r="E182" s="12">
        <v>41943</v>
      </c>
      <c r="F182" s="14">
        <v>2420.1779999999999</v>
      </c>
      <c r="G182" s="12">
        <v>41943</v>
      </c>
      <c r="H182" s="14">
        <v>14613.32</v>
      </c>
      <c r="I182" s="12">
        <v>41943</v>
      </c>
      <c r="J182" s="14">
        <v>8837.7800000000007</v>
      </c>
      <c r="K182" s="12">
        <v>41943</v>
      </c>
      <c r="L182" s="14">
        <v>2018.05</v>
      </c>
      <c r="M182" s="12">
        <v>41943</v>
      </c>
      <c r="N182" s="14">
        <v>6546.47</v>
      </c>
      <c r="O182" s="12">
        <v>41943</v>
      </c>
      <c r="P182" s="14">
        <v>23998.06</v>
      </c>
      <c r="Q182" s="12">
        <v>41943</v>
      </c>
      <c r="R182" s="14">
        <v>4233.09</v>
      </c>
      <c r="S182" s="12">
        <v>41943</v>
      </c>
      <c r="T182" s="14">
        <v>9326.8700000000008</v>
      </c>
      <c r="U182" s="12">
        <v>41943</v>
      </c>
      <c r="V182" s="14">
        <v>1964.43</v>
      </c>
      <c r="W182" s="12">
        <v>41943</v>
      </c>
      <c r="X182" s="14">
        <v>54628.6</v>
      </c>
      <c r="Y182" s="12">
        <v>41943</v>
      </c>
      <c r="Z182" s="14">
        <v>4763.13</v>
      </c>
      <c r="AA182" s="12">
        <v>41943</v>
      </c>
      <c r="AB182" s="14">
        <v>8974.76</v>
      </c>
      <c r="AC182" s="12">
        <v>41943</v>
      </c>
      <c r="AD182" s="14">
        <v>8322.2000000000007</v>
      </c>
      <c r="AE182" s="12">
        <v>41943</v>
      </c>
      <c r="AF182" s="14">
        <v>411.32</v>
      </c>
      <c r="AG182" s="12">
        <v>41943</v>
      </c>
      <c r="AH182" s="14">
        <v>1488.47</v>
      </c>
      <c r="AI182" s="12">
        <v>41943</v>
      </c>
      <c r="AJ182" s="14">
        <v>44384.99</v>
      </c>
      <c r="AK182" s="48"/>
      <c r="BX182" s="48"/>
      <c r="BY182" s="96">
        <f t="shared" ca="1" si="51"/>
        <v>4.6427701024793828</v>
      </c>
      <c r="BZ182" s="97">
        <f t="shared" ca="1" si="51"/>
        <v>1123.4940153463754</v>
      </c>
      <c r="CA182" s="98">
        <f t="shared" ca="1" si="51"/>
        <v>12.031282866835367</v>
      </c>
      <c r="CB182" s="99">
        <f t="shared" ca="1" si="51"/>
        <v>5.3165762246792223</v>
      </c>
      <c r="CC182" s="100">
        <f t="shared" ca="1" si="51"/>
        <v>4.9747845312812018</v>
      </c>
      <c r="CD182" s="101">
        <f t="shared" ca="1" si="51"/>
        <v>71.367358881039394</v>
      </c>
      <c r="CE182" s="102">
        <f t="shared" ca="1" si="51"/>
        <v>6.0273284786851624</v>
      </c>
      <c r="CF182" s="103">
        <f t="shared" ca="1" si="51"/>
        <v>18.131892216236416</v>
      </c>
      <c r="CG182" s="104">
        <f t="shared" ca="1" si="51"/>
        <v>3.4824679709390751</v>
      </c>
      <c r="CH182" s="104">
        <f t="shared" ca="1" si="51"/>
        <v>3.4799888740667719</v>
      </c>
      <c r="CI182" s="105">
        <f t="shared" ca="1" si="51"/>
        <v>2412.6493188834606</v>
      </c>
      <c r="CJ182" s="106">
        <f t="shared" ca="1" si="51"/>
        <v>3.804359118867807</v>
      </c>
      <c r="CK182" s="104">
        <f t="shared" ca="1" si="51"/>
        <v>0.89835927560081708</v>
      </c>
      <c r="CL182" s="107">
        <f t="shared" ca="1" si="51"/>
        <v>51.422749026093456</v>
      </c>
      <c r="CM182" s="108">
        <f t="shared" ca="1" si="51"/>
        <v>70.316798198805245</v>
      </c>
      <c r="CN182" s="104">
        <f t="shared" ca="1" si="51"/>
        <v>1.355479139209153</v>
      </c>
      <c r="CO182" s="109">
        <f t="shared" ca="1" si="50"/>
        <v>27.145729820235179</v>
      </c>
      <c r="CP182" s="110">
        <f t="shared" ca="1" si="50"/>
        <v>12.133628199859062</v>
      </c>
      <c r="CR182" s="94">
        <f ca="1">BY182/OFFSET('FX rate data'!$B181,0,2*BY$1)</f>
        <v>4.0847880542665695</v>
      </c>
      <c r="CS182" s="94">
        <f ca="1">BZ182/OFFSET('FX rate data'!$B181,0,2*BZ$1)</f>
        <v>10.002617657998357</v>
      </c>
      <c r="CT182" s="94">
        <f ca="1">CA182/OFFSET('FX rate data'!$B181,0,2*CA$1)</f>
        <v>1.9681470418510332</v>
      </c>
      <c r="CU182" s="94">
        <f ca="1">CB182/OFFSET('FX rate data'!$B181,0,2*CB$1)</f>
        <v>4.7191338759801367</v>
      </c>
      <c r="CV182" s="94">
        <f ca="1">CC182/OFFSET('FX rate data'!$B181,0,2*CC$1)</f>
        <v>5.1680703628518616</v>
      </c>
      <c r="CW182" s="94">
        <f ca="1">CD182/OFFSET('FX rate data'!$B181,0,2*CD$1)</f>
        <v>71.367358881039394</v>
      </c>
      <c r="CX182" s="94">
        <f ca="1">CE182/OFFSET('FX rate data'!$B181,0,2*CE$1)</f>
        <v>9.6406405609167667</v>
      </c>
      <c r="CY182" s="94">
        <f ca="1">CF182/OFFSET('FX rate data'!$B181,0,2*CF$1)</f>
        <v>2.3380905501271974</v>
      </c>
      <c r="CZ182" s="94">
        <f ca="1">CG182/OFFSET('FX rate data'!$B181,0,2*CG$1)</f>
        <v>4.3623549679808029</v>
      </c>
      <c r="DA182" s="94">
        <f ca="1">CH182/OFFSET('FX rate data'!$B181,0,2*CH$1)</f>
        <v>4.3592494977662177</v>
      </c>
      <c r="DB182" s="94">
        <f ca="1">CI182/OFFSET('FX rate data'!$B181,0,2*CI$1)</f>
        <v>2.2573018084274814</v>
      </c>
      <c r="DC182" s="94">
        <f ca="1">CJ182/OFFSET('FX rate data'!$B181,0,2*CJ$1)</f>
        <v>1.5353778024327256</v>
      </c>
      <c r="DD182" s="94">
        <f ca="1">CK182/OFFSET('FX rate data'!$B181,0,2*CK$1)</f>
        <v>1.1253404429422738</v>
      </c>
      <c r="DE182" s="94">
        <f ca="1">CL182/OFFSET('FX rate data'!$B181,0,2*CL$1)</f>
        <v>1.6885384194553574</v>
      </c>
      <c r="DF182" s="94">
        <f ca="1">CM182/OFFSET('FX rate data'!$B181,0,2*CM$1)</f>
        <v>1.1458779141009572</v>
      </c>
      <c r="DG182" s="94">
        <f ca="1">CN182/OFFSET('FX rate data'!$B181,0,2*CN$1)</f>
        <v>1.6979570828124175</v>
      </c>
      <c r="DH182" s="94">
        <f ca="1">CO182/OFFSET('FX rate data'!$B181,0,2*CO$1)</f>
        <v>0.63115660075646485</v>
      </c>
      <c r="DI182" s="94">
        <f ca="1">CP182/OFFSET('FX rate data'!$B181,0,2*CP$1)</f>
        <v>1.0991103038959249</v>
      </c>
      <c r="DJ182" s="95">
        <f t="shared" ca="1" si="39"/>
        <v>129.19111182560192</v>
      </c>
    </row>
    <row r="183" spans="1:114" x14ac:dyDescent="0.35">
      <c r="A183" s="12">
        <v>41971</v>
      </c>
      <c r="B183" s="14">
        <v>5313</v>
      </c>
      <c r="C183" s="12">
        <v>41971</v>
      </c>
      <c r="D183" s="14">
        <v>17459.849999999999</v>
      </c>
      <c r="E183" s="12">
        <v>41971</v>
      </c>
      <c r="F183" s="14">
        <v>2682.835</v>
      </c>
      <c r="G183" s="12">
        <v>41971</v>
      </c>
      <c r="H183" s="14">
        <v>14744.7</v>
      </c>
      <c r="I183" s="12">
        <v>41971</v>
      </c>
      <c r="J183" s="14">
        <v>9150.4599999999991</v>
      </c>
      <c r="K183" s="12">
        <v>41971</v>
      </c>
      <c r="L183" s="14">
        <v>2067.56</v>
      </c>
      <c r="M183" s="12">
        <v>41971</v>
      </c>
      <c r="N183" s="14">
        <v>6722.62</v>
      </c>
      <c r="O183" s="12">
        <v>41971</v>
      </c>
      <c r="P183" s="14">
        <v>23987.45</v>
      </c>
      <c r="Q183" s="12">
        <v>41971</v>
      </c>
      <c r="R183" s="14">
        <v>4390.18</v>
      </c>
      <c r="S183" s="12">
        <v>41971</v>
      </c>
      <c r="T183" s="14">
        <v>9980.85</v>
      </c>
      <c r="U183" s="12">
        <v>41973</v>
      </c>
      <c r="V183" s="14">
        <v>1980.78</v>
      </c>
      <c r="W183" s="12">
        <v>41971</v>
      </c>
      <c r="X183" s="14">
        <v>54724</v>
      </c>
      <c r="Y183" s="12">
        <v>41971</v>
      </c>
      <c r="Z183" s="14">
        <v>5071.58</v>
      </c>
      <c r="AA183" s="12">
        <v>41972</v>
      </c>
      <c r="AB183" s="14">
        <v>9187.15</v>
      </c>
      <c r="AC183" s="12">
        <v>41973</v>
      </c>
      <c r="AD183" s="14">
        <v>8588.25</v>
      </c>
      <c r="AE183" s="12">
        <v>41971</v>
      </c>
      <c r="AF183" s="14">
        <v>425.86</v>
      </c>
      <c r="AG183" s="12">
        <v>41973</v>
      </c>
      <c r="AH183" s="14">
        <v>1533.68</v>
      </c>
      <c r="AI183" s="12">
        <v>41971</v>
      </c>
      <c r="AJ183" s="14">
        <v>44205.760000000002</v>
      </c>
      <c r="AK183" s="48"/>
      <c r="BX183" s="48"/>
      <c r="BY183" s="96">
        <f t="shared" ca="1" si="51"/>
        <v>4.4633280186401993</v>
      </c>
      <c r="BZ183" s="97">
        <f t="shared" ca="1" si="51"/>
        <v>1195.0971004721289</v>
      </c>
      <c r="CA183" s="98">
        <f t="shared" ca="1" si="51"/>
        <v>13.337013546130187</v>
      </c>
      <c r="CB183" s="99">
        <f t="shared" ca="1" si="51"/>
        <v>5.3643745199604016</v>
      </c>
      <c r="CC183" s="100">
        <f t="shared" ca="1" si="51"/>
        <v>5.150792038510505</v>
      </c>
      <c r="CD183" s="101">
        <f t="shared" ca="1" si="51"/>
        <v>73.118256003608352</v>
      </c>
      <c r="CE183" s="102">
        <f t="shared" ca="1" si="51"/>
        <v>6.1895096101224691</v>
      </c>
      <c r="CF183" s="103">
        <f t="shared" ca="1" si="51"/>
        <v>18.123875760889014</v>
      </c>
      <c r="CG183" s="104">
        <f t="shared" ca="1" si="51"/>
        <v>3.6117023821032177</v>
      </c>
      <c r="CH183" s="104">
        <f t="shared" ca="1" si="51"/>
        <v>3.7239981852142616</v>
      </c>
      <c r="CI183" s="105">
        <f t="shared" ca="1" si="51"/>
        <v>2432.7298594798394</v>
      </c>
      <c r="CJ183" s="106">
        <f t="shared" ca="1" si="51"/>
        <v>3.8110028157580809</v>
      </c>
      <c r="CK183" s="104">
        <f t="shared" ca="1" si="51"/>
        <v>0.95653507986378528</v>
      </c>
      <c r="CL183" s="107">
        <f t="shared" ca="1" si="51"/>
        <v>52.639681586479689</v>
      </c>
      <c r="CM183" s="108">
        <f t="shared" ca="1" si="51"/>
        <v>72.564735542391318</v>
      </c>
      <c r="CN183" s="104">
        <f t="shared" ca="1" si="51"/>
        <v>1.4033947929194057</v>
      </c>
      <c r="CO183" s="109">
        <f t="shared" ca="1" si="50"/>
        <v>27.97023985078523</v>
      </c>
      <c r="CP183" s="110">
        <f t="shared" ca="1" si="50"/>
        <v>12.0846316768845</v>
      </c>
      <c r="CR183" s="94">
        <f ca="1">BY183/OFFSET('FX rate data'!$B182,0,2*BY$1)</f>
        <v>3.780238857152705</v>
      </c>
      <c r="CS183" s="94">
        <f ca="1">BZ183/OFFSET('FX rate data'!$B182,0,2*BZ$1)</f>
        <v>10.06397558292319</v>
      </c>
      <c r="CT183" s="94">
        <f ca="1">CA183/OFFSET('FX rate data'!$B182,0,2*CA$1)</f>
        <v>2.1703846291505595</v>
      </c>
      <c r="CU183" s="94">
        <f ca="1">CB183/OFFSET('FX rate data'!$B182,0,2*CB$1)</f>
        <v>4.6936516930268626</v>
      </c>
      <c r="CV183" s="94">
        <f ca="1">CC183/OFFSET('FX rate data'!$B182,0,2*CC$1)</f>
        <v>5.3326348881980588</v>
      </c>
      <c r="CW183" s="94">
        <f ca="1">CD183/OFFSET('FX rate data'!$B182,0,2*CD$1)</f>
        <v>73.118256003608352</v>
      </c>
      <c r="CX183" s="94">
        <f ca="1">CE183/OFFSET('FX rate data'!$B182,0,2*CE$1)</f>
        <v>9.687759602633383</v>
      </c>
      <c r="CY183" s="94">
        <f ca="1">CF183/OFFSET('FX rate data'!$B182,0,2*CF$1)</f>
        <v>2.3372979496129855</v>
      </c>
      <c r="CZ183" s="94">
        <f ca="1">CG183/OFFSET('FX rate data'!$B182,0,2*CG$1)</f>
        <v>4.5022467989319592</v>
      </c>
      <c r="DA183" s="94">
        <f ca="1">CH183/OFFSET('FX rate data'!$B182,0,2*CH$1)</f>
        <v>4.6422315946325874</v>
      </c>
      <c r="DB183" s="94">
        <f ca="1">CI183/OFFSET('FX rate data'!$B182,0,2*CI$1)</f>
        <v>2.1954856772014506</v>
      </c>
      <c r="DC183" s="94">
        <f ca="1">CJ183/OFFSET('FX rate data'!$B182,0,2*CJ$1)</f>
        <v>1.4855394152015595</v>
      </c>
      <c r="DD183" s="94">
        <f ca="1">CK183/OFFSET('FX rate data'!$B182,0,2*CK$1)</f>
        <v>1.1923897779403956</v>
      </c>
      <c r="DE183" s="94">
        <f ca="1">CL183/OFFSET('FX rate data'!$B182,0,2*CL$1)</f>
        <v>1.7004128819484992</v>
      </c>
      <c r="DF183" s="94">
        <f ca="1">CM183/OFFSET('FX rate data'!$B182,0,2*CM$1)</f>
        <v>1.1697857662095081</v>
      </c>
      <c r="DG183" s="94">
        <f ca="1">CN183/OFFSET('FX rate data'!$B182,0,2*CN$1)</f>
        <v>1.7494325516322684</v>
      </c>
      <c r="DH183" s="94">
        <f ca="1">CO183/OFFSET('FX rate data'!$B182,0,2*CO$1)</f>
        <v>0.56543230539117451</v>
      </c>
      <c r="DI183" s="94">
        <f ca="1">CP183/OFFSET('FX rate data'!$B182,0,2*CP$1)</f>
        <v>1.0900017748028736</v>
      </c>
      <c r="DJ183" s="95">
        <f t="shared" ca="1" si="39"/>
        <v>131.47715775019839</v>
      </c>
    </row>
    <row r="184" spans="1:114" x14ac:dyDescent="0.35">
      <c r="A184" s="12">
        <v>42004</v>
      </c>
      <c r="B184" s="14">
        <v>5411.018</v>
      </c>
      <c r="C184" s="12">
        <v>42004</v>
      </c>
      <c r="D184" s="14">
        <v>17450.77</v>
      </c>
      <c r="E184" s="12">
        <v>42004</v>
      </c>
      <c r="F184" s="14">
        <v>3234.6779999999999</v>
      </c>
      <c r="G184" s="12">
        <v>42004</v>
      </c>
      <c r="H184" s="14">
        <v>14632.44</v>
      </c>
      <c r="I184" s="12">
        <v>42004</v>
      </c>
      <c r="J184" s="14">
        <v>8983.3700000000008</v>
      </c>
      <c r="K184" s="12">
        <v>42004</v>
      </c>
      <c r="L184" s="14">
        <v>2058.9</v>
      </c>
      <c r="M184" s="12">
        <v>42004</v>
      </c>
      <c r="N184" s="14">
        <v>6566.09</v>
      </c>
      <c r="O184" s="12">
        <v>42004</v>
      </c>
      <c r="P184" s="14">
        <v>23605.040000000001</v>
      </c>
      <c r="Q184" s="12">
        <v>42004</v>
      </c>
      <c r="R184" s="14">
        <v>4272.75</v>
      </c>
      <c r="S184" s="12">
        <v>42004</v>
      </c>
      <c r="T184" s="14">
        <v>9805.5499999999993</v>
      </c>
      <c r="U184" s="12">
        <v>42004</v>
      </c>
      <c r="V184" s="14">
        <v>1915.59</v>
      </c>
      <c r="W184" s="12">
        <v>42004</v>
      </c>
      <c r="X184" s="14">
        <v>50007.4</v>
      </c>
      <c r="Y184" s="12">
        <v>42004</v>
      </c>
      <c r="Z184" s="14">
        <v>5224.5600000000004</v>
      </c>
      <c r="AA184" s="12">
        <v>42004</v>
      </c>
      <c r="AB184" s="14">
        <v>9307.26</v>
      </c>
      <c r="AC184" s="12">
        <v>42004</v>
      </c>
      <c r="AD184" s="14">
        <v>8282.7000000000007</v>
      </c>
      <c r="AE184" s="12">
        <v>42004</v>
      </c>
      <c r="AF184" s="14">
        <v>424.47</v>
      </c>
      <c r="AG184" s="12">
        <v>42004</v>
      </c>
      <c r="AH184" s="14">
        <v>1396.61</v>
      </c>
      <c r="AI184" s="12">
        <v>42004</v>
      </c>
      <c r="AJ184" s="14">
        <v>43969.96</v>
      </c>
      <c r="AK184" s="48"/>
      <c r="AM184" s="59" cm="1">
        <f t="array" aca="1" ref="AM184" ca="1">$DJ184*INDEX('MSCI ACWI weights'!$A$1:$AT$19,MATCH(AM$3,'MSCI ACWI weights'!$A$1:$A$19,0),MATCH($A184,'MSCI ACWI weights'!$A$1:$W$1,0)+23)%</f>
        <v>3.6474907959013949</v>
      </c>
      <c r="AN184" s="59" cm="1">
        <f t="array" aca="1" ref="AN184" ca="1">$DJ184*INDEX('MSCI ACWI weights'!$A$1:$AT$19,MATCH(AN$3,'MSCI ACWI weights'!$A$1:$A$19,0),MATCH($A184,'MSCI ACWI weights'!$A$1:$W$1,0)+23)%</f>
        <v>10.196074657268765</v>
      </c>
      <c r="AO184" s="59" cm="1">
        <f t="array" aca="1" ref="AO184" ca="1">$DJ184*INDEX('MSCI ACWI weights'!$A$1:$AT$19,MATCH(AO$3,'MSCI ACWI weights'!$A$1:$A$19,0),MATCH($A184,'MSCI ACWI weights'!$A$1:$W$1,0)+23)%</f>
        <v>2.3096080715360179</v>
      </c>
      <c r="AP184" s="59" cm="1">
        <f t="array" aca="1" ref="AP184" ca="1">$DJ184*INDEX('MSCI ACWI weights'!$A$1:$AT$19,MATCH(AP$3,'MSCI ACWI weights'!$A$1:$A$19,0),MATCH($A184,'MSCI ACWI weights'!$A$1:$W$1,0)+23)%</f>
        <v>4.8022948316694043</v>
      </c>
      <c r="AQ184" s="59" cm="1">
        <f t="array" aca="1" ref="AQ184" ca="1">$DJ184*INDEX('MSCI ACWI weights'!$A$1:$AT$19,MATCH(AQ$3,'MSCI ACWI weights'!$A$1:$A$19,0),MATCH($A184,'MSCI ACWI weights'!$A$1:$W$1,0)+23)%</f>
        <v>5.1121203046803334</v>
      </c>
      <c r="AR184" s="59" cm="1">
        <f t="array" aca="1" ref="AR184" ca="1">$DJ184*INDEX('MSCI ACWI weights'!$A$1:$AT$19,MATCH(AR$3,'MSCI ACWI weights'!$A$1:$A$19,0),MATCH($A184,'MSCI ACWI weights'!$A$1:$W$1,0)+23)%</f>
        <v>72.400579852235779</v>
      </c>
      <c r="AS184" s="59" cm="1">
        <f t="array" aca="1" ref="AS184" ca="1">$DJ184*INDEX('MSCI ACWI weights'!$A$1:$AT$19,MATCH(AS$3,'MSCI ACWI weights'!$A$1:$A$19,0),MATCH($A184,'MSCI ACWI weights'!$A$1:$W$1,0)+23)%</f>
        <v>9.3229301424197821</v>
      </c>
      <c r="AT184" s="59" cm="1">
        <f t="array" aca="1" ref="AT184" ca="1">$DJ184*INDEX('MSCI ACWI weights'!$A$1:$AT$19,MATCH(AT$3,'MSCI ACWI weights'!$A$1:$A$19,0),MATCH($A184,'MSCI ACWI weights'!$A$1:$W$1,0)+23)%</f>
        <v>2.3377740236279205</v>
      </c>
      <c r="AU184" s="59" cm="1">
        <f t="array" aca="1" ref="AU184" ca="1">$DJ184*INDEX('MSCI ACWI weights'!$A$1:$AT$19,MATCH(AU$3,'MSCI ACWI weights'!$A$1:$A$19,0),MATCH($A184,'MSCI ACWI weights'!$A$1:$W$1,0)+23)%</f>
        <v>4.4502204305206199</v>
      </c>
      <c r="AV184" s="59" cm="1">
        <f t="array" aca="1" ref="AV184" ca="1">$DJ184*INDEX('MSCI ACWI weights'!$A$1:$AT$19,MATCH(AV$3,'MSCI ACWI weights'!$A$1:$A$19,0),MATCH($A184,'MSCI ACWI weights'!$A$1:$W$1,0)+23)%</f>
        <v>4.3516395981989611</v>
      </c>
      <c r="AW184" s="59" cm="1">
        <f t="array" aca="1" ref="AW184" ca="1">$DJ184*INDEX('MSCI ACWI weights'!$A$1:$AT$19,MATCH(AW$3,'MSCI ACWI weights'!$A$1:$A$19,0),MATCH($A184,'MSCI ACWI weights'!$A$1:$W$1,0)+23)%</f>
        <v>2.1687783110765051</v>
      </c>
      <c r="AX184" s="59" cm="1">
        <f t="array" aca="1" ref="AX184" ca="1">$DJ184*INDEX('MSCI ACWI weights'!$A$1:$AT$19,MATCH(AX$3,'MSCI ACWI weights'!$A$1:$A$19,0),MATCH($A184,'MSCI ACWI weights'!$A$1:$W$1,0)+23)%</f>
        <v>1.3097167722734737</v>
      </c>
      <c r="AY184" s="59" cm="1">
        <f t="array" aca="1" ref="AY184" ca="1">$DJ184*INDEX('MSCI ACWI weights'!$A$1:$AT$19,MATCH(AY$3,'MSCI ACWI weights'!$A$1:$A$19,0),MATCH($A184,'MSCI ACWI weights'!$A$1:$W$1,0)+23)%</f>
        <v>1.3660486764572792</v>
      </c>
      <c r="AZ184" s="59" cm="1">
        <f t="array" aca="1" ref="AZ184" ca="1">$DJ184*INDEX('MSCI ACWI weights'!$A$1:$AT$19,MATCH(AZ$3,'MSCI ACWI weights'!$A$1:$A$19,0),MATCH($A184,'MSCI ACWI weights'!$A$1:$W$1,0)+23)%</f>
        <v>1.8448698620196244</v>
      </c>
      <c r="BA184" s="59" cm="1">
        <f t="array" aca="1" ref="BA184" ca="1">$DJ184*INDEX('MSCI ACWI weights'!$A$1:$AT$19,MATCH(BA$3,'MSCI ACWI weights'!$A$1:$A$19,0),MATCH($A184,'MSCI ACWI weights'!$A$1:$W$1,0)+23)%</f>
        <v>0.84497856275707972</v>
      </c>
      <c r="BB184" s="59" cm="1">
        <f t="array" aca="1" ref="BB184" ca="1">$DJ184*INDEX('MSCI ACWI weights'!$A$1:$AT$19,MATCH(BB$3,'MSCI ACWI weights'!$A$1:$A$19,0),MATCH($A184,'MSCI ACWI weights'!$A$1:$W$1,0)+23)%</f>
        <v>1.8026209338817705</v>
      </c>
      <c r="BC184" s="59" cm="1">
        <f t="array" aca="1" ref="BC184" ca="1">$DJ184*INDEX('MSCI ACWI weights'!$A$1:$AT$19,MATCH(BC$3,'MSCI ACWI weights'!$A$1:$A$19,0),MATCH($A184,'MSCI ACWI weights'!$A$1:$W$1,0)+23)%</f>
        <v>0.45065523347044262</v>
      </c>
      <c r="BD184" s="59" cm="1">
        <f t="array" aca="1" ref="BD184" ca="1">$DJ184*INDEX('MSCI ACWI weights'!$A$1:$AT$19,MATCH(BD$3,'MSCI ACWI weights'!$A$1:$A$19,0),MATCH($A184,'MSCI ACWI weights'!$A$1:$W$1,0)+23)%</f>
        <v>1.0562232034463497</v>
      </c>
      <c r="BF184" s="60">
        <f ca="1">AM184*OFFSET('FX rate data'!$B183,0,2*BY$1)</f>
        <v>4.4641639851037169</v>
      </c>
      <c r="BG184" s="61">
        <f ca="1">AN184*OFFSET('FX rate data'!$B183,0,2*BZ$1)</f>
        <v>1221.2858224476527</v>
      </c>
      <c r="BH184" s="62">
        <f ca="1">AO184*OFFSET('FX rate data'!$B183,0,2*CA$1)</f>
        <v>14.332272887916758</v>
      </c>
      <c r="BI184" s="63">
        <f ca="1">AP184*OFFSET('FX rate data'!$B183,0,2*CB$1)</f>
        <v>5.5807468238830147</v>
      </c>
      <c r="BJ184" s="64">
        <f ca="1">AQ184*OFFSET('FX rate data'!$B183,0,2*CC$1)</f>
        <v>5.0829812189436554</v>
      </c>
      <c r="BK184" s="65">
        <f ca="1">AR184*OFFSET('FX rate data'!$B183,0,2*CD$1)</f>
        <v>72.400579852235779</v>
      </c>
      <c r="BL184" s="66">
        <f ca="1">AS184*OFFSET('FX rate data'!$B183,0,2*CE$1)</f>
        <v>5.9843888584192584</v>
      </c>
      <c r="BM184" s="67">
        <f ca="1">AT184*OFFSET('FX rate data'!$B183,0,2*CF$1)</f>
        <v>18.129671330636885</v>
      </c>
      <c r="BN184" s="68">
        <f ca="1">AU184*OFFSET('FX rate data'!$B183,0,2*CG$1)</f>
        <v>3.6785522078683446</v>
      </c>
      <c r="BO184" s="68">
        <f ca="1">AV184*OFFSET('FX rate data'!$B183,0,2*CH$1)</f>
        <v>3.5970652918712611</v>
      </c>
      <c r="BP184" s="69">
        <f ca="1">AW184*OFFSET('FX rate data'!$B183,0,2*CI$1)</f>
        <v>2366.0937618182456</v>
      </c>
      <c r="BQ184" s="70">
        <f ca="1">AX184*OFFSET('FX rate data'!$B183,0,2*CJ$1)</f>
        <v>3.4807032939939835</v>
      </c>
      <c r="BR184" s="68">
        <f ca="1">AY184*OFFSET('FX rate data'!$B183,0,2*CK$1)</f>
        <v>1.1291758359595869</v>
      </c>
      <c r="BS184" s="71">
        <f ca="1">AZ184*OFFSET('FX rate data'!$B183,0,2*CL$1)</f>
        <v>58.401200352093227</v>
      </c>
      <c r="BT184" s="72">
        <f ca="1">BA184*OFFSET('FX rate data'!$B183,0,2*CM$1)</f>
        <v>53.270575016888507</v>
      </c>
      <c r="BU184" s="68">
        <f ca="1">BB184*OFFSET('FX rate data'!$B183,0,2*CN$1)</f>
        <v>1.4900464639466715</v>
      </c>
      <c r="BV184" s="73">
        <f ca="1">BC184*OFFSET('FX rate data'!$B183,0,2*CO$1)</f>
        <v>26.250667349653284</v>
      </c>
      <c r="BW184" s="74">
        <f ca="1">BD184*OFFSET('FX rate data'!$B183,0,2*CP$1)</f>
        <v>12.221136197796334</v>
      </c>
      <c r="BX184" s="48"/>
      <c r="BY184" s="96">
        <f t="shared" ca="1" si="51"/>
        <v>4.5456706660580561</v>
      </c>
      <c r="BZ184" s="97">
        <f t="shared" ca="1" si="51"/>
        <v>1194.4755898822737</v>
      </c>
      <c r="CA184" s="98">
        <f t="shared" ca="1" si="51"/>
        <v>16.080356899835174</v>
      </c>
      <c r="CB184" s="99">
        <f t="shared" ca="1" si="51"/>
        <v>5.3235324083127757</v>
      </c>
      <c r="CC184" s="100">
        <f t="shared" ca="1" si="51"/>
        <v>5.0567371121226827</v>
      </c>
      <c r="CD184" s="101">
        <f t="shared" ca="1" si="51"/>
        <v>72.811999306346252</v>
      </c>
      <c r="CE184" s="102">
        <f t="shared" ca="1" si="51"/>
        <v>6.045392593353343</v>
      </c>
      <c r="CF184" s="103">
        <f t="shared" ca="1" si="51"/>
        <v>17.834943367920125</v>
      </c>
      <c r="CG184" s="104">
        <f t="shared" ca="1" si="51"/>
        <v>3.5150953612679943</v>
      </c>
      <c r="CH184" s="104">
        <f t="shared" ca="1" si="51"/>
        <v>3.6585912427326024</v>
      </c>
      <c r="CI184" s="105">
        <f t="shared" ca="1" si="51"/>
        <v>2352.6656122946442</v>
      </c>
      <c r="CJ184" s="106">
        <f t="shared" ca="1" si="51"/>
        <v>3.4825367701326777</v>
      </c>
      <c r="CK184" s="104">
        <f t="shared" ca="1" si="51"/>
        <v>0.98538816638072124</v>
      </c>
      <c r="CL184" s="107">
        <f t="shared" ca="1" si="51"/>
        <v>53.327876745517273</v>
      </c>
      <c r="CM184" s="108">
        <f t="shared" ca="1" si="51"/>
        <v>69.983050688669366</v>
      </c>
      <c r="CN184" s="104">
        <f t="shared" ca="1" si="51"/>
        <v>1.3988141355151933</v>
      </c>
      <c r="CO184" s="109">
        <f t="shared" ca="1" si="50"/>
        <v>25.4704479930658</v>
      </c>
      <c r="CP184" s="110">
        <f t="shared" ca="1" si="50"/>
        <v>12.02017048111704</v>
      </c>
      <c r="CR184" s="94">
        <f ca="1">BY184/OFFSET('FX rate data'!$B183,0,2*BY$1)</f>
        <v>3.7140866623564475</v>
      </c>
      <c r="CS184" s="94">
        <f ca="1">BZ184/OFFSET('FX rate data'!$B183,0,2*BZ$1)</f>
        <v>9.9722456994679725</v>
      </c>
      <c r="CT184" s="94">
        <f ca="1">CA184/OFFSET('FX rate data'!$B183,0,2*CA$1)</f>
        <v>2.5913072113182136</v>
      </c>
      <c r="CU184" s="94">
        <f ca="1">CB184/OFFSET('FX rate data'!$B183,0,2*CB$1)</f>
        <v>4.5809589607716861</v>
      </c>
      <c r="CV184" s="94">
        <f ca="1">CC184/OFFSET('FX rate data'!$B183,0,2*CC$1)</f>
        <v>5.0857257488913641</v>
      </c>
      <c r="CW184" s="94">
        <f ca="1">CD184/OFFSET('FX rate data'!$B183,0,2*CD$1)</f>
        <v>72.811999306346252</v>
      </c>
      <c r="CX184" s="94">
        <f ca="1">CE184/OFFSET('FX rate data'!$B183,0,2*CE$1)</f>
        <v>9.4179663395440762</v>
      </c>
      <c r="CY184" s="94">
        <f ca="1">CF184/OFFSET('FX rate data'!$B183,0,2*CF$1)</f>
        <v>2.299769618434337</v>
      </c>
      <c r="CZ184" s="94">
        <f ca="1">CG184/OFFSET('FX rate data'!$B183,0,2*CG$1)</f>
        <v>4.2524744268908714</v>
      </c>
      <c r="DA184" s="94">
        <f ca="1">CH184/OFFSET('FX rate data'!$B183,0,2*CH$1)</f>
        <v>4.4260721542857517</v>
      </c>
      <c r="DB184" s="94">
        <f ca="1">CI184/OFFSET('FX rate data'!$B183,0,2*CI$1)</f>
        <v>2.1564699740551103</v>
      </c>
      <c r="DC184" s="94">
        <f ca="1">CJ184/OFFSET('FX rate data'!$B183,0,2*CJ$1)</f>
        <v>1.3104066714827958</v>
      </c>
      <c r="DD184" s="94">
        <f ca="1">CK184/OFFSET('FX rate data'!$B183,0,2*CK$1)</f>
        <v>1.1920979511017677</v>
      </c>
      <c r="DE184" s="94">
        <f ca="1">CL184/OFFSET('FX rate data'!$B183,0,2*CL$1)</f>
        <v>1.6846056591330956</v>
      </c>
      <c r="DF184" s="94">
        <f ca="1">CM184/OFFSET('FX rate data'!$B183,0,2*CM$1)</f>
        <v>1.1100720720495365</v>
      </c>
      <c r="DG184" s="94">
        <f ca="1">CN184/OFFSET('FX rate data'!$B183,0,2*CN$1)</f>
        <v>1.6922503454091378</v>
      </c>
      <c r="DH184" s="94">
        <f ca="1">CO184/OFFSET('FX rate data'!$B183,0,2*CO$1)</f>
        <v>0.43726090975220255</v>
      </c>
      <c r="DI184" s="94">
        <f ca="1">CP184/OFFSET('FX rate data'!$B183,0,2*CP$1)</f>
        <v>1.0388545521508858</v>
      </c>
      <c r="DJ184" s="95">
        <f t="shared" ca="1" si="39"/>
        <v>129.77462426344152</v>
      </c>
    </row>
    <row r="185" spans="1:114" x14ac:dyDescent="0.35">
      <c r="A185" s="12">
        <v>42034</v>
      </c>
      <c r="B185" s="14">
        <v>5588.3209999999999</v>
      </c>
      <c r="C185" s="12">
        <v>42034</v>
      </c>
      <c r="D185" s="14">
        <v>17674.39</v>
      </c>
      <c r="E185" s="12">
        <v>42034</v>
      </c>
      <c r="F185" s="14">
        <v>3210.3629999999998</v>
      </c>
      <c r="G185" s="12">
        <v>42034</v>
      </c>
      <c r="H185" s="14">
        <v>14673.48</v>
      </c>
      <c r="I185" s="12">
        <v>42034</v>
      </c>
      <c r="J185" s="14">
        <v>8385.1299999999992</v>
      </c>
      <c r="K185" s="12">
        <v>42034</v>
      </c>
      <c r="L185" s="14">
        <v>1994.99</v>
      </c>
      <c r="M185" s="12">
        <v>42034</v>
      </c>
      <c r="N185" s="14">
        <v>6749.4</v>
      </c>
      <c r="O185" s="12">
        <v>42034</v>
      </c>
      <c r="P185" s="14">
        <v>24507.05</v>
      </c>
      <c r="Q185" s="12">
        <v>42034</v>
      </c>
      <c r="R185" s="14">
        <v>4604.25</v>
      </c>
      <c r="S185" s="12">
        <v>42034</v>
      </c>
      <c r="T185" s="14">
        <v>10694.32</v>
      </c>
      <c r="U185" s="12">
        <v>42035</v>
      </c>
      <c r="V185" s="14">
        <v>1949.26</v>
      </c>
      <c r="W185" s="12">
        <v>42034</v>
      </c>
      <c r="X185" s="14">
        <v>46907.7</v>
      </c>
      <c r="Y185" s="12">
        <v>42034</v>
      </c>
      <c r="Z185" s="14">
        <v>5471.52</v>
      </c>
      <c r="AA185" s="12">
        <v>42035</v>
      </c>
      <c r="AB185" s="14">
        <v>9361.91</v>
      </c>
      <c r="AC185" s="12">
        <v>42035</v>
      </c>
      <c r="AD185" s="14">
        <v>8808.9</v>
      </c>
      <c r="AE185" s="12">
        <v>42034</v>
      </c>
      <c r="AF185" s="14">
        <v>450.39</v>
      </c>
      <c r="AG185" s="12">
        <v>42035</v>
      </c>
      <c r="AH185" s="14">
        <v>1647.69</v>
      </c>
      <c r="AI185" s="12">
        <v>42034</v>
      </c>
      <c r="AJ185" s="14">
        <v>45111.03</v>
      </c>
      <c r="AK185" s="48"/>
      <c r="BX185" s="48"/>
      <c r="BY185" s="79">
        <f t="shared" ref="BY185:CP185" ca="1" si="52">BF184*OFFSET($B185,0,2*BY$1)/OFFSET($B184,0,2*BY$1)</f>
        <v>4.610441389291033</v>
      </c>
      <c r="BZ185" s="80">
        <f t="shared" ca="1" si="52"/>
        <v>1236.9357872122871</v>
      </c>
      <c r="CA185" s="81">
        <f t="shared" ca="1" si="52"/>
        <v>14.224537522829507</v>
      </c>
      <c r="CB185" s="82">
        <f t="shared" ca="1" si="52"/>
        <v>5.5963992953540851</v>
      </c>
      <c r="CC185" s="83">
        <f t="shared" ca="1" si="52"/>
        <v>4.7444843425575263</v>
      </c>
      <c r="CD185" s="84">
        <f t="shared" ca="1" si="52"/>
        <v>70.153204526403343</v>
      </c>
      <c r="CE185" s="85">
        <f t="shared" ca="1" si="52"/>
        <v>6.1514591120461253</v>
      </c>
      <c r="CF185" s="86">
        <f t="shared" ca="1" si="52"/>
        <v>18.822453246572962</v>
      </c>
      <c r="CG185" s="87">
        <f t="shared" ca="1" si="52"/>
        <v>3.9639515541695225</v>
      </c>
      <c r="CH185" s="87">
        <f t="shared" ca="1" si="52"/>
        <v>3.9231014366521686</v>
      </c>
      <c r="CI185" s="88">
        <f t="shared" ca="1" si="52"/>
        <v>2407.682189905895</v>
      </c>
      <c r="CJ185" s="89">
        <f t="shared" ca="1" si="52"/>
        <v>3.264952505102876</v>
      </c>
      <c r="CK185" s="87">
        <f t="shared" ca="1" si="52"/>
        <v>1.1825509076304224</v>
      </c>
      <c r="CL185" s="90">
        <f t="shared" ca="1" si="52"/>
        <v>58.744118203237591</v>
      </c>
      <c r="CM185" s="91">
        <f t="shared" ca="1" si="52"/>
        <v>56.654855091488173</v>
      </c>
      <c r="CN185" s="87">
        <f t="shared" ca="1" si="52"/>
        <v>1.5810352366408493</v>
      </c>
      <c r="CO185" s="92">
        <f t="shared" ca="1" si="52"/>
        <v>30.969964474943058</v>
      </c>
      <c r="CP185" s="93">
        <f t="shared" ca="1" si="52"/>
        <v>12.538288450862277</v>
      </c>
      <c r="CR185" s="94">
        <f ca="1">BY185/OFFSET('FX rate data'!$B184,0,2*BY$1)</f>
        <v>3.5823165417956746</v>
      </c>
      <c r="CS185" s="94">
        <f ca="1">BZ185/OFFSET('FX rate data'!$B184,0,2*BZ$1)</f>
        <v>10.52800908343082</v>
      </c>
      <c r="CT185" s="94">
        <f ca="1">CA185/OFFSET('FX rate data'!$B184,0,2*CA$1)</f>
        <v>2.2757075357292909</v>
      </c>
      <c r="CU185" s="94">
        <f ca="1">CB185/OFFSET('FX rate data'!$B184,0,2*CB$1)</f>
        <v>4.3955382464295356</v>
      </c>
      <c r="CV185" s="94">
        <f ca="1">CC185/OFFSET('FX rate data'!$B184,0,2*CC$1)</f>
        <v>5.1559273446615155</v>
      </c>
      <c r="CW185" s="94">
        <f ca="1">CD185/OFFSET('FX rate data'!$B184,0,2*CD$1)</f>
        <v>70.153204526403343</v>
      </c>
      <c r="CX185" s="94">
        <f ca="1">CE185/OFFSET('FX rate data'!$B184,0,2*CE$1)</f>
        <v>9.2670369268546633</v>
      </c>
      <c r="CY185" s="94">
        <f ca="1">CF185/OFFSET('FX rate data'!$B184,0,2*CF$1)</f>
        <v>2.428108366538908</v>
      </c>
      <c r="CZ185" s="94">
        <f ca="1">CG185/OFFSET('FX rate data'!$B184,0,2*CG$1)</f>
        <v>4.4734810452200913</v>
      </c>
      <c r="DA185" s="94">
        <f ca="1">CH185/OFFSET('FX rate data'!$B184,0,2*CH$1)</f>
        <v>4.4273800210497329</v>
      </c>
      <c r="DB185" s="94">
        <f ca="1">CI185/OFFSET('FX rate data'!$B184,0,2*CI$1)</f>
        <v>2.2014503235918137</v>
      </c>
      <c r="DC185" s="94">
        <f ca="1">CJ185/OFFSET('FX rate data'!$B184,0,2*CJ$1)</f>
        <v>1.216949012301195</v>
      </c>
      <c r="DD185" s="94">
        <f ca="1">CK185/OFFSET('FX rate data'!$B184,0,2*CK$1)</f>
        <v>1.3345569434944389</v>
      </c>
      <c r="DE185" s="94">
        <f ca="1">CL185/OFFSET('FX rate data'!$B184,0,2*CL$1)</f>
        <v>1.8632955309175496</v>
      </c>
      <c r="DF185" s="94">
        <f ca="1">CM185/OFFSET('FX rate data'!$B184,0,2*CM$1)</f>
        <v>0.9157080182881554</v>
      </c>
      <c r="DG185" s="94">
        <f ca="1">CN185/OFFSET('FX rate data'!$B184,0,2*CN$1)</f>
        <v>1.7842627656481767</v>
      </c>
      <c r="DH185" s="94">
        <f ca="1">CO185/OFFSET('FX rate data'!$B184,0,2*CO$1)</f>
        <v>0.44582525235067011</v>
      </c>
      <c r="DI185" s="94">
        <f ca="1">CP185/OFFSET('FX rate data'!$B184,0,2*CP$1)</f>
        <v>1.076469697694141</v>
      </c>
      <c r="DJ185" s="95">
        <f t="shared" ca="1" si="39"/>
        <v>127.52522718239972</v>
      </c>
    </row>
    <row r="186" spans="1:114" x14ac:dyDescent="0.35">
      <c r="A186" s="12">
        <v>42062</v>
      </c>
      <c r="B186" s="14">
        <v>5928.7669999999998</v>
      </c>
      <c r="C186" s="12">
        <v>42062</v>
      </c>
      <c r="D186" s="14">
        <v>18797.939999999999</v>
      </c>
      <c r="E186" s="12">
        <v>42062</v>
      </c>
      <c r="F186" s="14">
        <v>3310.3029999999999</v>
      </c>
      <c r="G186" s="12">
        <v>42062</v>
      </c>
      <c r="H186" s="14">
        <v>15234.34</v>
      </c>
      <c r="I186" s="12">
        <v>42062</v>
      </c>
      <c r="J186" s="14">
        <v>9014.5300000000007</v>
      </c>
      <c r="K186" s="12">
        <v>42062</v>
      </c>
      <c r="L186" s="14">
        <v>2104.5</v>
      </c>
      <c r="M186" s="12">
        <v>42062</v>
      </c>
      <c r="N186" s="14">
        <v>6946.66</v>
      </c>
      <c r="O186" s="12">
        <v>42062</v>
      </c>
      <c r="P186" s="14">
        <v>24823.29</v>
      </c>
      <c r="Q186" s="12">
        <v>42062</v>
      </c>
      <c r="R186" s="14">
        <v>4951.4799999999996</v>
      </c>
      <c r="S186" s="12">
        <v>42062</v>
      </c>
      <c r="T186" s="14">
        <v>11401.66</v>
      </c>
      <c r="U186" s="12">
        <v>42063</v>
      </c>
      <c r="V186" s="14">
        <v>1985.8</v>
      </c>
      <c r="W186" s="12">
        <v>42062</v>
      </c>
      <c r="X186" s="14">
        <v>51583.1</v>
      </c>
      <c r="Y186" s="12">
        <v>42062</v>
      </c>
      <c r="Z186" s="14">
        <v>5977.03</v>
      </c>
      <c r="AA186" s="12">
        <v>42063</v>
      </c>
      <c r="AB186" s="14">
        <v>9622.1</v>
      </c>
      <c r="AC186" s="12">
        <v>42063</v>
      </c>
      <c r="AD186" s="14">
        <v>8901.85</v>
      </c>
      <c r="AE186" s="12">
        <v>42062</v>
      </c>
      <c r="AF186" s="14">
        <v>483.93</v>
      </c>
      <c r="AG186" s="12">
        <v>42063</v>
      </c>
      <c r="AH186" s="14">
        <v>1758.97</v>
      </c>
      <c r="AI186" s="12">
        <v>42062</v>
      </c>
      <c r="AJ186" s="14">
        <v>47161.83</v>
      </c>
      <c r="AK186" s="48"/>
      <c r="BX186" s="48"/>
      <c r="BY186" s="96">
        <f ca="1">BY185*OFFSET($B186,0,2*BY$1)/OFFSET($B185,0,2*BY$1)</f>
        <v>4.8913140036627869</v>
      </c>
      <c r="BZ186" s="97">
        <f t="shared" ref="BZ186:CP196" ca="1" si="53">BZ185*OFFSET($B186,0,2*BZ$1)/OFFSET($B185,0,2*BZ$1)</f>
        <v>1315.5670273129278</v>
      </c>
      <c r="CA186" s="98">
        <f t="shared" ca="1" si="53"/>
        <v>14.667353578219997</v>
      </c>
      <c r="CB186" s="99">
        <f t="shared" ca="1" si="53"/>
        <v>5.8103087775486486</v>
      </c>
      <c r="CC186" s="100">
        <f t="shared" ca="1" si="53"/>
        <v>5.1006122076241045</v>
      </c>
      <c r="CD186" s="101">
        <f t="shared" ca="1" si="53"/>
        <v>74.004089707625525</v>
      </c>
      <c r="CE186" s="102">
        <f t="shared" ca="1" si="53"/>
        <v>6.331243511317501</v>
      </c>
      <c r="CF186" s="103">
        <f t="shared" ca="1" si="53"/>
        <v>19.065338971892665</v>
      </c>
      <c r="CG186" s="104">
        <f t="shared" ca="1" si="53"/>
        <v>4.2628933792559707</v>
      </c>
      <c r="CH186" s="104">
        <f t="shared" ca="1" si="53"/>
        <v>4.1825818496378986</v>
      </c>
      <c r="CI186" s="105">
        <f t="shared" ca="1" si="53"/>
        <v>2452.8155775602672</v>
      </c>
      <c r="CJ186" s="106">
        <f t="shared" ca="1" si="53"/>
        <v>3.5903779457524494</v>
      </c>
      <c r="CK186" s="104">
        <f t="shared" ca="1" si="53"/>
        <v>1.2918059792222751</v>
      </c>
      <c r="CL186" s="107">
        <f t="shared" ca="1" si="53"/>
        <v>60.376758563516688</v>
      </c>
      <c r="CM186" s="108">
        <f t="shared" ca="1" si="53"/>
        <v>57.252667392769133</v>
      </c>
      <c r="CN186" s="104">
        <f t="shared" ca="1" si="53"/>
        <v>1.6987730235298435</v>
      </c>
      <c r="CO186" s="109">
        <f t="shared" ca="1" si="53"/>
        <v>33.061582222681814</v>
      </c>
      <c r="CP186" s="110">
        <f t="shared" ca="1" si="53"/>
        <v>13.108293657017587</v>
      </c>
      <c r="CR186" s="94">
        <f ca="1">BY186/OFFSET('FX rate data'!$B185,0,2*BY$1)</f>
        <v>3.8207420744124252</v>
      </c>
      <c r="CS186" s="94">
        <f ca="1">BZ186/OFFSET('FX rate data'!$B185,0,2*BZ$1)</f>
        <v>10.996965872380907</v>
      </c>
      <c r="CT186" s="94">
        <f ca="1">CA186/OFFSET('FX rate data'!$B185,0,2*CA$1)</f>
        <v>2.3395147188279575</v>
      </c>
      <c r="CU186" s="94">
        <f ca="1">CB186/OFFSET('FX rate data'!$B185,0,2*CB$1)</f>
        <v>4.6426758110656401</v>
      </c>
      <c r="CV186" s="94">
        <f ca="1">CC186/OFFSET('FX rate data'!$B185,0,2*CC$1)</f>
        <v>5.3448728991135956</v>
      </c>
      <c r="CW186" s="94">
        <f ca="1">CD186/OFFSET('FX rate data'!$B185,0,2*CD$1)</f>
        <v>74.004089707625525</v>
      </c>
      <c r="CX186" s="94">
        <f ca="1">CE186/OFFSET('FX rate data'!$B185,0,2*CE$1)</f>
        <v>9.7704375174652789</v>
      </c>
      <c r="CY186" s="94">
        <f ca="1">CF186/OFFSET('FX rate data'!$B185,0,2*CF$1)</f>
        <v>2.4582991389198203</v>
      </c>
      <c r="CZ186" s="94">
        <f ca="1">CG186/OFFSET('FX rate data'!$B185,0,2*CG$1)</f>
        <v>4.7731422900637899</v>
      </c>
      <c r="DA186" s="94">
        <f ca="1">CH186/OFFSET('FX rate data'!$B185,0,2*CH$1)</f>
        <v>4.6832178363429611</v>
      </c>
      <c r="DB186" s="94">
        <f ca="1">CI186/OFFSET('FX rate data'!$B185,0,2*CI$1)</f>
        <v>2.2338939686341233</v>
      </c>
      <c r="DC186" s="94">
        <f ca="1">CJ186/OFFSET('FX rate data'!$B185,0,2*CJ$1)</f>
        <v>1.2636836357005663</v>
      </c>
      <c r="DD186" s="94">
        <f ca="1">CK186/OFFSET('FX rate data'!$B185,0,2*CK$1)</f>
        <v>1.4464292679680608</v>
      </c>
      <c r="DE186" s="94">
        <f ca="1">CL186/OFFSET('FX rate data'!$B185,0,2*CL$1)</f>
        <v>1.9192815361280657</v>
      </c>
      <c r="DF186" s="94">
        <f ca="1">CM186/OFFSET('FX rate data'!$B185,0,2*CM$1)</f>
        <v>0.92583729620835353</v>
      </c>
      <c r="DG186" s="94">
        <f ca="1">CN186/OFFSET('FX rate data'!$B185,0,2*CN$1)</f>
        <v>1.9021084128651253</v>
      </c>
      <c r="DH186" s="94">
        <f ca="1">CO186/OFFSET('FX rate data'!$B185,0,2*CO$1)</f>
        <v>0.53537989300496025</v>
      </c>
      <c r="DI186" s="94">
        <f ca="1">CP186/OFFSET('FX rate data'!$B185,0,2*CP$1)</f>
        <v>1.124355076297773</v>
      </c>
      <c r="DJ186" s="95">
        <f t="shared" ca="1" si="39"/>
        <v>134.18492695302496</v>
      </c>
    </row>
    <row r="187" spans="1:114" x14ac:dyDescent="0.35">
      <c r="A187" s="12">
        <v>42094</v>
      </c>
      <c r="B187" s="14">
        <v>5891.5050000000001</v>
      </c>
      <c r="C187" s="12">
        <v>42094</v>
      </c>
      <c r="D187" s="14">
        <v>19206.990000000002</v>
      </c>
      <c r="E187" s="12">
        <v>42094</v>
      </c>
      <c r="F187" s="14">
        <v>3747.8989999999999</v>
      </c>
      <c r="G187" s="12">
        <v>42094</v>
      </c>
      <c r="H187" s="14">
        <v>14902.44</v>
      </c>
      <c r="I187" s="12">
        <v>42094</v>
      </c>
      <c r="J187" s="14">
        <v>9128.98</v>
      </c>
      <c r="K187" s="12">
        <v>42094</v>
      </c>
      <c r="L187" s="14">
        <v>2067.89</v>
      </c>
      <c r="M187" s="12">
        <v>42094</v>
      </c>
      <c r="N187" s="14">
        <v>6773.04</v>
      </c>
      <c r="O187" s="12">
        <v>42094</v>
      </c>
      <c r="P187" s="14">
        <v>24900.89</v>
      </c>
      <c r="Q187" s="12">
        <v>42094</v>
      </c>
      <c r="R187" s="14">
        <v>5033.6400000000003</v>
      </c>
      <c r="S187" s="12">
        <v>42094</v>
      </c>
      <c r="T187" s="14">
        <v>11966.17</v>
      </c>
      <c r="U187" s="12">
        <v>42094</v>
      </c>
      <c r="V187" s="14">
        <v>2041.03</v>
      </c>
      <c r="W187" s="12">
        <v>42094</v>
      </c>
      <c r="X187" s="14">
        <v>51150.2</v>
      </c>
      <c r="Y187" s="12">
        <v>42094</v>
      </c>
      <c r="Z187" s="14">
        <v>6019.49</v>
      </c>
      <c r="AA187" s="12">
        <v>42094</v>
      </c>
      <c r="AB187" s="14">
        <v>9586.44</v>
      </c>
      <c r="AC187" s="12">
        <v>42094</v>
      </c>
      <c r="AD187" s="14">
        <v>8491</v>
      </c>
      <c r="AE187" s="12">
        <v>42094</v>
      </c>
      <c r="AF187" s="14">
        <v>489.41</v>
      </c>
      <c r="AG187" s="12">
        <v>42094</v>
      </c>
      <c r="AH187" s="14">
        <v>1626.18</v>
      </c>
      <c r="AI187" s="12">
        <v>42094</v>
      </c>
      <c r="AJ187" s="14">
        <v>46016.98</v>
      </c>
      <c r="AK187" s="48"/>
      <c r="BX187" s="48"/>
      <c r="BY187" s="96">
        <f t="shared" ref="BY187:CN196" ca="1" si="54">BY186*OFFSET($B187,0,2*BY$1)/OFFSET($B186,0,2*BY$1)</f>
        <v>4.8605723431447601</v>
      </c>
      <c r="BZ187" s="97">
        <f t="shared" ca="1" si="54"/>
        <v>1344.1942435144031</v>
      </c>
      <c r="CA187" s="98">
        <f t="shared" ca="1" si="54"/>
        <v>16.606262269181144</v>
      </c>
      <c r="CB187" s="99">
        <f t="shared" ca="1" si="54"/>
        <v>5.6837236098769024</v>
      </c>
      <c r="CC187" s="100">
        <f t="shared" ca="1" si="54"/>
        <v>5.1653704442889747</v>
      </c>
      <c r="CD187" s="101">
        <f t="shared" ca="1" si="54"/>
        <v>72.716710413638268</v>
      </c>
      <c r="CE187" s="102">
        <f t="shared" ca="1" si="54"/>
        <v>6.1730048040200449</v>
      </c>
      <c r="CF187" s="103">
        <f t="shared" ca="1" si="54"/>
        <v>19.124939061333624</v>
      </c>
      <c r="CG187" s="104">
        <f t="shared" ca="1" si="54"/>
        <v>4.3336276486137537</v>
      </c>
      <c r="CH187" s="104">
        <f t="shared" ca="1" si="54"/>
        <v>4.3896665443173655</v>
      </c>
      <c r="CI187" s="105">
        <f t="shared" ca="1" si="54"/>
        <v>2521.0344336125654</v>
      </c>
      <c r="CJ187" s="106">
        <f t="shared" ca="1" si="54"/>
        <v>3.5602464760905592</v>
      </c>
      <c r="CK187" s="104">
        <f t="shared" ca="1" si="54"/>
        <v>1.3009827914313117</v>
      </c>
      <c r="CL187" s="107">
        <f t="shared" ca="1" si="54"/>
        <v>60.152999175194488</v>
      </c>
      <c r="CM187" s="108">
        <f t="shared" ca="1" si="54"/>
        <v>54.610266274089398</v>
      </c>
      <c r="CN187" s="104">
        <f t="shared" ca="1" si="54"/>
        <v>1.7180098473864831</v>
      </c>
      <c r="CO187" s="109">
        <f t="shared" ca="1" si="53"/>
        <v>30.565662733804846</v>
      </c>
      <c r="CP187" s="110">
        <f t="shared" ca="1" si="53"/>
        <v>12.790090779961362</v>
      </c>
      <c r="CR187" s="94">
        <f ca="1">BY187/OFFSET('FX rate data'!$B186,0,2*BY$1)</f>
        <v>3.6970961764240968</v>
      </c>
      <c r="CS187" s="94">
        <f ca="1">BZ187/OFFSET('FX rate data'!$B186,0,2*BZ$1)</f>
        <v>11.189496741150446</v>
      </c>
      <c r="CT187" s="94">
        <f ca="1">CA187/OFFSET('FX rate data'!$B186,0,2*CA$1)</f>
        <v>2.6785590059488595</v>
      </c>
      <c r="CU187" s="94">
        <f ca="1">CB187/OFFSET('FX rate data'!$B186,0,2*CB$1)</f>
        <v>4.4803118476090988</v>
      </c>
      <c r="CV187" s="94">
        <f ca="1">CC187/OFFSET('FX rate data'!$B186,0,2*CC$1)</f>
        <v>5.3103428028055664</v>
      </c>
      <c r="CW187" s="94">
        <f ca="1">CD187/OFFSET('FX rate data'!$B186,0,2*CD$1)</f>
        <v>72.716710413638268</v>
      </c>
      <c r="CX187" s="94">
        <f ca="1">CE187/OFFSET('FX rate data'!$B186,0,2*CE$1)</f>
        <v>9.1479027919680576</v>
      </c>
      <c r="CY187" s="94">
        <f ca="1">CF187/OFFSET('FX rate data'!$B186,0,2*CF$1)</f>
        <v>2.4669701074936308</v>
      </c>
      <c r="CZ187" s="94">
        <f ca="1">CG187/OFFSET('FX rate data'!$B186,0,2*CG$1)</f>
        <v>4.6508131021826076</v>
      </c>
      <c r="DA187" s="94">
        <f ca="1">CH187/OFFSET('FX rate data'!$B186,0,2*CH$1)</f>
        <v>4.7109535783616288</v>
      </c>
      <c r="DB187" s="94">
        <f ca="1">CI187/OFFSET('FX rate data'!$B186,0,2*CI$1)</f>
        <v>2.2718366693514094</v>
      </c>
      <c r="DC187" s="94">
        <f ca="1">CJ187/OFFSET('FX rate data'!$B186,0,2*CJ$1)</f>
        <v>1.113725553255094</v>
      </c>
      <c r="DD187" s="94">
        <f ca="1">CK187/OFFSET('FX rate data'!$B186,0,2*CK$1)</f>
        <v>1.3962038972218414</v>
      </c>
      <c r="DE187" s="94">
        <f ca="1">CL187/OFFSET('FX rate data'!$B186,0,2*CL$1)</f>
        <v>1.9212686184545813</v>
      </c>
      <c r="DF187" s="94">
        <f ca="1">CM187/OFFSET('FX rate data'!$B186,0,2*CM$1)</f>
        <v>0.87379921235392444</v>
      </c>
      <c r="DG187" s="94">
        <f ca="1">CN187/OFFSET('FX rate data'!$B186,0,2*CN$1)</f>
        <v>1.8437538606852149</v>
      </c>
      <c r="DH187" s="94">
        <f ca="1">CO187/OFFSET('FX rate data'!$B186,0,2*CO$1)</f>
        <v>0.5253086688024261</v>
      </c>
      <c r="DI187" s="94">
        <f ca="1">CP187/OFFSET('FX rate data'!$B186,0,2*CP$1)</f>
        <v>1.0542355222889164</v>
      </c>
      <c r="DJ187" s="95">
        <f t="shared" ca="1" si="39"/>
        <v>132.04928856999567</v>
      </c>
    </row>
    <row r="188" spans="1:114" x14ac:dyDescent="0.35">
      <c r="A188" s="12">
        <v>42124</v>
      </c>
      <c r="B188" s="14">
        <v>5789.9830000000002</v>
      </c>
      <c r="C188" s="12">
        <v>42124</v>
      </c>
      <c r="D188" s="14">
        <v>19520.009999999998</v>
      </c>
      <c r="E188" s="12">
        <v>42124</v>
      </c>
      <c r="F188" s="14">
        <v>4441.6549999999997</v>
      </c>
      <c r="G188" s="12">
        <v>42124</v>
      </c>
      <c r="H188" s="14">
        <v>15224.52</v>
      </c>
      <c r="I188" s="12">
        <v>42124</v>
      </c>
      <c r="J188" s="14">
        <v>9077.1200000000008</v>
      </c>
      <c r="K188" s="12">
        <v>42124</v>
      </c>
      <c r="L188" s="14">
        <v>2085.5100000000002</v>
      </c>
      <c r="M188" s="12">
        <v>42124</v>
      </c>
      <c r="N188" s="14">
        <v>6960.63</v>
      </c>
      <c r="O188" s="12">
        <v>42124</v>
      </c>
      <c r="P188" s="14">
        <v>28133</v>
      </c>
      <c r="Q188" s="12">
        <v>42124</v>
      </c>
      <c r="R188" s="14">
        <v>5046.49</v>
      </c>
      <c r="S188" s="12">
        <v>42124</v>
      </c>
      <c r="T188" s="14">
        <v>11454.38</v>
      </c>
      <c r="U188" s="12">
        <v>42124</v>
      </c>
      <c r="V188" s="14">
        <v>2127.17</v>
      </c>
      <c r="W188" s="12">
        <v>42124</v>
      </c>
      <c r="X188" s="14">
        <v>56229.4</v>
      </c>
      <c r="Y188" s="12">
        <v>42124</v>
      </c>
      <c r="Z188" s="14">
        <v>6047.15</v>
      </c>
      <c r="AA188" s="12">
        <v>42124</v>
      </c>
      <c r="AB188" s="14">
        <v>9820.0499999999993</v>
      </c>
      <c r="AC188" s="12">
        <v>42124</v>
      </c>
      <c r="AD188" s="14">
        <v>8181.5</v>
      </c>
      <c r="AE188" s="12">
        <v>42124</v>
      </c>
      <c r="AF188" s="14">
        <v>487.85</v>
      </c>
      <c r="AG188" s="12">
        <v>42124</v>
      </c>
      <c r="AH188" s="14">
        <v>1688.34</v>
      </c>
      <c r="AI188" s="12">
        <v>42124</v>
      </c>
      <c r="AJ188" s="14">
        <v>48195.48</v>
      </c>
      <c r="AK188" s="48"/>
      <c r="BX188" s="48"/>
      <c r="BY188" s="96">
        <f t="shared" ca="1" si="54"/>
        <v>4.7768153022153639</v>
      </c>
      <c r="BZ188" s="97">
        <f t="shared" ca="1" si="54"/>
        <v>1366.1008349222641</v>
      </c>
      <c r="CA188" s="98">
        <f t="shared" ca="1" si="54"/>
        <v>19.680169566794564</v>
      </c>
      <c r="CB188" s="99">
        <f t="shared" ca="1" si="54"/>
        <v>5.8065634737025009</v>
      </c>
      <c r="CC188" s="100">
        <f t="shared" ca="1" si="54"/>
        <v>5.1360269567097685</v>
      </c>
      <c r="CD188" s="101">
        <f t="shared" ca="1" si="54"/>
        <v>73.336312248111241</v>
      </c>
      <c r="CE188" s="102">
        <f t="shared" ca="1" si="54"/>
        <v>6.3439758851278079</v>
      </c>
      <c r="CF188" s="103">
        <f t="shared" ca="1" si="54"/>
        <v>21.607336549516859</v>
      </c>
      <c r="CG188" s="104">
        <f t="shared" ca="1" si="54"/>
        <v>4.344690639865548</v>
      </c>
      <c r="CH188" s="104">
        <f t="shared" ca="1" si="54"/>
        <v>4.2019216400818253</v>
      </c>
      <c r="CI188" s="105">
        <f t="shared" ca="1" si="54"/>
        <v>2627.4326277162222</v>
      </c>
      <c r="CJ188" s="106">
        <f t="shared" ca="1" si="54"/>
        <v>3.9137779168544111</v>
      </c>
      <c r="CK188" s="104">
        <f t="shared" ca="1" si="54"/>
        <v>1.3069609032000811</v>
      </c>
      <c r="CL188" s="107">
        <f t="shared" ca="1" si="54"/>
        <v>61.61885533632595</v>
      </c>
      <c r="CM188" s="108">
        <f t="shared" ca="1" si="54"/>
        <v>52.619702452180235</v>
      </c>
      <c r="CN188" s="104">
        <f t="shared" ca="1" si="54"/>
        <v>1.7125336712521113</v>
      </c>
      <c r="CO188" s="109">
        <f t="shared" ca="1" si="53"/>
        <v>31.734021461333963</v>
      </c>
      <c r="CP188" s="110">
        <f t="shared" ca="1" si="53"/>
        <v>13.395589288645457</v>
      </c>
      <c r="CR188" s="94">
        <f ca="1">BY188/OFFSET('FX rate data'!$B187,0,2*BY$1)</f>
        <v>3.7761385788263748</v>
      </c>
      <c r="CS188" s="94">
        <f ca="1">BZ188/OFFSET('FX rate data'!$B187,0,2*BZ$1)</f>
        <v>11.44329732720945</v>
      </c>
      <c r="CT188" s="94">
        <f ca="1">CA188/OFFSET('FX rate data'!$B187,0,2*CA$1)</f>
        <v>3.1725834354517932</v>
      </c>
      <c r="CU188" s="94">
        <f ca="1">CB188/OFFSET('FX rate data'!$B187,0,2*CB$1)</f>
        <v>4.8079518702513049</v>
      </c>
      <c r="CV188" s="94">
        <f ca="1">CC188/OFFSET('FX rate data'!$B187,0,2*CC$1)</f>
        <v>5.5083944194656462</v>
      </c>
      <c r="CW188" s="94">
        <f ca="1">CD188/OFFSET('FX rate data'!$B187,0,2*CD$1)</f>
        <v>73.336312248111241</v>
      </c>
      <c r="CX188" s="94">
        <f ca="1">CE188/OFFSET('FX rate data'!$B187,0,2*CE$1)</f>
        <v>9.7389866213199383</v>
      </c>
      <c r="CY188" s="94">
        <f ca="1">CF188/OFFSET('FX rate data'!$B187,0,2*CF$1)</f>
        <v>2.7878635635787186</v>
      </c>
      <c r="CZ188" s="94">
        <f ca="1">CG188/OFFSET('FX rate data'!$B187,0,2*CG$1)</f>
        <v>4.8756487934749728</v>
      </c>
      <c r="DA188" s="94">
        <f ca="1">CH188/OFFSET('FX rate data'!$B187,0,2*CH$1)</f>
        <v>4.7154322074759571</v>
      </c>
      <c r="DB188" s="94">
        <f ca="1">CI188/OFFSET('FX rate data'!$B187,0,2*CI$1)</f>
        <v>2.4503004110046929</v>
      </c>
      <c r="DC188" s="94">
        <f ca="1">CJ188/OFFSET('FX rate data'!$B187,0,2*CJ$1)</f>
        <v>1.2983174380011315</v>
      </c>
      <c r="DD188" s="94">
        <f ca="1">CK188/OFFSET('FX rate data'!$B187,0,2*CK$1)</f>
        <v>1.4666826430255651</v>
      </c>
      <c r="DE188" s="94">
        <f ca="1">CL188/OFFSET('FX rate data'!$B187,0,2*CL$1)</f>
        <v>2.0121756632702854</v>
      </c>
      <c r="DF188" s="94">
        <f ca="1">CM188/OFFSET('FX rate data'!$B187,0,2*CM$1)</f>
        <v>0.82966932007064109</v>
      </c>
      <c r="DG188" s="94">
        <f ca="1">CN188/OFFSET('FX rate data'!$B187,0,2*CN$1)</f>
        <v>1.921819853273607</v>
      </c>
      <c r="DH188" s="94">
        <f ca="1">CO188/OFFSET('FX rate data'!$B187,0,2*CO$1)</f>
        <v>0.61514824223910325</v>
      </c>
      <c r="DI188" s="94">
        <f ca="1">CP188/OFFSET('FX rate data'!$B187,0,2*CP$1)</f>
        <v>1.1246685155906417</v>
      </c>
      <c r="DJ188" s="95">
        <f t="shared" ca="1" si="39"/>
        <v>135.88139115164108</v>
      </c>
    </row>
    <row r="189" spans="1:114" x14ac:dyDescent="0.35">
      <c r="A189" s="12">
        <v>42153</v>
      </c>
      <c r="B189" s="14">
        <v>5777.16</v>
      </c>
      <c r="C189" s="12">
        <v>42153</v>
      </c>
      <c r="D189" s="14">
        <v>20563.150000000001</v>
      </c>
      <c r="E189" s="12">
        <v>42153</v>
      </c>
      <c r="F189" s="14">
        <v>4611.7439999999997</v>
      </c>
      <c r="G189" s="12">
        <v>42153</v>
      </c>
      <c r="H189" s="14">
        <v>15014.09</v>
      </c>
      <c r="I189" s="12">
        <v>42153</v>
      </c>
      <c r="J189" s="14">
        <v>9237.7900000000009</v>
      </c>
      <c r="K189" s="12">
        <v>42153</v>
      </c>
      <c r="L189" s="14">
        <v>2107.39</v>
      </c>
      <c r="M189" s="12">
        <v>42153</v>
      </c>
      <c r="N189" s="14">
        <v>6984.43</v>
      </c>
      <c r="O189" s="12">
        <v>42153</v>
      </c>
      <c r="P189" s="14">
        <v>27424.19</v>
      </c>
      <c r="Q189" s="12">
        <v>42153</v>
      </c>
      <c r="R189" s="14">
        <v>5007.8900000000003</v>
      </c>
      <c r="S189" s="12">
        <v>42153</v>
      </c>
      <c r="T189" s="14">
        <v>11413.82</v>
      </c>
      <c r="U189" s="12">
        <v>42155</v>
      </c>
      <c r="V189" s="14">
        <v>2114.8000000000002</v>
      </c>
      <c r="W189" s="12">
        <v>42153</v>
      </c>
      <c r="X189" s="14">
        <v>52760.5</v>
      </c>
      <c r="Y189" s="12">
        <v>42153</v>
      </c>
      <c r="Z189" s="14">
        <v>6274.6</v>
      </c>
      <c r="AA189" s="12">
        <v>42154</v>
      </c>
      <c r="AB189" s="14">
        <v>9701.07</v>
      </c>
      <c r="AC189" s="12">
        <v>42155</v>
      </c>
      <c r="AD189" s="14">
        <v>8433.65</v>
      </c>
      <c r="AE189" s="12">
        <v>42153</v>
      </c>
      <c r="AF189" s="14">
        <v>493.56</v>
      </c>
      <c r="AG189" s="12">
        <v>42155</v>
      </c>
      <c r="AH189" s="14">
        <v>1609.19</v>
      </c>
      <c r="AI189" s="12">
        <v>42153</v>
      </c>
      <c r="AJ189" s="14">
        <v>46285.65</v>
      </c>
      <c r="AK189" s="48"/>
      <c r="BX189" s="48"/>
      <c r="BY189" s="96">
        <f t="shared" ca="1" si="54"/>
        <v>4.7662361515304124</v>
      </c>
      <c r="BZ189" s="97">
        <f t="shared" ca="1" si="54"/>
        <v>1439.1046102759046</v>
      </c>
      <c r="CA189" s="98">
        <f t="shared" ca="1" si="54"/>
        <v>20.433803147396056</v>
      </c>
      <c r="CB189" s="99">
        <f t="shared" ca="1" si="54"/>
        <v>5.7263064178628937</v>
      </c>
      <c r="CC189" s="100">
        <f t="shared" ca="1" si="54"/>
        <v>5.2269374493698368</v>
      </c>
      <c r="CD189" s="101">
        <f t="shared" ca="1" si="54"/>
        <v>74.105715661179815</v>
      </c>
      <c r="CE189" s="102">
        <f t="shared" ca="1" si="54"/>
        <v>6.3656674024281159</v>
      </c>
      <c r="CF189" s="103">
        <f t="shared" ca="1" si="54"/>
        <v>21.062940423271414</v>
      </c>
      <c r="CG189" s="104">
        <f t="shared" ca="1" si="54"/>
        <v>4.3114586194515958</v>
      </c>
      <c r="CH189" s="104">
        <f t="shared" ca="1" si="54"/>
        <v>4.1870426207266345</v>
      </c>
      <c r="CI189" s="105">
        <f t="shared" ca="1" si="54"/>
        <v>2612.1534814303827</v>
      </c>
      <c r="CJ189" s="106">
        <f t="shared" ca="1" si="54"/>
        <v>3.6723294181015116</v>
      </c>
      <c r="CK189" s="104">
        <f t="shared" ca="1" si="54"/>
        <v>1.3561193096283755</v>
      </c>
      <c r="CL189" s="107">
        <f t="shared" ca="1" si="54"/>
        <v>60.872279564520717</v>
      </c>
      <c r="CM189" s="108">
        <f t="shared" ca="1" si="54"/>
        <v>54.241417048931105</v>
      </c>
      <c r="CN189" s="104">
        <f t="shared" ca="1" si="54"/>
        <v>1.7325778800516387</v>
      </c>
      <c r="CO189" s="109">
        <f t="shared" ca="1" si="53"/>
        <v>30.246318866676145</v>
      </c>
      <c r="CP189" s="110">
        <f t="shared" ca="1" si="53"/>
        <v>12.864765686699096</v>
      </c>
      <c r="CR189" s="94">
        <f ca="1">BY189/OFFSET('FX rate data'!$B188,0,2*BY$1)</f>
        <v>3.6400153898964507</v>
      </c>
      <c r="CS189" s="94">
        <f ca="1">BZ189/OFFSET('FX rate data'!$B188,0,2*BZ$1)</f>
        <v>11.599134442459134</v>
      </c>
      <c r="CT189" s="94">
        <f ca="1">CA189/OFFSET('FX rate data'!$B188,0,2*CA$1)</f>
        <v>3.2970509789912312</v>
      </c>
      <c r="CU189" s="94">
        <f ca="1">CB189/OFFSET('FX rate data'!$B188,0,2*CB$1)</f>
        <v>4.6027702096800045</v>
      </c>
      <c r="CV189" s="94">
        <f ca="1">CC189/OFFSET('FX rate data'!$B188,0,2*CC$1)</f>
        <v>5.555843377306374</v>
      </c>
      <c r="CW189" s="94">
        <f ca="1">CD189/OFFSET('FX rate data'!$B188,0,2*CD$1)</f>
        <v>74.105715661179815</v>
      </c>
      <c r="CX189" s="94">
        <f ca="1">CE189/OFFSET('FX rate data'!$B188,0,2*CE$1)</f>
        <v>9.7379033232799692</v>
      </c>
      <c r="CY189" s="94">
        <f ca="1">CF189/OFFSET('FX rate data'!$B188,0,2*CF$1)</f>
        <v>2.7167821619357162</v>
      </c>
      <c r="CZ189" s="94">
        <f ca="1">CG189/OFFSET('FX rate data'!$B188,0,2*CG$1)</f>
        <v>4.7342249033178829</v>
      </c>
      <c r="DA189" s="94">
        <f ca="1">CH189/OFFSET('FX rate data'!$B188,0,2*CH$1)</f>
        <v>4.5976091146663389</v>
      </c>
      <c r="DB189" s="94">
        <f ca="1">CI189/OFFSET('FX rate data'!$B188,0,2*CI$1)</f>
        <v>2.3571350413109506</v>
      </c>
      <c r="DC189" s="94">
        <f ca="1">CJ189/OFFSET('FX rate data'!$B188,0,2*CJ$1)</f>
        <v>1.1552928612645144</v>
      </c>
      <c r="DD189" s="94">
        <f ca="1">CK189/OFFSET('FX rate data'!$B188,0,2*CK$1)</f>
        <v>1.4890955414827884</v>
      </c>
      <c r="DE189" s="94">
        <f ca="1">CL189/OFFSET('FX rate data'!$B188,0,2*CL$1)</f>
        <v>1.9830687895660906</v>
      </c>
      <c r="DF189" s="94">
        <f ca="1">CM189/OFFSET('FX rate data'!$B188,0,2*CM$1)</f>
        <v>0.84984593887866988</v>
      </c>
      <c r="DG189" s="94">
        <f ca="1">CN189/OFFSET('FX rate data'!$B188,0,2*CN$1)</f>
        <v>1.9024682991672766</v>
      </c>
      <c r="DH189" s="94">
        <f ca="1">CO189/OFFSET('FX rate data'!$B188,0,2*CO$1)</f>
        <v>0.58063716350958972</v>
      </c>
      <c r="DI189" s="94">
        <f ca="1">CP189/OFFSET('FX rate data'!$B188,0,2*CP$1)</f>
        <v>1.0560817697756533</v>
      </c>
      <c r="DJ189" s="95">
        <f t="shared" ca="1" si="39"/>
        <v>135.96067496766844</v>
      </c>
    </row>
    <row r="190" spans="1:114" x14ac:dyDescent="0.35">
      <c r="A190" s="12">
        <v>42185</v>
      </c>
      <c r="B190" s="14">
        <v>5459.01</v>
      </c>
      <c r="C190" s="12">
        <v>42185</v>
      </c>
      <c r="D190" s="14">
        <v>20235.73</v>
      </c>
      <c r="E190" s="12">
        <v>42185</v>
      </c>
      <c r="F190" s="14">
        <v>4277.2219999999998</v>
      </c>
      <c r="G190" s="12">
        <v>42185</v>
      </c>
      <c r="H190" s="14">
        <v>14553.33</v>
      </c>
      <c r="I190" s="12">
        <v>42185</v>
      </c>
      <c r="J190" s="14">
        <v>8780.91</v>
      </c>
      <c r="K190" s="12">
        <v>42185</v>
      </c>
      <c r="L190" s="14">
        <v>2063.11</v>
      </c>
      <c r="M190" s="12">
        <v>42185</v>
      </c>
      <c r="N190" s="14">
        <v>6520.98</v>
      </c>
      <c r="O190" s="12">
        <v>42185</v>
      </c>
      <c r="P190" s="14">
        <v>26250.03</v>
      </c>
      <c r="Q190" s="12">
        <v>42185</v>
      </c>
      <c r="R190" s="14">
        <v>4790.2</v>
      </c>
      <c r="S190" s="12">
        <v>42185</v>
      </c>
      <c r="T190" s="14">
        <v>10944.97</v>
      </c>
      <c r="U190" s="12">
        <v>42185</v>
      </c>
      <c r="V190" s="14">
        <v>2074.1999999999998</v>
      </c>
      <c r="W190" s="12">
        <v>42185</v>
      </c>
      <c r="X190" s="14">
        <v>53080.9</v>
      </c>
      <c r="Y190" s="12">
        <v>42185</v>
      </c>
      <c r="Z190" s="14">
        <v>6165.04</v>
      </c>
      <c r="AA190" s="12">
        <v>42185</v>
      </c>
      <c r="AB190" s="14">
        <v>9323.02</v>
      </c>
      <c r="AC190" s="12">
        <v>42185</v>
      </c>
      <c r="AD190" s="14">
        <v>8368.5</v>
      </c>
      <c r="AE190" s="12">
        <v>42185</v>
      </c>
      <c r="AF190" s="14">
        <v>472.58</v>
      </c>
      <c r="AG190" s="12">
        <v>42185</v>
      </c>
      <c r="AH190" s="14">
        <v>1654.55</v>
      </c>
      <c r="AI190" s="12">
        <v>42185</v>
      </c>
      <c r="AJ190" s="14">
        <v>46141.59</v>
      </c>
      <c r="AK190" s="48"/>
      <c r="BX190" s="48"/>
      <c r="BY190" s="96">
        <f t="shared" ca="1" si="54"/>
        <v>4.503758042630988</v>
      </c>
      <c r="BZ190" s="97">
        <f t="shared" ca="1" si="54"/>
        <v>1416.1902400798724</v>
      </c>
      <c r="CA190" s="98">
        <f t="shared" ca="1" si="54"/>
        <v>18.95159669871347</v>
      </c>
      <c r="CB190" s="99">
        <f t="shared" ca="1" si="54"/>
        <v>5.5505746255868047</v>
      </c>
      <c r="CC190" s="100">
        <f t="shared" ca="1" si="54"/>
        <v>4.9684250582169645</v>
      </c>
      <c r="CD190" s="101">
        <f t="shared" ca="1" si="54"/>
        <v>72.548623196340827</v>
      </c>
      <c r="CE190" s="102">
        <f t="shared" ca="1" si="54"/>
        <v>5.943275230460566</v>
      </c>
      <c r="CF190" s="103">
        <f t="shared" ca="1" si="54"/>
        <v>20.161135770977641</v>
      </c>
      <c r="CG190" s="104">
        <f t="shared" ca="1" si="54"/>
        <v>4.124042077381298</v>
      </c>
      <c r="CH190" s="104">
        <f t="shared" ca="1" si="54"/>
        <v>4.0150498143981936</v>
      </c>
      <c r="CI190" s="105">
        <f t="shared" ca="1" si="54"/>
        <v>2562.0052729255244</v>
      </c>
      <c r="CJ190" s="106">
        <f t="shared" ca="1" si="54"/>
        <v>3.6946304642545948</v>
      </c>
      <c r="CK190" s="104">
        <f t="shared" ca="1" si="54"/>
        <v>1.3324402812340739</v>
      </c>
      <c r="CL190" s="107">
        <f t="shared" ca="1" si="54"/>
        <v>58.500091209074668</v>
      </c>
      <c r="CM190" s="108">
        <f t="shared" ca="1" si="54"/>
        <v>53.822401756532457</v>
      </c>
      <c r="CN190" s="104">
        <f t="shared" ca="1" si="54"/>
        <v>1.6589303317829713</v>
      </c>
      <c r="CO190" s="109">
        <f t="shared" ca="1" si="53"/>
        <v>31.09890496514334</v>
      </c>
      <c r="CP190" s="110">
        <f t="shared" ca="1" si="53"/>
        <v>12.824725239069519</v>
      </c>
      <c r="CR190" s="94">
        <f ca="1">BY190/OFFSET('FX rate data'!$B189,0,2*BY$1)</f>
        <v>3.471104464455482</v>
      </c>
      <c r="CS190" s="94">
        <f ca="1">BZ190/OFFSET('FX rate data'!$B189,0,2*BZ$1)</f>
        <v>11.560736653713244</v>
      </c>
      <c r="CT190" s="94">
        <f ca="1">CA190/OFFSET('FX rate data'!$B189,0,2*CA$1)</f>
        <v>3.0562162068559058</v>
      </c>
      <c r="CU190" s="94">
        <f ca="1">CB190/OFFSET('FX rate data'!$B189,0,2*CB$1)</f>
        <v>4.4425921446988994</v>
      </c>
      <c r="CV190" s="94">
        <f ca="1">CC190/OFFSET('FX rate data'!$B189,0,2*CC$1)</f>
        <v>5.3109834935510039</v>
      </c>
      <c r="CW190" s="94">
        <f ca="1">CD190/OFFSET('FX rate data'!$B189,0,2*CD$1)</f>
        <v>72.548623196340827</v>
      </c>
      <c r="CX190" s="94">
        <f ca="1">CE190/OFFSET('FX rate data'!$B189,0,2*CE$1)</f>
        <v>9.3344985557728375</v>
      </c>
      <c r="CY190" s="94">
        <f ca="1">CF190/OFFSET('FX rate data'!$B189,0,2*CF$1)</f>
        <v>2.6008663610534</v>
      </c>
      <c r="CZ190" s="94">
        <f ca="1">CG190/OFFSET('FX rate data'!$B189,0,2*CG$1)</f>
        <v>4.5929859420662638</v>
      </c>
      <c r="DA190" s="94">
        <f ca="1">CH190/OFFSET('FX rate data'!$B189,0,2*CH$1)</f>
        <v>4.4716001942289711</v>
      </c>
      <c r="DB190" s="94">
        <f ca="1">CI190/OFFSET('FX rate data'!$B189,0,2*CI$1)</f>
        <v>2.2967532411097582</v>
      </c>
      <c r="DC190" s="94">
        <f ca="1">CJ190/OFFSET('FX rate data'!$B189,0,2*CJ$1)</f>
        <v>1.1906640232853996</v>
      </c>
      <c r="DD190" s="94">
        <f ca="1">CK190/OFFSET('FX rate data'!$B189,0,2*CK$1)</f>
        <v>1.4839517554672834</v>
      </c>
      <c r="DE190" s="94">
        <f ca="1">CL190/OFFSET('FX rate data'!$B189,0,2*CL$1)</f>
        <v>1.8948625403775035</v>
      </c>
      <c r="DF190" s="94">
        <f ca="1">CM190/OFFSET('FX rate data'!$B189,0,2*CM$1)</f>
        <v>0.84559939915997573</v>
      </c>
      <c r="DG190" s="94">
        <f ca="1">CN190/OFFSET('FX rate data'!$B189,0,2*CN$1)</f>
        <v>1.847566913668528</v>
      </c>
      <c r="DH190" s="94">
        <f ca="1">CO190/OFFSET('FX rate data'!$B189,0,2*CO$1)</f>
        <v>0.56194546525018907</v>
      </c>
      <c r="DI190" s="94">
        <f ca="1">CP190/OFFSET('FX rate data'!$B189,0,2*CP$1)</f>
        <v>1.0539022121383801</v>
      </c>
      <c r="DJ190" s="95">
        <f t="shared" ca="1" si="39"/>
        <v>132.56545276319383</v>
      </c>
    </row>
    <row r="191" spans="1:114" x14ac:dyDescent="0.35">
      <c r="A191" s="12">
        <v>42216</v>
      </c>
      <c r="B191" s="14">
        <v>5699.1639999999998</v>
      </c>
      <c r="C191" s="12">
        <v>42216</v>
      </c>
      <c r="D191" s="14">
        <v>20585.240000000002</v>
      </c>
      <c r="E191" s="12">
        <v>42216</v>
      </c>
      <c r="F191" s="14">
        <v>3663.7249999999999</v>
      </c>
      <c r="G191" s="12">
        <v>42216</v>
      </c>
      <c r="H191" s="14">
        <v>14468.44</v>
      </c>
      <c r="I191" s="12">
        <v>42216</v>
      </c>
      <c r="J191" s="14">
        <v>9428.17</v>
      </c>
      <c r="K191" s="12">
        <v>42216</v>
      </c>
      <c r="L191" s="14">
        <v>2103.84</v>
      </c>
      <c r="M191" s="12">
        <v>42216</v>
      </c>
      <c r="N191" s="14">
        <v>6696.28</v>
      </c>
      <c r="O191" s="12">
        <v>42216</v>
      </c>
      <c r="P191" s="14">
        <v>24636.28</v>
      </c>
      <c r="Q191" s="12">
        <v>42216</v>
      </c>
      <c r="R191" s="14">
        <v>5082.6099999999997</v>
      </c>
      <c r="S191" s="12">
        <v>42216</v>
      </c>
      <c r="T191" s="14">
        <v>11308.99</v>
      </c>
      <c r="U191" s="12">
        <v>42216</v>
      </c>
      <c r="V191" s="14">
        <v>2030.16</v>
      </c>
      <c r="W191" s="12">
        <v>42216</v>
      </c>
      <c r="X191" s="14">
        <v>50864.800000000003</v>
      </c>
      <c r="Y191" s="12">
        <v>42216</v>
      </c>
      <c r="Z191" s="14">
        <v>6512.77</v>
      </c>
      <c r="AA191" s="12">
        <v>42216</v>
      </c>
      <c r="AB191" s="14">
        <v>8665.34</v>
      </c>
      <c r="AC191" s="12">
        <v>42216</v>
      </c>
      <c r="AD191" s="14">
        <v>8532.85</v>
      </c>
      <c r="AE191" s="12">
        <v>42216</v>
      </c>
      <c r="AF191" s="14">
        <v>495.23</v>
      </c>
      <c r="AG191" s="12">
        <v>42216</v>
      </c>
      <c r="AH191" s="14">
        <v>1669</v>
      </c>
      <c r="AI191" s="12">
        <v>42216</v>
      </c>
      <c r="AJ191" s="14">
        <v>46557.26</v>
      </c>
      <c r="AK191" s="48"/>
      <c r="BX191" s="48"/>
      <c r="BY191" s="96">
        <f t="shared" ca="1" si="54"/>
        <v>4.70188838292529</v>
      </c>
      <c r="BZ191" s="97">
        <f t="shared" ca="1" si="54"/>
        <v>1440.6505709308137</v>
      </c>
      <c r="CA191" s="98">
        <f t="shared" ca="1" si="54"/>
        <v>16.233302506859363</v>
      </c>
      <c r="CB191" s="99">
        <f t="shared" ca="1" si="54"/>
        <v>5.5181979612793191</v>
      </c>
      <c r="CC191" s="100">
        <f t="shared" ca="1" si="54"/>
        <v>5.3346584899662384</v>
      </c>
      <c r="CD191" s="101">
        <f t="shared" ca="1" si="54"/>
        <v>73.980881012350125</v>
      </c>
      <c r="CE191" s="102">
        <f t="shared" ca="1" si="54"/>
        <v>6.1030451036851021</v>
      </c>
      <c r="CF191" s="103">
        <f t="shared" ca="1" si="54"/>
        <v>18.92170736459429</v>
      </c>
      <c r="CG191" s="104">
        <f t="shared" ca="1" si="54"/>
        <v>4.3757875460145623</v>
      </c>
      <c r="CH191" s="104">
        <f t="shared" ca="1" si="54"/>
        <v>4.1485868120726721</v>
      </c>
      <c r="CI191" s="105">
        <f t="shared" ca="1" si="54"/>
        <v>2507.608053650797</v>
      </c>
      <c r="CJ191" s="106">
        <f t="shared" ca="1" si="54"/>
        <v>3.5403815616957726</v>
      </c>
      <c r="CK191" s="104">
        <f t="shared" ca="1" si="54"/>
        <v>1.407594612591782</v>
      </c>
      <c r="CL191" s="107">
        <f t="shared" ca="1" si="54"/>
        <v>54.373280370270912</v>
      </c>
      <c r="CM191" s="108">
        <f t="shared" ca="1" si="54"/>
        <v>54.879426519475174</v>
      </c>
      <c r="CN191" s="104">
        <f t="shared" ca="1" si="54"/>
        <v>1.73844019681087</v>
      </c>
      <c r="CO191" s="109">
        <f t="shared" ca="1" si="53"/>
        <v>31.370507018116246</v>
      </c>
      <c r="CP191" s="110">
        <f t="shared" ca="1" si="53"/>
        <v>12.940257745429273</v>
      </c>
      <c r="CR191" s="94">
        <f ca="1">BY191/OFFSET('FX rate data'!$B190,0,2*BY$1)</f>
        <v>3.43529508506268</v>
      </c>
      <c r="CS191" s="94">
        <f ca="1">BZ191/OFFSET('FX rate data'!$B190,0,2*BZ$1)</f>
        <v>11.628465339662714</v>
      </c>
      <c r="CT191" s="94">
        <f ca="1">CA191/OFFSET('FX rate data'!$B190,0,2*CA$1)</f>
        <v>2.6141846638097435</v>
      </c>
      <c r="CU191" s="94">
        <f ca="1">CB191/OFFSET('FX rate data'!$B190,0,2*CB$1)</f>
        <v>4.2152608366658919</v>
      </c>
      <c r="CV191" s="94">
        <f ca="1">CC191/OFFSET('FX rate data'!$B190,0,2*CC$1)</f>
        <v>5.5207062920068699</v>
      </c>
      <c r="CW191" s="94">
        <f ca="1">CD191/OFFSET('FX rate data'!$B190,0,2*CD$1)</f>
        <v>73.980881012350125</v>
      </c>
      <c r="CX191" s="94">
        <f ca="1">CE191/OFFSET('FX rate data'!$B190,0,2*CE$1)</f>
        <v>9.5345182060382783</v>
      </c>
      <c r="CY191" s="94">
        <f ca="1">CF191/OFFSET('FX rate data'!$B190,0,2*CF$1)</f>
        <v>2.4405973718988108</v>
      </c>
      <c r="CZ191" s="94">
        <f ca="1">CG191/OFFSET('FX rate data'!$B190,0,2*CG$1)</f>
        <v>4.8064450197875246</v>
      </c>
      <c r="DA191" s="94">
        <f ca="1">CH191/OFFSET('FX rate data'!$B190,0,2*CH$1)</f>
        <v>4.5568835809234098</v>
      </c>
      <c r="DB191" s="94">
        <f ca="1">CI191/OFFSET('FX rate data'!$B190,0,2*CI$1)</f>
        <v>2.1426870262159574</v>
      </c>
      <c r="DC191" s="94">
        <f ca="1">CJ191/OFFSET('FX rate data'!$B190,0,2*CJ$1)</f>
        <v>1.0347756946559223</v>
      </c>
      <c r="DD191" s="94">
        <f ca="1">CK191/OFFSET('FX rate data'!$B190,0,2*CK$1)</f>
        <v>1.5461276500349099</v>
      </c>
      <c r="DE191" s="94">
        <f ca="1">CL191/OFFSET('FX rate data'!$B190,0,2*CL$1)</f>
        <v>1.7165992224237068</v>
      </c>
      <c r="DF191" s="94">
        <f ca="1">CM191/OFFSET('FX rate data'!$B190,0,2*CM$1)</f>
        <v>0.85567006650651534</v>
      </c>
      <c r="DG191" s="94">
        <f ca="1">CN191/OFFSET('FX rate data'!$B190,0,2*CN$1)</f>
        <v>1.9095344868309205</v>
      </c>
      <c r="DH191" s="94">
        <f ca="1">CO191/OFFSET('FX rate data'!$B190,0,2*CO$1)</f>
        <v>0.50839489535882421</v>
      </c>
      <c r="DI191" s="94">
        <f ca="1">CP191/OFFSET('FX rate data'!$B190,0,2*CP$1)</f>
        <v>1.0204606764107369</v>
      </c>
      <c r="DJ191" s="95">
        <f t="shared" ca="1" si="39"/>
        <v>133.46748712664356</v>
      </c>
    </row>
    <row r="192" spans="1:114" x14ac:dyDescent="0.35">
      <c r="A192" s="12">
        <v>42247</v>
      </c>
      <c r="B192" s="14">
        <v>5206.9759999999997</v>
      </c>
      <c r="C192" s="12">
        <v>42247</v>
      </c>
      <c r="D192" s="14">
        <v>18890.48</v>
      </c>
      <c r="E192" s="12">
        <v>42247</v>
      </c>
      <c r="F192" s="14">
        <v>3205.9859999999999</v>
      </c>
      <c r="G192" s="12">
        <v>42247</v>
      </c>
      <c r="H192" s="14">
        <v>13859.12</v>
      </c>
      <c r="I192" s="12">
        <v>42247</v>
      </c>
      <c r="J192" s="14">
        <v>8824.56</v>
      </c>
      <c r="K192" s="12">
        <v>42247</v>
      </c>
      <c r="L192" s="14">
        <v>1972.18</v>
      </c>
      <c r="M192" s="12">
        <v>42247</v>
      </c>
      <c r="N192" s="14">
        <v>6247.94</v>
      </c>
      <c r="O192" s="12">
        <v>42247</v>
      </c>
      <c r="P192" s="14">
        <v>21670.58</v>
      </c>
      <c r="Q192" s="12">
        <v>42247</v>
      </c>
      <c r="R192" s="14">
        <v>4652.95</v>
      </c>
      <c r="S192" s="12">
        <v>42247</v>
      </c>
      <c r="T192" s="14">
        <v>10259.459999999999</v>
      </c>
      <c r="U192" s="12">
        <v>42247</v>
      </c>
      <c r="V192" s="14">
        <v>1941.49</v>
      </c>
      <c r="W192" s="12">
        <v>42247</v>
      </c>
      <c r="X192" s="14">
        <v>46625.5</v>
      </c>
      <c r="Y192" s="12">
        <v>42247</v>
      </c>
      <c r="Z192" s="14">
        <v>6405.97</v>
      </c>
      <c r="AA192" s="12">
        <v>42247</v>
      </c>
      <c r="AB192" s="14">
        <v>8174.92</v>
      </c>
      <c r="AC192" s="12">
        <v>42247</v>
      </c>
      <c r="AD192" s="14">
        <v>7971.3</v>
      </c>
      <c r="AE192" s="12">
        <v>42247</v>
      </c>
      <c r="AF192" s="14">
        <v>445.03</v>
      </c>
      <c r="AG192" s="12">
        <v>42247</v>
      </c>
      <c r="AH192" s="14">
        <v>1733.17</v>
      </c>
      <c r="AI192" s="12">
        <v>42247</v>
      </c>
      <c r="AJ192" s="14">
        <v>44350.11</v>
      </c>
      <c r="AK192" s="48"/>
      <c r="BX192" s="48"/>
      <c r="BY192" s="96">
        <f t="shared" ca="1" si="54"/>
        <v>4.2958265395715571</v>
      </c>
      <c r="BZ192" s="97">
        <f t="shared" ca="1" si="54"/>
        <v>1322.0434057196862</v>
      </c>
      <c r="CA192" s="98">
        <f t="shared" ca="1" si="54"/>
        <v>14.205143827868092</v>
      </c>
      <c r="CB192" s="99">
        <f t="shared" ca="1" si="54"/>
        <v>5.2858060529763709</v>
      </c>
      <c r="CC192" s="100">
        <f t="shared" ca="1" si="54"/>
        <v>4.9931231537208669</v>
      </c>
      <c r="CD192" s="101">
        <f t="shared" ca="1" si="54"/>
        <v>69.351097951810331</v>
      </c>
      <c r="CE192" s="102">
        <f t="shared" ca="1" si="54"/>
        <v>5.6944243109783788</v>
      </c>
      <c r="CF192" s="103">
        <f t="shared" ca="1" si="54"/>
        <v>16.643924049451854</v>
      </c>
      <c r="CG192" s="104">
        <f t="shared" ca="1" si="54"/>
        <v>4.005878999614068</v>
      </c>
      <c r="CH192" s="104">
        <f t="shared" ca="1" si="54"/>
        <v>3.7635775126679833</v>
      </c>
      <c r="CI192" s="105">
        <f t="shared" ca="1" si="54"/>
        <v>2398.0848603472073</v>
      </c>
      <c r="CJ192" s="106">
        <f t="shared" ca="1" si="54"/>
        <v>3.2453103227545617</v>
      </c>
      <c r="CK192" s="104">
        <f t="shared" ca="1" si="54"/>
        <v>1.3845120986039086</v>
      </c>
      <c r="CL192" s="107">
        <f t="shared" ca="1" si="54"/>
        <v>51.295992674786568</v>
      </c>
      <c r="CM192" s="108">
        <f t="shared" ca="1" si="54"/>
        <v>51.267791255523356</v>
      </c>
      <c r="CN192" s="104">
        <f t="shared" ca="1" si="54"/>
        <v>1.5622196571022382</v>
      </c>
      <c r="CO192" s="109">
        <f t="shared" ca="1" si="53"/>
        <v>32.576645685193846</v>
      </c>
      <c r="CP192" s="110">
        <f t="shared" ca="1" si="53"/>
        <v>12.326796173961704</v>
      </c>
      <c r="CR192" s="94">
        <f ca="1">BY192/OFFSET('FX rate data'!$B191,0,2*BY$1)</f>
        <v>3.0560052212929909</v>
      </c>
      <c r="CS192" s="94">
        <f ca="1">BZ192/OFFSET('FX rate data'!$B191,0,2*BZ$1)</f>
        <v>10.905249572875412</v>
      </c>
      <c r="CT192" s="94">
        <f ca="1">CA192/OFFSET('FX rate data'!$B191,0,2*CA$1)</f>
        <v>2.2268606094792434</v>
      </c>
      <c r="CU192" s="94">
        <f ca="1">CB192/OFFSET('FX rate data'!$B191,0,2*CB$1)</f>
        <v>4.022683449753707</v>
      </c>
      <c r="CV192" s="94">
        <f ca="1">CC192/OFFSET('FX rate data'!$B191,0,2*CC$1)</f>
        <v>5.1619178680046174</v>
      </c>
      <c r="CW192" s="94">
        <f ca="1">CD192/OFFSET('FX rate data'!$B191,0,2*CD$1)</f>
        <v>69.351097951810331</v>
      </c>
      <c r="CX192" s="94">
        <f ca="1">CE192/OFFSET('FX rate data'!$B191,0,2*CE$1)</f>
        <v>8.7378000782236906</v>
      </c>
      <c r="CY192" s="94">
        <f ca="1">CF192/OFFSET('FX rate data'!$B191,0,2*CF$1)</f>
        <v>2.147603103155078</v>
      </c>
      <c r="CZ192" s="94">
        <f ca="1">CG192/OFFSET('FX rate data'!$B191,0,2*CG$1)</f>
        <v>4.4908957394776543</v>
      </c>
      <c r="DA192" s="94">
        <f ca="1">CH192/OFFSET('FX rate data'!$B191,0,2*CH$1)</f>
        <v>4.2192573011972909</v>
      </c>
      <c r="DB192" s="94">
        <f ca="1">CI192/OFFSET('FX rate data'!$B191,0,2*CI$1)</f>
        <v>2.0272929751857358</v>
      </c>
      <c r="DC192" s="94">
        <f ca="1">CJ192/OFFSET('FX rate data'!$B191,0,2*CJ$1)</f>
        <v>0.89637075618134565</v>
      </c>
      <c r="DD192" s="94">
        <f ca="1">CK192/OFFSET('FX rate data'!$B191,0,2*CK$1)</f>
        <v>1.5521436083003459</v>
      </c>
      <c r="DE192" s="94">
        <f ca="1">CL192/OFFSET('FX rate data'!$B191,0,2*CL$1)</f>
        <v>1.5704136870801668</v>
      </c>
      <c r="DF192" s="94">
        <f ca="1">CM192/OFFSET('FX rate data'!$B191,0,2*CM$1)</f>
        <v>0.77114716287027951</v>
      </c>
      <c r="DG192" s="94">
        <f ca="1">CN192/OFFSET('FX rate data'!$B191,0,2*CN$1)</f>
        <v>1.7513673285899531</v>
      </c>
      <c r="DH192" s="94">
        <f ca="1">CO192/OFFSET('FX rate data'!$B191,0,2*CO$1)</f>
        <v>0.50722765913522394</v>
      </c>
      <c r="DI192" s="94">
        <f ca="1">CP192/OFFSET('FX rate data'!$B191,0,2*CP$1)</f>
        <v>0.92822959314164288</v>
      </c>
      <c r="DJ192" s="95">
        <f t="shared" ca="1" si="39"/>
        <v>124.32356366575468</v>
      </c>
    </row>
    <row r="193" spans="1:114" x14ac:dyDescent="0.35">
      <c r="A193" s="12">
        <v>42277</v>
      </c>
      <c r="B193" s="14">
        <v>5021.6289999999999</v>
      </c>
      <c r="C193" s="12">
        <v>42277</v>
      </c>
      <c r="D193" s="14">
        <v>17388.150000000001</v>
      </c>
      <c r="E193" s="12">
        <v>42277</v>
      </c>
      <c r="F193" s="14">
        <v>3052.7820000000002</v>
      </c>
      <c r="G193" s="12">
        <v>42277</v>
      </c>
      <c r="H193" s="14">
        <v>13306.96</v>
      </c>
      <c r="I193" s="12">
        <v>42277</v>
      </c>
      <c r="J193" s="14">
        <v>8513.41</v>
      </c>
      <c r="K193" s="12">
        <v>42277</v>
      </c>
      <c r="L193" s="14">
        <v>1920.03</v>
      </c>
      <c r="M193" s="12">
        <v>42277</v>
      </c>
      <c r="N193" s="14">
        <v>6061.61</v>
      </c>
      <c r="O193" s="12">
        <v>42277</v>
      </c>
      <c r="P193" s="14">
        <v>20846.3</v>
      </c>
      <c r="Q193" s="12">
        <v>42277</v>
      </c>
      <c r="R193" s="14">
        <v>4455.29</v>
      </c>
      <c r="S193" s="12">
        <v>42277</v>
      </c>
      <c r="T193" s="14">
        <v>9660.44</v>
      </c>
      <c r="U193" s="12">
        <v>42277</v>
      </c>
      <c r="V193" s="14">
        <v>1962.81</v>
      </c>
      <c r="W193" s="12">
        <v>42277</v>
      </c>
      <c r="X193" s="14">
        <v>45059.3</v>
      </c>
      <c r="Y193" s="12">
        <v>42277</v>
      </c>
      <c r="Z193" s="14">
        <v>6167.41</v>
      </c>
      <c r="AA193" s="12">
        <v>42277</v>
      </c>
      <c r="AB193" s="14">
        <v>8181.24</v>
      </c>
      <c r="AC193" s="12">
        <v>42277</v>
      </c>
      <c r="AD193" s="14">
        <v>7948.9</v>
      </c>
      <c r="AE193" s="12">
        <v>42277</v>
      </c>
      <c r="AF193" s="14">
        <v>421.14</v>
      </c>
      <c r="AG193" s="12">
        <v>42277</v>
      </c>
      <c r="AH193" s="14">
        <v>1642.97</v>
      </c>
      <c r="AI193" s="12">
        <v>42277</v>
      </c>
      <c r="AJ193" s="14">
        <v>44881.18</v>
      </c>
      <c r="AK193" s="48"/>
      <c r="BX193" s="48"/>
      <c r="BY193" s="96">
        <f t="shared" ca="1" si="54"/>
        <v>4.1429127251752611</v>
      </c>
      <c r="BZ193" s="97">
        <f t="shared" ca="1" si="54"/>
        <v>1216.9033844118712</v>
      </c>
      <c r="CA193" s="98">
        <f t="shared" ca="1" si="54"/>
        <v>13.526324626847034</v>
      </c>
      <c r="CB193" s="99">
        <f t="shared" ca="1" si="54"/>
        <v>5.0752147116638309</v>
      </c>
      <c r="CC193" s="100">
        <f t="shared" ca="1" si="54"/>
        <v>4.8170678864576546</v>
      </c>
      <c r="CD193" s="101">
        <f t="shared" ca="1" si="54"/>
        <v>67.517259378157348</v>
      </c>
      <c r="CE193" s="102">
        <f t="shared" ca="1" si="54"/>
        <v>5.5246016043159276</v>
      </c>
      <c r="CF193" s="103">
        <f t="shared" ca="1" si="54"/>
        <v>16.010842068467394</v>
      </c>
      <c r="CG193" s="104">
        <f t="shared" ca="1" si="54"/>
        <v>3.8357069489658309</v>
      </c>
      <c r="CH193" s="104">
        <f t="shared" ca="1" si="54"/>
        <v>3.5438331789858628</v>
      </c>
      <c r="CI193" s="105">
        <f t="shared" ca="1" si="54"/>
        <v>2424.4188457000046</v>
      </c>
      <c r="CJ193" s="106">
        <f t="shared" ca="1" si="54"/>
        <v>3.1362969067590614</v>
      </c>
      <c r="CK193" s="104">
        <f t="shared" ca="1" si="54"/>
        <v>1.3329525055613329</v>
      </c>
      <c r="CL193" s="107">
        <f t="shared" ca="1" si="54"/>
        <v>51.335649414388257</v>
      </c>
      <c r="CM193" s="108">
        <f t="shared" ca="1" si="54"/>
        <v>51.123724600884366</v>
      </c>
      <c r="CN193" s="104">
        <f t="shared" ca="1" si="54"/>
        <v>1.4783569341213774</v>
      </c>
      <c r="CO193" s="109">
        <f t="shared" ca="1" si="53"/>
        <v>30.881247402968512</v>
      </c>
      <c r="CP193" s="110">
        <f t="shared" ca="1" si="53"/>
        <v>12.47440328573901</v>
      </c>
      <c r="CR193" s="94">
        <f ca="1">BY193/OFFSET('FX rate data'!$B192,0,2*BY$1)</f>
        <v>2.9071031683217043</v>
      </c>
      <c r="CS193" s="94">
        <f ca="1">BZ193/OFFSET('FX rate data'!$B192,0,2*BZ$1)</f>
        <v>10.15101254931491</v>
      </c>
      <c r="CT193" s="94">
        <f ca="1">CA193/OFFSET('FX rate data'!$B192,0,2*CA$1)</f>
        <v>2.1281190413541591</v>
      </c>
      <c r="CU193" s="94">
        <f ca="1">CB193/OFFSET('FX rate data'!$B192,0,2*CB$1)</f>
        <v>3.8122246763793517</v>
      </c>
      <c r="CV193" s="94">
        <f ca="1">CC193/OFFSET('FX rate data'!$B192,0,2*CC$1)</f>
        <v>4.9492118426565854</v>
      </c>
      <c r="CW193" s="94">
        <f ca="1">CD193/OFFSET('FX rate data'!$B192,0,2*CD$1)</f>
        <v>67.517259378157348</v>
      </c>
      <c r="CX193" s="94">
        <f ca="1">CE193/OFFSET('FX rate data'!$B192,0,2*CE$1)</f>
        <v>8.3579449384507214</v>
      </c>
      <c r="CY193" s="94">
        <f ca="1">CF193/OFFSET('FX rate data'!$B192,0,2*CF$1)</f>
        <v>2.065915105608696</v>
      </c>
      <c r="CZ193" s="94">
        <f ca="1">CG193/OFFSET('FX rate data'!$B192,0,2*CG$1)</f>
        <v>4.2871431194431997</v>
      </c>
      <c r="DA193" s="94">
        <f ca="1">CH193/OFFSET('FX rate data'!$B192,0,2*CH$1)</f>
        <v>3.9609178260711553</v>
      </c>
      <c r="DB193" s="94">
        <f ca="1">CI193/OFFSET('FX rate data'!$B192,0,2*CI$1)</f>
        <v>2.0452499563013053</v>
      </c>
      <c r="DC193" s="94">
        <f ca="1">CJ193/OFFSET('FX rate data'!$B192,0,2*CJ$1)</f>
        <v>0.79450206631008524</v>
      </c>
      <c r="DD193" s="94">
        <f ca="1">CK193/OFFSET('FX rate data'!$B192,0,2*CK$1)</f>
        <v>1.4898317934071006</v>
      </c>
      <c r="DE193" s="94">
        <f ca="1">CL193/OFFSET('FX rate data'!$B192,0,2*CL$1)</f>
        <v>1.5560029526669574</v>
      </c>
      <c r="DF193" s="94">
        <f ca="1">CM193/OFFSET('FX rate data'!$B192,0,2*CM$1)</f>
        <v>0.77944388780125573</v>
      </c>
      <c r="DG193" s="94">
        <f ca="1">CN193/OFFSET('FX rate data'!$B192,0,2*CN$1)</f>
        <v>1.6523493172251897</v>
      </c>
      <c r="DH193" s="94">
        <f ca="1">CO193/OFFSET('FX rate data'!$B192,0,2*CO$1)</f>
        <v>0.47246557096670244</v>
      </c>
      <c r="DI193" s="94">
        <f ca="1">CP193/OFFSET('FX rate data'!$B192,0,2*CP$1)</f>
        <v>0.90036039854051697</v>
      </c>
      <c r="DJ193" s="95">
        <f t="shared" ca="1" si="39"/>
        <v>119.82705758897694</v>
      </c>
    </row>
    <row r="194" spans="1:114" x14ac:dyDescent="0.35">
      <c r="A194" s="12">
        <v>42307</v>
      </c>
      <c r="B194" s="14">
        <v>5239.4390000000003</v>
      </c>
      <c r="C194" s="12">
        <v>42307</v>
      </c>
      <c r="D194" s="14">
        <v>19083.099999999999</v>
      </c>
      <c r="E194" s="12">
        <v>42307</v>
      </c>
      <c r="F194" s="14">
        <v>3382.5610000000001</v>
      </c>
      <c r="G194" s="12">
        <v>42307</v>
      </c>
      <c r="H194" s="14">
        <v>13529.17</v>
      </c>
      <c r="I194" s="12">
        <v>42307</v>
      </c>
      <c r="J194" s="14">
        <v>8938.65</v>
      </c>
      <c r="K194" s="12">
        <v>42307</v>
      </c>
      <c r="L194" s="14">
        <v>2079.36</v>
      </c>
      <c r="M194" s="12">
        <v>42307</v>
      </c>
      <c r="N194" s="14">
        <v>6361.09</v>
      </c>
      <c r="O194" s="12">
        <v>42307</v>
      </c>
      <c r="P194" s="14">
        <v>22640.04</v>
      </c>
      <c r="Q194" s="12">
        <v>42307</v>
      </c>
      <c r="R194" s="14">
        <v>4897.66</v>
      </c>
      <c r="S194" s="12">
        <v>42307</v>
      </c>
      <c r="T194" s="14">
        <v>10850.14</v>
      </c>
      <c r="U194" s="12">
        <v>42308</v>
      </c>
      <c r="V194" s="14">
        <v>2029.47</v>
      </c>
      <c r="W194" s="12">
        <v>42307</v>
      </c>
      <c r="X194" s="14">
        <v>45868.800000000003</v>
      </c>
      <c r="Y194" s="12">
        <v>42307</v>
      </c>
      <c r="Z194" s="14">
        <v>6428.55</v>
      </c>
      <c r="AA194" s="12">
        <v>42308</v>
      </c>
      <c r="AB194" s="14">
        <v>8554.31</v>
      </c>
      <c r="AC194" s="12">
        <v>42308</v>
      </c>
      <c r="AD194" s="14">
        <v>8065.8</v>
      </c>
      <c r="AE194" s="12">
        <v>42307</v>
      </c>
      <c r="AF194" s="14">
        <v>462.12</v>
      </c>
      <c r="AG194" s="12">
        <v>42308</v>
      </c>
      <c r="AH194" s="14">
        <v>1711.53</v>
      </c>
      <c r="AI194" s="12">
        <v>42307</v>
      </c>
      <c r="AJ194" s="14">
        <v>48317.45</v>
      </c>
      <c r="AK194" s="48"/>
      <c r="BX194" s="48"/>
      <c r="BY194" s="96">
        <f t="shared" ca="1" si="54"/>
        <v>4.3226089593395987</v>
      </c>
      <c r="BZ194" s="97">
        <f t="shared" ca="1" si="54"/>
        <v>1335.5238467042311</v>
      </c>
      <c r="CA194" s="98">
        <f t="shared" ca="1" si="54"/>
        <v>14.98751570079761</v>
      </c>
      <c r="CB194" s="99">
        <f t="shared" ca="1" si="54"/>
        <v>5.1599646065368017</v>
      </c>
      <c r="CC194" s="100">
        <f t="shared" ca="1" si="54"/>
        <v>5.0576776947527158</v>
      </c>
      <c r="CD194" s="101">
        <f t="shared" ca="1" si="54"/>
        <v>73.120049405772448</v>
      </c>
      <c r="CE194" s="102">
        <f t="shared" ca="1" si="54"/>
        <v>5.7975501589838352</v>
      </c>
      <c r="CF194" s="103">
        <f t="shared" ca="1" si="54"/>
        <v>17.388510424573404</v>
      </c>
      <c r="CG194" s="104">
        <f t="shared" ca="1" si="54"/>
        <v>4.2165579559741317</v>
      </c>
      <c r="CH194" s="104">
        <f t="shared" ca="1" si="54"/>
        <v>3.9802624030211531</v>
      </c>
      <c r="CI194" s="105">
        <f t="shared" ca="1" si="54"/>
        <v>2506.7557811417246</v>
      </c>
      <c r="CJ194" s="106">
        <f t="shared" ca="1" si="54"/>
        <v>3.1926411541402113</v>
      </c>
      <c r="CK194" s="104">
        <f t="shared" ca="1" si="54"/>
        <v>1.3893922780593972</v>
      </c>
      <c r="CL194" s="107">
        <f t="shared" ca="1" si="54"/>
        <v>53.676589262996266</v>
      </c>
      <c r="CM194" s="108">
        <f t="shared" ca="1" si="54"/>
        <v>51.875572454781562</v>
      </c>
      <c r="CN194" s="104">
        <f t="shared" ca="1" si="54"/>
        <v>1.6222118687281448</v>
      </c>
      <c r="CO194" s="109">
        <f t="shared" ca="1" si="53"/>
        <v>32.169900465378369</v>
      </c>
      <c r="CP194" s="110">
        <f t="shared" ca="1" si="53"/>
        <v>13.429489978617546</v>
      </c>
      <c r="CR194" s="94">
        <f ca="1">BY194/OFFSET('FX rate data'!$B193,0,2*BY$1)</f>
        <v>3.0853739895357593</v>
      </c>
      <c r="CS194" s="94">
        <f ca="1">BZ194/OFFSET('FX rate data'!$B193,0,2*BZ$1)</f>
        <v>11.072159233163912</v>
      </c>
      <c r="CT194" s="94">
        <f ca="1">CA194/OFFSET('FX rate data'!$B193,0,2*CA$1)</f>
        <v>2.3724183526130385</v>
      </c>
      <c r="CU194" s="94">
        <f ca="1">CB194/OFFSET('FX rate data'!$B193,0,2*CB$1)</f>
        <v>3.9449270692177381</v>
      </c>
      <c r="CV194" s="94">
        <f ca="1">CC194/OFFSET('FX rate data'!$B193,0,2*CC$1)</f>
        <v>5.1196251591787787</v>
      </c>
      <c r="CW194" s="94">
        <f ca="1">CD194/OFFSET('FX rate data'!$B193,0,2*CD$1)</f>
        <v>73.120049405772448</v>
      </c>
      <c r="CX194" s="94">
        <f ca="1">CE194/OFFSET('FX rate data'!$B193,0,2*CE$1)</f>
        <v>8.945456193463718</v>
      </c>
      <c r="CY194" s="94">
        <f ca="1">CF194/OFFSET('FX rate data'!$B193,0,2*CF$1)</f>
        <v>2.2435050737456974</v>
      </c>
      <c r="CZ194" s="94">
        <f ca="1">CG194/OFFSET('FX rate data'!$B193,0,2*CG$1)</f>
        <v>4.6407197402312699</v>
      </c>
      <c r="DA194" s="94">
        <f ca="1">CH194/OFFSET('FX rate data'!$B193,0,2*CH$1)</f>
        <v>4.3806541965894272</v>
      </c>
      <c r="DB194" s="94">
        <f ca="1">CI194/OFFSET('FX rate data'!$B193,0,2*CI$1)</f>
        <v>2.1978674848244908</v>
      </c>
      <c r="DC194" s="94">
        <f ca="1">CJ194/OFFSET('FX rate data'!$B193,0,2*CJ$1)</f>
        <v>0.8280100508688758</v>
      </c>
      <c r="DD194" s="94">
        <f ca="1">CK194/OFFSET('FX rate data'!$B193,0,2*CK$1)</f>
        <v>1.5291572507807587</v>
      </c>
      <c r="DE194" s="94">
        <f ca="1">CL194/OFFSET('FX rate data'!$B193,0,2*CL$1)</f>
        <v>1.6467737156924764</v>
      </c>
      <c r="DF194" s="94">
        <f ca="1">CM194/OFFSET('FX rate data'!$B193,0,2*CM$1)</f>
        <v>0.79484520730531771</v>
      </c>
      <c r="DG194" s="94">
        <f ca="1">CN194/OFFSET('FX rate data'!$B193,0,2*CN$1)</f>
        <v>1.7853971700727986</v>
      </c>
      <c r="DH194" s="94">
        <f ca="1">CO194/OFFSET('FX rate data'!$B193,0,2*CO$1)</f>
        <v>0.50300994554557854</v>
      </c>
      <c r="DI194" s="94">
        <f ca="1">CP194/OFFSET('FX rate data'!$B193,0,2*CP$1)</f>
        <v>0.97157439942539259</v>
      </c>
      <c r="DJ194" s="95">
        <f t="shared" ca="1" si="39"/>
        <v>129.18152363802744</v>
      </c>
    </row>
    <row r="195" spans="1:114" x14ac:dyDescent="0.35">
      <c r="A195" s="12">
        <v>42338</v>
      </c>
      <c r="B195" s="14">
        <v>5166.518</v>
      </c>
      <c r="C195" s="12">
        <v>42338</v>
      </c>
      <c r="D195" s="14">
        <v>19747.47</v>
      </c>
      <c r="E195" s="12">
        <v>42338</v>
      </c>
      <c r="F195" s="14">
        <v>3445.4050000000002</v>
      </c>
      <c r="G195" s="12">
        <v>42338</v>
      </c>
      <c r="H195" s="14">
        <v>13469.83</v>
      </c>
      <c r="I195" s="12">
        <v>42338</v>
      </c>
      <c r="J195" s="14">
        <v>8993.1</v>
      </c>
      <c r="K195" s="12">
        <v>42338</v>
      </c>
      <c r="L195" s="14">
        <v>2080.41</v>
      </c>
      <c r="M195" s="12">
        <v>42338</v>
      </c>
      <c r="N195" s="14">
        <v>6356.09</v>
      </c>
      <c r="O195" s="12">
        <v>42338</v>
      </c>
      <c r="P195" s="14">
        <v>21996.42</v>
      </c>
      <c r="Q195" s="12">
        <v>42338</v>
      </c>
      <c r="R195" s="14">
        <v>4957.6000000000004</v>
      </c>
      <c r="S195" s="12">
        <v>42338</v>
      </c>
      <c r="T195" s="14">
        <v>11382.23</v>
      </c>
      <c r="U195" s="12">
        <v>42338</v>
      </c>
      <c r="V195" s="14">
        <v>1991.97</v>
      </c>
      <c r="W195" s="12">
        <v>42338</v>
      </c>
      <c r="X195" s="14">
        <v>45120.4</v>
      </c>
      <c r="Y195" s="12">
        <v>42338</v>
      </c>
      <c r="Z195" s="14">
        <v>6838.48</v>
      </c>
      <c r="AA195" s="12">
        <v>42338</v>
      </c>
      <c r="AB195" s="14">
        <v>8320.61</v>
      </c>
      <c r="AC195" s="12">
        <v>42338</v>
      </c>
      <c r="AD195" s="14">
        <v>7935.25</v>
      </c>
      <c r="AE195" s="12">
        <v>42338</v>
      </c>
      <c r="AF195" s="14">
        <v>469.52</v>
      </c>
      <c r="AG195" s="12">
        <v>42338</v>
      </c>
      <c r="AH195" s="14">
        <v>1771.05</v>
      </c>
      <c r="AI195" s="12">
        <v>42338</v>
      </c>
      <c r="AJ195" s="14">
        <v>46329.56</v>
      </c>
      <c r="AK195" s="48"/>
      <c r="BX195" s="48"/>
      <c r="BY195" s="96">
        <f t="shared" ca="1" si="54"/>
        <v>4.2624481352658758</v>
      </c>
      <c r="BZ195" s="97">
        <f t="shared" ca="1" si="54"/>
        <v>1382.0195406970779</v>
      </c>
      <c r="CA195" s="98">
        <f t="shared" ca="1" si="54"/>
        <v>15.265966092882461</v>
      </c>
      <c r="CB195" s="99">
        <f t="shared" ca="1" si="54"/>
        <v>5.137332597348367</v>
      </c>
      <c r="CC195" s="100">
        <f t="shared" ca="1" si="54"/>
        <v>5.0884866592472751</v>
      </c>
      <c r="CD195" s="101">
        <f t="shared" ca="1" si="54"/>
        <v>73.156972330074169</v>
      </c>
      <c r="CE195" s="102">
        <f t="shared" ca="1" si="54"/>
        <v>5.7929931175341904</v>
      </c>
      <c r="CF195" s="103">
        <f t="shared" ca="1" si="54"/>
        <v>16.894182981712703</v>
      </c>
      <c r="CG195" s="104">
        <f t="shared" ca="1" si="54"/>
        <v>4.2681622902646073</v>
      </c>
      <c r="CH195" s="104">
        <f t="shared" ca="1" si="54"/>
        <v>4.1754541537288423</v>
      </c>
      <c r="CI195" s="105">
        <f t="shared" ca="1" si="54"/>
        <v>2460.4366230399469</v>
      </c>
      <c r="CJ195" s="106">
        <f t="shared" ca="1" si="54"/>
        <v>3.1405496967714002</v>
      </c>
      <c r="CK195" s="104">
        <f t="shared" ca="1" si="54"/>
        <v>1.4779897964025521</v>
      </c>
      <c r="CL195" s="107">
        <f t="shared" ca="1" si="54"/>
        <v>52.210168369813516</v>
      </c>
      <c r="CM195" s="108">
        <f t="shared" ca="1" si="54"/>
        <v>51.035933983213738</v>
      </c>
      <c r="CN195" s="104">
        <f t="shared" ca="1" si="54"/>
        <v>1.6481886016732419</v>
      </c>
      <c r="CO195" s="109">
        <f t="shared" ca="1" si="53"/>
        <v>33.288637779769189</v>
      </c>
      <c r="CP195" s="110">
        <f t="shared" ca="1" si="53"/>
        <v>12.876970157443333</v>
      </c>
      <c r="CR195" s="94">
        <f ca="1">BY195/OFFSET('FX rate data'!$B194,0,2*BY$1)</f>
        <v>3.0804712981613616</v>
      </c>
      <c r="CS195" s="94">
        <f ca="1">BZ195/OFFSET('FX rate data'!$B194,0,2*BZ$1)</f>
        <v>11.22589180973989</v>
      </c>
      <c r="CT195" s="94">
        <f ca="1">CA195/OFFSET('FX rate data'!$B194,0,2*CA$1)</f>
        <v>2.3859036779323679</v>
      </c>
      <c r="CU195" s="94">
        <f ca="1">CB195/OFFSET('FX rate data'!$B194,0,2*CB$1)</f>
        <v>3.8447332714775984</v>
      </c>
      <c r="CV195" s="94">
        <f ca="1">CC195/OFFSET('FX rate data'!$B194,0,2*CC$1)</f>
        <v>4.9450793578690728</v>
      </c>
      <c r="CW195" s="94">
        <f ca="1">CD195/OFFSET('FX rate data'!$B194,0,2*CD$1)</f>
        <v>73.156972330074169</v>
      </c>
      <c r="CX195" s="94">
        <f ca="1">CE195/OFFSET('FX rate data'!$B194,0,2*CE$1)</f>
        <v>8.7217601890005874</v>
      </c>
      <c r="CY195" s="94">
        <f ca="1">CF195/OFFSET('FX rate data'!$B194,0,2*CF$1)</f>
        <v>2.1790229690978711</v>
      </c>
      <c r="CZ195" s="94">
        <f ca="1">CG195/OFFSET('FX rate data'!$B194,0,2*CG$1)</f>
        <v>4.5089396685660335</v>
      </c>
      <c r="DA195" s="94">
        <f ca="1">CH195/OFFSET('FX rate data'!$B194,0,2*CH$1)</f>
        <v>4.4110016413784514</v>
      </c>
      <c r="DB195" s="94">
        <f ca="1">CI195/OFFSET('FX rate data'!$B194,0,2*CI$1)</f>
        <v>2.1249128793850476</v>
      </c>
      <c r="DC195" s="94">
        <f ca="1">CJ195/OFFSET('FX rate data'!$B194,0,2*CJ$1)</f>
        <v>0.81205711764270572</v>
      </c>
      <c r="DD195" s="94">
        <f ca="1">CK195/OFFSET('FX rate data'!$B194,0,2*CK$1)</f>
        <v>1.5613667825930193</v>
      </c>
      <c r="DE195" s="94">
        <f ca="1">CL195/OFFSET('FX rate data'!$B194,0,2*CL$1)</f>
        <v>1.5969342500095893</v>
      </c>
      <c r="DF195" s="94">
        <f ca="1">CM195/OFFSET('FX rate data'!$B194,0,2*CM$1)</f>
        <v>0.76552944063019812</v>
      </c>
      <c r="DG195" s="94">
        <f ca="1">CN195/OFFSET('FX rate data'!$B194,0,2*CN$1)</f>
        <v>1.7411669149305322</v>
      </c>
      <c r="DH195" s="94">
        <f ca="1">CO195/OFFSET('FX rate data'!$B194,0,2*CO$1)</f>
        <v>0.50118998391683711</v>
      </c>
      <c r="DI195" s="94">
        <f ca="1">CP195/OFFSET('FX rate data'!$B194,0,2*CP$1)</f>
        <v>0.89126316150632146</v>
      </c>
      <c r="DJ195" s="95">
        <f t="shared" ca="1" si="39"/>
        <v>128.45419674391167</v>
      </c>
    </row>
    <row r="196" spans="1:114" x14ac:dyDescent="0.35">
      <c r="A196" s="12">
        <v>42369</v>
      </c>
      <c r="B196" s="14">
        <v>5295.8590000000004</v>
      </c>
      <c r="C196" s="12">
        <v>42369</v>
      </c>
      <c r="D196" s="14">
        <v>19033.71</v>
      </c>
      <c r="E196" s="12">
        <v>42369</v>
      </c>
      <c r="F196" s="14">
        <v>3539.1819999999998</v>
      </c>
      <c r="G196" s="12">
        <v>42369</v>
      </c>
      <c r="H196" s="14">
        <v>13009.95</v>
      </c>
      <c r="I196" s="12">
        <v>42369</v>
      </c>
      <c r="J196" s="14">
        <v>8818.09</v>
      </c>
      <c r="K196" s="12">
        <v>42369</v>
      </c>
      <c r="L196" s="14">
        <v>2043.94</v>
      </c>
      <c r="M196" s="12">
        <v>42369</v>
      </c>
      <c r="N196" s="14">
        <v>6242.32</v>
      </c>
      <c r="O196" s="12">
        <v>42369</v>
      </c>
      <c r="P196" s="14">
        <v>21914.400000000001</v>
      </c>
      <c r="Q196" s="12">
        <v>42369</v>
      </c>
      <c r="R196" s="14">
        <v>4637.0600000000004</v>
      </c>
      <c r="S196" s="12">
        <v>42369</v>
      </c>
      <c r="T196" s="14">
        <v>10743.01</v>
      </c>
      <c r="U196" s="12">
        <v>42369</v>
      </c>
      <c r="V196" s="14">
        <v>1961.31</v>
      </c>
      <c r="W196" s="12">
        <v>42369</v>
      </c>
      <c r="X196" s="14">
        <v>43350</v>
      </c>
      <c r="Y196" s="12">
        <v>42369</v>
      </c>
      <c r="Z196" s="14">
        <v>6791.68</v>
      </c>
      <c r="AA196" s="12">
        <v>42369</v>
      </c>
      <c r="AB196" s="14">
        <v>8338.06</v>
      </c>
      <c r="AC196" s="12">
        <v>42369</v>
      </c>
      <c r="AD196" s="14">
        <v>7946.35</v>
      </c>
      <c r="AE196" s="12">
        <v>42369</v>
      </c>
      <c r="AF196" s="14">
        <v>441.82</v>
      </c>
      <c r="AG196" s="12">
        <v>42369</v>
      </c>
      <c r="AH196" s="14">
        <v>1761.36</v>
      </c>
      <c r="AI196" s="12">
        <v>42369</v>
      </c>
      <c r="AJ196" s="14">
        <v>45797.3</v>
      </c>
      <c r="AK196" s="48"/>
      <c r="AM196" s="59" cm="1">
        <f t="array" aca="1" ref="AM196" ca="1">$DJ196*INDEX('MSCI ACWI weights'!$A$1:$AT$19,MATCH(AM$3,'MSCI ACWI weights'!$A$1:$A$19,0),MATCH($A196,'MSCI ACWI weights'!$A$1:$W$1,0)+23)%</f>
        <v>3.2043269612963665</v>
      </c>
      <c r="AN196" s="59" cm="1">
        <f t="array" aca="1" ref="AN196" ca="1">$DJ196*INDEX('MSCI ACWI weights'!$A$1:$AT$19,MATCH(AN$3,'MSCI ACWI weights'!$A$1:$A$19,0),MATCH($A196,'MSCI ACWI weights'!$A$1:$W$1,0)+23)%</f>
        <v>11.017430573308358</v>
      </c>
      <c r="AO196" s="59" cm="1">
        <f t="array" aca="1" ref="AO196" ca="1">$DJ196*INDEX('MSCI ACWI weights'!$A$1:$AT$19,MATCH(AO$3,'MSCI ACWI weights'!$A$1:$A$19,0),MATCH($A196,'MSCI ACWI weights'!$A$1:$W$1,0)+23)%</f>
        <v>2.6998159078156614</v>
      </c>
      <c r="AP196" s="59" cm="1">
        <f t="array" aca="1" ref="AP196" ca="1">$DJ196*INDEX('MSCI ACWI weights'!$A$1:$AT$19,MATCH(AP$3,'MSCI ACWI weights'!$A$1:$A$19,0),MATCH($A196,'MSCI ACWI weights'!$A$1:$W$1,0)+23)%</f>
        <v>3.6542962792656439</v>
      </c>
      <c r="AQ196" s="59" cm="1">
        <f t="array" aca="1" ref="AQ196" ca="1">$DJ196*INDEX('MSCI ACWI weights'!$A$1:$AT$19,MATCH(AQ$3,'MSCI ACWI weights'!$A$1:$A$19,0),MATCH($A196,'MSCI ACWI weights'!$A$1:$W$1,0)+23)%</f>
        <v>4.9360270637841897</v>
      </c>
      <c r="AR196" s="59" cm="1">
        <f t="array" aca="1" ref="AR196" ca="1">$DJ196*INDEX('MSCI ACWI weights'!$A$1:$AT$19,MATCH(AR$3,'MSCI ACWI weights'!$A$1:$A$19,0),MATCH($A196,'MSCI ACWI weights'!$A$1:$W$1,0)+23)%</f>
        <v>71.504215255481469</v>
      </c>
      <c r="AS196" s="59" cm="1">
        <f t="array" aca="1" ref="AS196" ca="1">$DJ196*INDEX('MSCI ACWI weights'!$A$1:$AT$19,MATCH(AS$3,'MSCI ACWI weights'!$A$1:$A$19,0),MATCH($A196,'MSCI ACWI weights'!$A$1:$W$1,0)+23)%</f>
        <v>8.5221461736605502</v>
      </c>
      <c r="AT196" s="59" cm="1">
        <f t="array" aca="1" ref="AT196" ca="1">$DJ196*INDEX('MSCI ACWI weights'!$A$1:$AT$19,MATCH(AT$3,'MSCI ACWI weights'!$A$1:$A$19,0),MATCH($A196,'MSCI ACWI weights'!$A$1:$W$1,0)+23)%</f>
        <v>2.3725654947470964</v>
      </c>
      <c r="AU196" s="59" cm="1">
        <f t="array" aca="1" ref="AU196" ca="1">$DJ196*INDEX('MSCI ACWI weights'!$A$1:$AT$19,MATCH(AU$3,'MSCI ACWI weights'!$A$1:$A$19,0),MATCH($A196,'MSCI ACWI weights'!$A$1:$W$1,0)+23)%</f>
        <v>4.3906097086699152</v>
      </c>
      <c r="AV196" s="59" cm="1">
        <f t="array" aca="1" ref="AV196" ca="1">$DJ196*INDEX('MSCI ACWI weights'!$A$1:$AT$19,MATCH(AV$3,'MSCI ACWI weights'!$A$1:$A$19,0),MATCH($A196,'MSCI ACWI weights'!$A$1:$W$1,0)+23)%</f>
        <v>4.32243253928063</v>
      </c>
      <c r="AW196" s="59" cm="1">
        <f t="array" aca="1" ref="AW196" ca="1">$DJ196*INDEX('MSCI ACWI weights'!$A$1:$AT$19,MATCH(AW$3,'MSCI ACWI weights'!$A$1:$A$19,0),MATCH($A196,'MSCI ACWI weights'!$A$1:$W$1,0)+23)%</f>
        <v>2.0998568171899588</v>
      </c>
      <c r="AX196" s="59" cm="1">
        <f t="array" aca="1" ref="AX196" ca="1">$DJ196*INDEX('MSCI ACWI weights'!$A$1:$AT$19,MATCH(AX$3,'MSCI ACWI weights'!$A$1:$A$19,0),MATCH($A196,'MSCI ACWI weights'!$A$1:$W$1,0)+23)%</f>
        <v>0.69540712777070079</v>
      </c>
      <c r="AY196" s="59" cm="1">
        <f t="array" aca="1" ref="AY196" ca="1">$DJ196*INDEX('MSCI ACWI weights'!$A$1:$AT$19,MATCH(AY$3,'MSCI ACWI weights'!$A$1:$A$19,0),MATCH($A196,'MSCI ACWI weights'!$A$1:$W$1,0)+23)%</f>
        <v>1.2953662183964032</v>
      </c>
      <c r="AZ196" s="59" cm="1">
        <f t="array" aca="1" ref="AZ196" ca="1">$DJ196*INDEX('MSCI ACWI weights'!$A$1:$AT$19,MATCH(AZ$3,'MSCI ACWI weights'!$A$1:$A$19,0),MATCH($A196,'MSCI ACWI weights'!$A$1:$W$1,0)+23)%</f>
        <v>1.6089811975871116</v>
      </c>
      <c r="BA196" s="59" cm="1">
        <f t="array" aca="1" ref="BA196" ca="1">$DJ196*INDEX('MSCI ACWI weights'!$A$1:$AT$19,MATCH(BA$3,'MSCI ACWI weights'!$A$1:$A$19,0),MATCH($A196,'MSCI ACWI weights'!$A$1:$W$1,0)+23)%</f>
        <v>0.94084493757212451</v>
      </c>
      <c r="BB196" s="59" cm="1">
        <f t="array" aca="1" ref="BB196" ca="1">$DJ196*INDEX('MSCI ACWI weights'!$A$1:$AT$19,MATCH(BB$3,'MSCI ACWI weights'!$A$1:$A$19,0),MATCH($A196,'MSCI ACWI weights'!$A$1:$W$1,0)+23)%</f>
        <v>1.540804028197827</v>
      </c>
      <c r="BC196" s="59" cm="1">
        <f t="array" aca="1" ref="BC196" ca="1">$DJ196*INDEX('MSCI ACWI weights'!$A$1:$AT$19,MATCH(BC$3,'MSCI ACWI weights'!$A$1:$A$19,0),MATCH($A196,'MSCI ACWI weights'!$A$1:$W$1,0)+23)%</f>
        <v>0.4090630163357063</v>
      </c>
      <c r="BD196" s="59" cm="1">
        <f t="array" aca="1" ref="BD196" ca="1">$DJ196*INDEX('MSCI ACWI weights'!$A$1:$AT$19,MATCH(BD$3,'MSCI ACWI weights'!$A$1:$A$19,0),MATCH($A196,'MSCI ACWI weights'!$A$1:$W$1,0)+23)%</f>
        <v>0.8181260326714126</v>
      </c>
      <c r="BF196" s="60">
        <f ca="1">AM196*OFFSET('FX rate data'!$B195,0,2*BY$1)</f>
        <v>4.397297888987004</v>
      </c>
      <c r="BG196" s="61">
        <f ca="1">AN196*OFFSET('FX rate data'!$B195,0,2*BZ$1)</f>
        <v>1324.5155035231307</v>
      </c>
      <c r="BH196" s="62">
        <f ca="1">AO196*OFFSET('FX rate data'!$B195,0,2*CA$1)</f>
        <v>17.531794560582558</v>
      </c>
      <c r="BI196" s="63">
        <f ca="1">AP196*OFFSET('FX rate data'!$B195,0,2*CB$1)</f>
        <v>5.057180620875724</v>
      </c>
      <c r="BJ196" s="64">
        <f ca="1">AQ196*OFFSET('FX rate data'!$B195,0,2*CC$1)</f>
        <v>4.9463927206181362</v>
      </c>
      <c r="BK196" s="65">
        <f ca="1">AR196*OFFSET('FX rate data'!$B195,0,2*CD$1)</f>
        <v>71.504215255481469</v>
      </c>
      <c r="BL196" s="66">
        <f ca="1">AS196*OFFSET('FX rate data'!$B195,0,2*CE$1)</f>
        <v>5.7831283934460496</v>
      </c>
      <c r="BM196" s="67">
        <f ca="1">AT196*OFFSET('FX rate data'!$B195,0,2*CF$1)</f>
        <v>18.389043380136322</v>
      </c>
      <c r="BN196" s="68">
        <f ca="1">AU196*OFFSET('FX rate data'!$B195,0,2*CG$1)</f>
        <v>4.0437515416849923</v>
      </c>
      <c r="BO196" s="68">
        <f ca="1">AV196*OFFSET('FX rate data'!$B195,0,2*CH$1)</f>
        <v>3.9809603686774602</v>
      </c>
      <c r="BP196" s="69">
        <f ca="1">AW196*OFFSET('FX rate data'!$B195,0,2*CI$1)</f>
        <v>2467.4577516072327</v>
      </c>
      <c r="BQ196" s="70">
        <f ca="1">AX196*OFFSET('FX rate data'!$B195,0,2*CJ$1)</f>
        <v>2.7543685516741916</v>
      </c>
      <c r="BR196" s="68">
        <f ca="1">AY196*OFFSET('FX rate data'!$B195,0,2*CK$1)</f>
        <v>1.1930322871430874</v>
      </c>
      <c r="BS196" s="71">
        <f ca="1">AZ196*OFFSET('FX rate data'!$B195,0,2*CL$1)</f>
        <v>52.874340115107664</v>
      </c>
      <c r="BT196" s="72">
        <f ca="1">BA196*OFFSET('FX rate data'!$B195,0,2*CM$1)</f>
        <v>62.240373746665057</v>
      </c>
      <c r="BU196" s="68">
        <f ca="1">BB196*OFFSET('FX rate data'!$B195,0,2*CN$1)</f>
        <v>1.4190805099701989</v>
      </c>
      <c r="BV196" s="73">
        <f ca="1">BC196*OFFSET('FX rate data'!$B195,0,2*CO$1)</f>
        <v>29.665618101380122</v>
      </c>
      <c r="BW196" s="74">
        <f ca="1">BD196*OFFSET('FX rate data'!$B195,0,2*CP$1)</f>
        <v>12.655182536377746</v>
      </c>
      <c r="BX196" s="48"/>
      <c r="BY196" s="96">
        <f t="shared" ca="1" si="54"/>
        <v>4.3691562323369446</v>
      </c>
      <c r="BZ196" s="97">
        <f t="shared" ca="1" si="54"/>
        <v>1332.0673054300819</v>
      </c>
      <c r="CA196" s="98">
        <f t="shared" ca="1" si="54"/>
        <v>15.681475010496568</v>
      </c>
      <c r="CB196" s="99">
        <f t="shared" ca="1" si="54"/>
        <v>4.9619364331155174</v>
      </c>
      <c r="CC196" s="100">
        <f t="shared" ca="1" si="54"/>
        <v>4.9894622905385013</v>
      </c>
      <c r="CD196" s="101">
        <f t="shared" ca="1" si="54"/>
        <v>71.874516092660485</v>
      </c>
      <c r="CE196" s="102">
        <f t="shared" ca="1" si="54"/>
        <v>5.6893021963889785</v>
      </c>
      <c r="CF196" s="103">
        <f t="shared" ca="1" si="54"/>
        <v>16.831188144909259</v>
      </c>
      <c r="CG196" s="104">
        <f t="shared" ca="1" si="54"/>
        <v>3.9921987715213816</v>
      </c>
      <c r="CH196" s="104">
        <f t="shared" ca="1" si="54"/>
        <v>3.9409628629934992</v>
      </c>
      <c r="CI196" s="105">
        <f t="shared" ca="1" si="54"/>
        <v>2422.5660793759334</v>
      </c>
      <c r="CJ196" s="106">
        <f t="shared" ca="1" si="54"/>
        <v>3.017323192060358</v>
      </c>
      <c r="CK196" s="104">
        <f t="shared" ca="1" si="54"/>
        <v>1.467874986902248</v>
      </c>
      <c r="CL196" s="107">
        <f t="shared" ca="1" si="54"/>
        <v>52.319663639758048</v>
      </c>
      <c r="CM196" s="108">
        <f t="shared" ca="1" si="54"/>
        <v>51.107324155825019</v>
      </c>
      <c r="CN196" s="104">
        <f t="shared" ca="1" si="54"/>
        <v>1.5509513715949732</v>
      </c>
      <c r="CO196" s="109">
        <f t="shared" ca="1" si="53"/>
        <v>33.10650463836383</v>
      </c>
      <c r="CP196" s="110">
        <f t="shared" ca="1" si="53"/>
        <v>12.729032293669087</v>
      </c>
      <c r="CR196" s="94">
        <f ca="1">BY196/OFFSET('FX rate data'!$B195,0,2*BY$1)</f>
        <v>3.1838200337658997</v>
      </c>
      <c r="CS196" s="94">
        <f ca="1">BZ196/OFFSET('FX rate data'!$B195,0,2*BZ$1)</f>
        <v>11.080247092248227</v>
      </c>
      <c r="CT196" s="94">
        <f ca="1">CA196/OFFSET('FX rate data'!$B195,0,2*CA$1)</f>
        <v>2.4148751883358592</v>
      </c>
      <c r="CU196" s="94">
        <f ca="1">CB196/OFFSET('FX rate data'!$B195,0,2*CB$1)</f>
        <v>3.5854732517635073</v>
      </c>
      <c r="CV196" s="94">
        <f ca="1">CC196/OFFSET('FX rate data'!$B195,0,2*CC$1)</f>
        <v>4.9790063771464936</v>
      </c>
      <c r="CW196" s="94">
        <f ca="1">CD196/OFFSET('FX rate data'!$B195,0,2*CD$1)</f>
        <v>71.874516092660485</v>
      </c>
      <c r="CX196" s="94">
        <f ca="1">CE196/OFFSET('FX rate data'!$B195,0,2*CE$1)</f>
        <v>8.383881810181224</v>
      </c>
      <c r="CY196" s="94">
        <f ca="1">CF196/OFFSET('FX rate data'!$B195,0,2*CF$1)</f>
        <v>2.1715700704335426</v>
      </c>
      <c r="CZ196" s="94">
        <f ca="1">CG196/OFFSET('FX rate data'!$B195,0,2*CG$1)</f>
        <v>4.3346349310764181</v>
      </c>
      <c r="DA196" s="94">
        <f ca="1">CH196/OFFSET('FX rate data'!$B195,0,2*CH$1)</f>
        <v>4.2790041943469044</v>
      </c>
      <c r="DB196" s="94">
        <f ca="1">CI196/OFFSET('FX rate data'!$B195,0,2*CI$1)</f>
        <v>2.0616530895238827</v>
      </c>
      <c r="DC196" s="94">
        <f ca="1">CJ196/OFFSET('FX rate data'!$B195,0,2*CJ$1)</f>
        <v>0.76179640276215865</v>
      </c>
      <c r="DD196" s="94">
        <f ca="1">CK196/OFFSET('FX rate data'!$B195,0,2*CK$1)</f>
        <v>1.5937839162890857</v>
      </c>
      <c r="DE196" s="94">
        <f ca="1">CL196/OFFSET('FX rate data'!$B195,0,2*CL$1)</f>
        <v>1.5921022347927103</v>
      </c>
      <c r="DF196" s="94">
        <f ca="1">CM196/OFFSET('FX rate data'!$B195,0,2*CM$1)</f>
        <v>0.77255428125448788</v>
      </c>
      <c r="DG196" s="94">
        <f ca="1">CN196/OFFSET('FX rate data'!$B195,0,2*CN$1)</f>
        <v>1.6839862883767351</v>
      </c>
      <c r="DH196" s="94">
        <f ca="1">CO196/OFFSET('FX rate data'!$B195,0,2*CO$1)</f>
        <v>0.45650984251938176</v>
      </c>
      <c r="DI196" s="94">
        <f ca="1">CP196/OFFSET('FX rate data'!$B195,0,2*CP$1)</f>
        <v>0.82290023555413172</v>
      </c>
      <c r="DJ196" s="95">
        <f t="shared" ca="1" si="39"/>
        <v>126.03231533303114</v>
      </c>
    </row>
    <row r="197" spans="1:114" x14ac:dyDescent="0.35">
      <c r="A197" s="12">
        <v>42398</v>
      </c>
      <c r="B197" s="14">
        <v>5005.5240000000003</v>
      </c>
      <c r="C197" s="12">
        <v>42398</v>
      </c>
      <c r="D197" s="14">
        <v>17518.3</v>
      </c>
      <c r="E197" s="12">
        <v>42398</v>
      </c>
      <c r="F197" s="14">
        <v>2737.6</v>
      </c>
      <c r="G197" s="12">
        <v>42398</v>
      </c>
      <c r="H197" s="14">
        <v>12822.13</v>
      </c>
      <c r="I197" s="12">
        <v>42398</v>
      </c>
      <c r="J197" s="14">
        <v>8319.81</v>
      </c>
      <c r="K197" s="12">
        <v>42398</v>
      </c>
      <c r="L197" s="14">
        <v>1940.24</v>
      </c>
      <c r="M197" s="12">
        <v>42398</v>
      </c>
      <c r="N197" s="14">
        <v>6083.79</v>
      </c>
      <c r="O197" s="12">
        <v>42398</v>
      </c>
      <c r="P197" s="14">
        <v>19683.11</v>
      </c>
      <c r="Q197" s="12">
        <v>42398</v>
      </c>
      <c r="R197" s="14">
        <v>4417.0200000000004</v>
      </c>
      <c r="S197" s="12">
        <v>42398</v>
      </c>
      <c r="T197" s="14">
        <v>9798.11</v>
      </c>
      <c r="U197" s="12">
        <v>42400</v>
      </c>
      <c r="V197" s="14">
        <v>1912.06</v>
      </c>
      <c r="W197" s="12">
        <v>42398</v>
      </c>
      <c r="X197" s="14">
        <v>40406</v>
      </c>
      <c r="Y197" s="12">
        <v>42398</v>
      </c>
      <c r="Z197" s="14">
        <v>6343.24</v>
      </c>
      <c r="AA197" s="12">
        <v>42399</v>
      </c>
      <c r="AB197" s="14">
        <v>8145.21</v>
      </c>
      <c r="AC197" s="12">
        <v>42400</v>
      </c>
      <c r="AD197" s="14">
        <v>7563.55</v>
      </c>
      <c r="AE197" s="12">
        <v>42398</v>
      </c>
      <c r="AF197" s="14">
        <v>431.28</v>
      </c>
      <c r="AG197" s="12">
        <v>42400</v>
      </c>
      <c r="AH197" s="14">
        <v>1784.92</v>
      </c>
      <c r="AI197" s="12">
        <v>42398</v>
      </c>
      <c r="AJ197" s="14">
        <v>44065.55</v>
      </c>
      <c r="AK197" s="48"/>
      <c r="BX197" s="48"/>
      <c r="BY197" s="79">
        <f t="shared" ref="BY197:CP197" ca="1" si="55">BF196*OFFSET($B197,0,2*BY$1)/OFFSET($B196,0,2*BY$1)</f>
        <v>4.1562247254833986</v>
      </c>
      <c r="BZ197" s="80">
        <f t="shared" ca="1" si="55"/>
        <v>1219.0613361961102</v>
      </c>
      <c r="CA197" s="81">
        <f t="shared" ca="1" si="55"/>
        <v>13.561054726502002</v>
      </c>
      <c r="CB197" s="82">
        <f t="shared" ca="1" si="55"/>
        <v>4.9841719110641654</v>
      </c>
      <c r="CC197" s="83">
        <f t="shared" ca="1" si="55"/>
        <v>4.6668890452383645</v>
      </c>
      <c r="CD197" s="84">
        <f t="shared" ca="1" si="55"/>
        <v>67.876424262598391</v>
      </c>
      <c r="CE197" s="85">
        <f t="shared" ca="1" si="55"/>
        <v>5.6362600265226943</v>
      </c>
      <c r="CF197" s="86">
        <f t="shared" ca="1" si="55"/>
        <v>16.51669968815003</v>
      </c>
      <c r="CG197" s="87">
        <f t="shared" ca="1" si="55"/>
        <v>3.8518654998325328</v>
      </c>
      <c r="CH197" s="87">
        <f t="shared" ca="1" si="55"/>
        <v>3.6308155347469944</v>
      </c>
      <c r="CI197" s="88">
        <f t="shared" ca="1" si="55"/>
        <v>2405.4979929425358</v>
      </c>
      <c r="CJ197" s="89">
        <f t="shared" ca="1" si="55"/>
        <v>2.5673129342317735</v>
      </c>
      <c r="CK197" s="87">
        <f t="shared" ca="1" si="55"/>
        <v>1.1142589352115406</v>
      </c>
      <c r="CL197" s="90">
        <f t="shared" ca="1" si="55"/>
        <v>51.651415778847372</v>
      </c>
      <c r="CM197" s="91">
        <f t="shared" ca="1" si="55"/>
        <v>59.242064451174251</v>
      </c>
      <c r="CN197" s="87">
        <f t="shared" ca="1" si="55"/>
        <v>1.3852271113574472</v>
      </c>
      <c r="CO197" s="92">
        <f t="shared" ca="1" si="55"/>
        <v>30.062426228320962</v>
      </c>
      <c r="CP197" s="93">
        <f t="shared" ca="1" si="55"/>
        <v>12.176647505767379</v>
      </c>
      <c r="CR197" s="94">
        <f ca="1">BY197/OFFSET('FX rate data'!$B196,0,2*BY$1)</f>
        <v>2.9441274530590058</v>
      </c>
      <c r="CS197" s="94">
        <f ca="1">BZ197/OFFSET('FX rate data'!$B196,0,2*BZ$1)</f>
        <v>10.046656800693178</v>
      </c>
      <c r="CT197" s="94">
        <f ca="1">CA197/OFFSET('FX rate data'!$B196,0,2*CA$1)</f>
        <v>2.0622041859035893</v>
      </c>
      <c r="CU197" s="94">
        <f ca="1">CB197/OFFSET('FX rate data'!$B196,0,2*CB$1)</f>
        <v>3.5672573082337284</v>
      </c>
      <c r="CV197" s="94">
        <f ca="1">CC197/OFFSET('FX rate data'!$B196,0,2*CC$1)</f>
        <v>4.5668744938236268</v>
      </c>
      <c r="CW197" s="94">
        <f ca="1">CD197/OFFSET('FX rate data'!$B196,0,2*CD$1)</f>
        <v>67.876424262598391</v>
      </c>
      <c r="CX197" s="94">
        <f ca="1">CE197/OFFSET('FX rate data'!$B196,0,2*CE$1)</f>
        <v>8.0334378941315485</v>
      </c>
      <c r="CY197" s="94">
        <f ca="1">CF197/OFFSET('FX rate data'!$B196,0,2*CF$1)</f>
        <v>2.1222598730694151</v>
      </c>
      <c r="CZ197" s="94">
        <f ca="1">CG197/OFFSET('FX rate data'!$B196,0,2*CG$1)</f>
        <v>4.1727499727359252</v>
      </c>
      <c r="DA197" s="94">
        <f ca="1">CH197/OFFSET('FX rate data'!$B196,0,2*CH$1)</f>
        <v>3.933285163846814</v>
      </c>
      <c r="DB197" s="94">
        <f ca="1">CI197/OFFSET('FX rate data'!$B196,0,2*CI$1)</f>
        <v>2.0060360369122079</v>
      </c>
      <c r="DC197" s="94">
        <f ca="1">CJ197/OFFSET('FX rate data'!$B196,0,2*CJ$1)</f>
        <v>0.64195662488291994</v>
      </c>
      <c r="DD197" s="94">
        <f ca="1">CK197/OFFSET('FX rate data'!$B196,0,2*CK$1)</f>
        <v>1.2070836693874343</v>
      </c>
      <c r="DE197" s="94">
        <f ca="1">CL197/OFFSET('FX rate data'!$B196,0,2*CL$1)</f>
        <v>1.5498369423844742</v>
      </c>
      <c r="DF197" s="94">
        <f ca="1">CM197/OFFSET('FX rate data'!$B196,0,2*CM$1)</f>
        <v>0.87387342923146727</v>
      </c>
      <c r="DG197" s="94">
        <f ca="1">CN197/OFFSET('FX rate data'!$B196,0,2*CN$1)</f>
        <v>1.5006251883408592</v>
      </c>
      <c r="DH197" s="94">
        <f ca="1">CO197/OFFSET('FX rate data'!$B196,0,2*CO$1)</f>
        <v>0.39682547065854989</v>
      </c>
      <c r="DI197" s="94">
        <f ca="1">CP197/OFFSET('FX rate data'!$B196,0,2*CP$1)</f>
        <v>0.76535996943797668</v>
      </c>
      <c r="DJ197" s="95">
        <f t="shared" ca="1" si="39"/>
        <v>118.26687473933113</v>
      </c>
    </row>
    <row r="198" spans="1:114" x14ac:dyDescent="0.35">
      <c r="A198" s="12">
        <v>42429</v>
      </c>
      <c r="B198" s="14">
        <v>4880.9260000000004</v>
      </c>
      <c r="C198" s="12">
        <v>42429</v>
      </c>
      <c r="D198" s="14">
        <v>16026.76</v>
      </c>
      <c r="E198" s="12">
        <v>42429</v>
      </c>
      <c r="F198" s="14">
        <v>2687.9789999999998</v>
      </c>
      <c r="G198" s="12">
        <v>42429</v>
      </c>
      <c r="H198" s="14">
        <v>12860.35</v>
      </c>
      <c r="I198" s="12">
        <v>42429</v>
      </c>
      <c r="J198" s="14">
        <v>7843.63</v>
      </c>
      <c r="K198" s="12">
        <v>42429</v>
      </c>
      <c r="L198" s="14">
        <v>1932.23</v>
      </c>
      <c r="M198" s="12">
        <v>42429</v>
      </c>
      <c r="N198" s="14">
        <v>6097.09</v>
      </c>
      <c r="O198" s="12">
        <v>42429</v>
      </c>
      <c r="P198" s="14">
        <v>19111.93</v>
      </c>
      <c r="Q198" s="12">
        <v>42429</v>
      </c>
      <c r="R198" s="14">
        <v>4353.55</v>
      </c>
      <c r="S198" s="12">
        <v>42429</v>
      </c>
      <c r="T198" s="14">
        <v>9495.4</v>
      </c>
      <c r="U198" s="12">
        <v>42429</v>
      </c>
      <c r="V198" s="14">
        <v>1916.66</v>
      </c>
      <c r="W198" s="12">
        <v>42429</v>
      </c>
      <c r="X198" s="14">
        <v>42793.9</v>
      </c>
      <c r="Y198" s="12">
        <v>42429</v>
      </c>
      <c r="Z198" s="14">
        <v>6344.11</v>
      </c>
      <c r="AA198" s="12">
        <v>42429</v>
      </c>
      <c r="AB198" s="14">
        <v>8411.16</v>
      </c>
      <c r="AC198" s="12">
        <v>42429</v>
      </c>
      <c r="AD198" s="14">
        <v>6987.05</v>
      </c>
      <c r="AE198" s="12">
        <v>42429</v>
      </c>
      <c r="AF198" s="14">
        <v>427.27</v>
      </c>
      <c r="AG198" s="12">
        <v>42429</v>
      </c>
      <c r="AH198" s="14">
        <v>1840.17</v>
      </c>
      <c r="AI198" s="12">
        <v>42429</v>
      </c>
      <c r="AJ198" s="14">
        <v>43802.559999999998</v>
      </c>
      <c r="AK198" s="48"/>
      <c r="BX198" s="48"/>
      <c r="BY198" s="96">
        <f ca="1">BY197*OFFSET($B198,0,2*BY$1)/OFFSET($B197,0,2*BY$1)</f>
        <v>4.0527675672826229</v>
      </c>
      <c r="BZ198" s="97">
        <f t="shared" ref="BZ198:CP208" ca="1" si="56">BZ197*OFFSET($B198,0,2*BZ$1)/OFFSET($B197,0,2*BZ$1)</f>
        <v>1115.2682315347022</v>
      </c>
      <c r="CA198" s="98">
        <f t="shared" ca="1" si="56"/>
        <v>13.315250702326171</v>
      </c>
      <c r="CB198" s="99">
        <f t="shared" ca="1" si="56"/>
        <v>4.9990286509693824</v>
      </c>
      <c r="CC198" s="100">
        <f t="shared" ca="1" si="56"/>
        <v>4.3997820769828877</v>
      </c>
      <c r="CD198" s="101">
        <f t="shared" ca="1" si="56"/>
        <v>67.596206269801925</v>
      </c>
      <c r="CE198" s="102">
        <f t="shared" ca="1" si="56"/>
        <v>5.6485816645727835</v>
      </c>
      <c r="CF198" s="103">
        <f t="shared" ca="1" si="56"/>
        <v>16.037405078310552</v>
      </c>
      <c r="CG198" s="104">
        <f t="shared" ca="1" si="56"/>
        <v>3.7965164402234812</v>
      </c>
      <c r="CH198" s="104">
        <f t="shared" ca="1" si="56"/>
        <v>3.5186424553956437</v>
      </c>
      <c r="CI198" s="105">
        <f t="shared" ca="1" si="56"/>
        <v>2411.2850973051268</v>
      </c>
      <c r="CJ198" s="106">
        <f t="shared" ca="1" si="56"/>
        <v>2.719035117958251</v>
      </c>
      <c r="CK198" s="104">
        <f t="shared" ca="1" si="56"/>
        <v>1.1144117601517343</v>
      </c>
      <c r="CL198" s="107">
        <f t="shared" ca="1" si="56"/>
        <v>53.337890900591866</v>
      </c>
      <c r="CM198" s="108">
        <f t="shared" ca="1" si="56"/>
        <v>54.726585587928554</v>
      </c>
      <c r="CN198" s="104">
        <f t="shared" ca="1" si="56"/>
        <v>1.3723474027770741</v>
      </c>
      <c r="CO198" s="109">
        <f t="shared" ca="1" si="56"/>
        <v>30.992971602407607</v>
      </c>
      <c r="CP198" s="110">
        <f t="shared" ca="1" si="56"/>
        <v>12.103975395069979</v>
      </c>
      <c r="CR198" s="94">
        <f ca="1">BY198/OFFSET('FX rate data'!$B197,0,2*BY$1)</f>
        <v>2.8940071174540294</v>
      </c>
      <c r="CS198" s="94">
        <f ca="1">BZ198/OFFSET('FX rate data'!$B197,0,2*BZ$1)</f>
        <v>9.8967808282429868</v>
      </c>
      <c r="CT198" s="94">
        <f ca="1">CA198/OFFSET('FX rate data'!$B197,0,2*CA$1)</f>
        <v>2.0322421706847025</v>
      </c>
      <c r="CU198" s="94">
        <f ca="1">CB198/OFFSET('FX rate data'!$B197,0,2*CB$1)</f>
        <v>3.6920447939212573</v>
      </c>
      <c r="CV198" s="94">
        <f ca="1">CC198/OFFSET('FX rate data'!$B197,0,2*CC$1)</f>
        <v>4.4068330097985653</v>
      </c>
      <c r="CW198" s="94">
        <f ca="1">CD198/OFFSET('FX rate data'!$B197,0,2*CD$1)</f>
        <v>67.596206269801925</v>
      </c>
      <c r="CX198" s="94">
        <f ca="1">CE198/OFFSET('FX rate data'!$B197,0,2*CE$1)</f>
        <v>7.8616307092175131</v>
      </c>
      <c r="CY198" s="94">
        <f ca="1">CF198/OFFSET('FX rate data'!$B197,0,2*CF$1)</f>
        <v>2.06237044807368</v>
      </c>
      <c r="CZ198" s="94">
        <f ca="1">CG198/OFFSET('FX rate data'!$B197,0,2*CG$1)</f>
        <v>4.1279943897178226</v>
      </c>
      <c r="DA198" s="94">
        <f ca="1">CH198/OFFSET('FX rate data'!$B197,0,2*CH$1)</f>
        <v>3.8258589272541523</v>
      </c>
      <c r="DB198" s="94">
        <f ca="1">CI198/OFFSET('FX rate data'!$B197,0,2*CI$1)</f>
        <v>1.9498525025715656</v>
      </c>
      <c r="DC198" s="94">
        <f ca="1">CJ198/OFFSET('FX rate data'!$B197,0,2*CJ$1)</f>
        <v>0.67706743642975442</v>
      </c>
      <c r="DD198" s="94">
        <f ca="1">CK198/OFFSET('FX rate data'!$B197,0,2*CK$1)</f>
        <v>1.2117122541608507</v>
      </c>
      <c r="DE198" s="94">
        <f ca="1">CL198/OFFSET('FX rate data'!$B197,0,2*CL$1)</f>
        <v>1.6015941777194809</v>
      </c>
      <c r="DF198" s="94">
        <f ca="1">CM198/OFFSET('FX rate data'!$B197,0,2*CM$1)</f>
        <v>0.79983317750635474</v>
      </c>
      <c r="DG198" s="94">
        <f ca="1">CN198/OFFSET('FX rate data'!$B197,0,2*CN$1)</f>
        <v>1.492168536236897</v>
      </c>
      <c r="DH198" s="94">
        <f ca="1">CO198/OFFSET('FX rate data'!$B197,0,2*CO$1)</f>
        <v>0.41219155563663595</v>
      </c>
      <c r="DI198" s="94">
        <f ca="1">CP198/OFFSET('FX rate data'!$B197,0,2*CP$1)</f>
        <v>0.76262328041268812</v>
      </c>
      <c r="DJ198" s="95">
        <f t="shared" ref="DJ198:DJ261" ca="1" si="57">SUM(CR198:DI198)</f>
        <v>117.30301158484083</v>
      </c>
    </row>
    <row r="199" spans="1:114" x14ac:dyDescent="0.35">
      <c r="A199" s="12">
        <v>42460</v>
      </c>
      <c r="B199" s="14">
        <v>5082.7849999999999</v>
      </c>
      <c r="C199" s="12">
        <v>42460</v>
      </c>
      <c r="D199" s="14">
        <v>16758.669999999998</v>
      </c>
      <c r="E199" s="12">
        <v>42460</v>
      </c>
      <c r="F199" s="14">
        <v>3003.915</v>
      </c>
      <c r="G199" s="12">
        <v>42460</v>
      </c>
      <c r="H199" s="14">
        <v>13494.36</v>
      </c>
      <c r="I199" s="12">
        <v>42460</v>
      </c>
      <c r="J199" s="14">
        <v>7807.89</v>
      </c>
      <c r="K199" s="12">
        <v>42460</v>
      </c>
      <c r="L199" s="14">
        <v>2059.7399999999998</v>
      </c>
      <c r="M199" s="12">
        <v>42460</v>
      </c>
      <c r="N199" s="14">
        <v>6174.9</v>
      </c>
      <c r="O199" s="12">
        <v>42460</v>
      </c>
      <c r="P199" s="14">
        <v>20776.7</v>
      </c>
      <c r="Q199" s="12">
        <v>42460</v>
      </c>
      <c r="R199" s="14">
        <v>4385.0600000000004</v>
      </c>
      <c r="S199" s="12">
        <v>42460</v>
      </c>
      <c r="T199" s="14">
        <v>9965.51</v>
      </c>
      <c r="U199" s="12">
        <v>42460</v>
      </c>
      <c r="V199" s="14">
        <v>1995.85</v>
      </c>
      <c r="W199" s="12">
        <v>42460</v>
      </c>
      <c r="X199" s="14">
        <v>50055.3</v>
      </c>
      <c r="Y199" s="12">
        <v>42460</v>
      </c>
      <c r="Z199" s="14">
        <v>6308.92</v>
      </c>
      <c r="AA199" s="12">
        <v>42460</v>
      </c>
      <c r="AB199" s="14">
        <v>8744.83</v>
      </c>
      <c r="AC199" s="12">
        <v>42460</v>
      </c>
      <c r="AD199" s="14">
        <v>7738.4</v>
      </c>
      <c r="AE199" s="12">
        <v>42460</v>
      </c>
      <c r="AF199" s="14">
        <v>440.11</v>
      </c>
      <c r="AG199" s="12">
        <v>42460</v>
      </c>
      <c r="AH199" s="14">
        <v>1871.15</v>
      </c>
      <c r="AI199" s="12">
        <v>42460</v>
      </c>
      <c r="AJ199" s="14">
        <v>46139.99</v>
      </c>
      <c r="AK199" s="48"/>
      <c r="BX199" s="48"/>
      <c r="BY199" s="96">
        <f t="shared" ref="BY199:BY208" ca="1" si="58">BY198*OFFSET($B199,0,2*BY$1)/OFFSET($B198,0,2*BY$1)</f>
        <v>4.2203766661224948</v>
      </c>
      <c r="BZ199" s="97">
        <f t="shared" ca="1" si="56"/>
        <v>1166.2002958660182</v>
      </c>
      <c r="CA199" s="98">
        <f t="shared" ca="1" si="56"/>
        <v>14.880280431312196</v>
      </c>
      <c r="CB199" s="99">
        <f t="shared" ca="1" si="56"/>
        <v>5.2454787207576157</v>
      </c>
      <c r="CC199" s="100">
        <f t="shared" ca="1" si="56"/>
        <v>4.3797341895339175</v>
      </c>
      <c r="CD199" s="101">
        <f t="shared" ca="1" si="56"/>
        <v>72.056954866740398</v>
      </c>
      <c r="CE199" s="102">
        <f t="shared" ca="1" si="56"/>
        <v>5.7206678793605601</v>
      </c>
      <c r="CF199" s="103">
        <f t="shared" ca="1" si="56"/>
        <v>17.434364509002222</v>
      </c>
      <c r="CG199" s="104">
        <f t="shared" ca="1" si="56"/>
        <v>3.8239947586145511</v>
      </c>
      <c r="CH199" s="104">
        <f t="shared" ca="1" si="56"/>
        <v>3.6928477552993919</v>
      </c>
      <c r="CI199" s="105">
        <f t="shared" ca="1" si="56"/>
        <v>2510.9113569732958</v>
      </c>
      <c r="CJ199" s="106">
        <f t="shared" ca="1" si="56"/>
        <v>3.1804093232898998</v>
      </c>
      <c r="CK199" s="104">
        <f t="shared" ca="1" si="56"/>
        <v>1.108230254812177</v>
      </c>
      <c r="CL199" s="107">
        <f t="shared" ca="1" si="56"/>
        <v>55.453800484620764</v>
      </c>
      <c r="CM199" s="108">
        <f t="shared" ca="1" si="56"/>
        <v>60.611590000590567</v>
      </c>
      <c r="CN199" s="104">
        <f t="shared" ca="1" si="56"/>
        <v>1.4135881654134814</v>
      </c>
      <c r="CO199" s="109">
        <f t="shared" ca="1" si="56"/>
        <v>31.514750709904519</v>
      </c>
      <c r="CP199" s="110">
        <f t="shared" ca="1" si="56"/>
        <v>12.749878173530837</v>
      </c>
      <c r="CR199" s="94">
        <f ca="1">BY199/OFFSET('FX rate data'!$B198,0,2*BY$1)</f>
        <v>3.231776296900601</v>
      </c>
      <c r="CS199" s="94">
        <f ca="1">BZ199/OFFSET('FX rate data'!$B198,0,2*BZ$1)</f>
        <v>10.359778767575893</v>
      </c>
      <c r="CT199" s="94">
        <f ca="1">CA199/OFFSET('FX rate data'!$B198,0,2*CA$1)</f>
        <v>2.3057333009966836</v>
      </c>
      <c r="CU199" s="94">
        <f ca="1">CB199/OFFSET('FX rate data'!$B198,0,2*CB$1)</f>
        <v>4.0337424798197601</v>
      </c>
      <c r="CV199" s="94">
        <f ca="1">CC199/OFFSET('FX rate data'!$B198,0,2*CC$1)</f>
        <v>4.5536849548075669</v>
      </c>
      <c r="CW199" s="94">
        <f ca="1">CD199/OFFSET('FX rate data'!$B198,0,2*CD$1)</f>
        <v>72.056954866740398</v>
      </c>
      <c r="CX199" s="94">
        <f ca="1">CE199/OFFSET('FX rate data'!$B198,0,2*CE$1)</f>
        <v>8.2158091043523758</v>
      </c>
      <c r="CY199" s="94">
        <f ca="1">CF199/OFFSET('FX rate data'!$B198,0,2*CF$1)</f>
        <v>2.2475074136289153</v>
      </c>
      <c r="CZ199" s="94">
        <f ca="1">CG199/OFFSET('FX rate data'!$B198,0,2*CG$1)</f>
        <v>4.3518774992768305</v>
      </c>
      <c r="DA199" s="94">
        <f ca="1">CH199/OFFSET('FX rate data'!$B198,0,2*CH$1)</f>
        <v>4.202626329008071</v>
      </c>
      <c r="DB199" s="94">
        <f ca="1">CI199/OFFSET('FX rate data'!$B198,0,2*CI$1)</f>
        <v>2.1959659241339975</v>
      </c>
      <c r="DC199" s="94">
        <f ca="1">CJ199/OFFSET('FX rate data'!$B198,0,2*CJ$1)</f>
        <v>0.88536532578639826</v>
      </c>
      <c r="DD199" s="94">
        <f ca="1">CK199/OFFSET('FX rate data'!$B198,0,2*CK$1)</f>
        <v>1.2612157218756992</v>
      </c>
      <c r="DE199" s="94">
        <f ca="1">CL199/OFFSET('FX rate data'!$B198,0,2*CL$1)</f>
        <v>1.7215261543716862</v>
      </c>
      <c r="DF199" s="94">
        <f ca="1">CM199/OFFSET('FX rate data'!$B198,0,2*CM$1)</f>
        <v>0.9149264500636336</v>
      </c>
      <c r="DG199" s="94">
        <f ca="1">CN199/OFFSET('FX rate data'!$B198,0,2*CN$1)</f>
        <v>1.6087267160731551</v>
      </c>
      <c r="DH199" s="94">
        <f ca="1">CO199/OFFSET('FX rate data'!$B198,0,2*CO$1)</f>
        <v>0.47110489973756819</v>
      </c>
      <c r="DI199" s="94">
        <f ca="1">CP199/OFFSET('FX rate data'!$B198,0,2*CP$1)</f>
        <v>0.86338587104825093</v>
      </c>
      <c r="DJ199" s="95">
        <f t="shared" ca="1" si="57"/>
        <v>125.48170807619746</v>
      </c>
    </row>
    <row r="200" spans="1:114" x14ac:dyDescent="0.35">
      <c r="A200" s="12">
        <v>42489</v>
      </c>
      <c r="B200" s="14">
        <v>5252.2169999999996</v>
      </c>
      <c r="C200" s="12">
        <v>42489</v>
      </c>
      <c r="D200" s="14">
        <v>16666.05</v>
      </c>
      <c r="E200" s="12">
        <v>42489</v>
      </c>
      <c r="F200" s="14">
        <v>2938.3240000000001</v>
      </c>
      <c r="G200" s="12">
        <v>42489</v>
      </c>
      <c r="H200" s="14">
        <v>13951.45</v>
      </c>
      <c r="I200" s="12">
        <v>42489</v>
      </c>
      <c r="J200" s="14">
        <v>7960.85</v>
      </c>
      <c r="K200" s="12">
        <v>42489</v>
      </c>
      <c r="L200" s="14">
        <v>2065.3000000000002</v>
      </c>
      <c r="M200" s="12">
        <v>42489</v>
      </c>
      <c r="N200" s="14">
        <v>6241.89</v>
      </c>
      <c r="O200" s="12">
        <v>42489</v>
      </c>
      <c r="P200" s="14">
        <v>21067.05</v>
      </c>
      <c r="Q200" s="12">
        <v>42489</v>
      </c>
      <c r="R200" s="14">
        <v>4428.96</v>
      </c>
      <c r="S200" s="12">
        <v>42489</v>
      </c>
      <c r="T200" s="14">
        <v>10038.969999999999</v>
      </c>
      <c r="U200" s="12">
        <v>42490</v>
      </c>
      <c r="V200" s="14">
        <v>1994.15</v>
      </c>
      <c r="W200" s="12">
        <v>42489</v>
      </c>
      <c r="X200" s="14">
        <v>53910.5</v>
      </c>
      <c r="Y200" s="12">
        <v>42489</v>
      </c>
      <c r="Z200" s="14">
        <v>6161.41</v>
      </c>
      <c r="AA200" s="12">
        <v>42490</v>
      </c>
      <c r="AB200" s="14">
        <v>8377.9</v>
      </c>
      <c r="AC200" s="12">
        <v>42490</v>
      </c>
      <c r="AD200" s="14">
        <v>7849.8</v>
      </c>
      <c r="AE200" s="12">
        <v>42489</v>
      </c>
      <c r="AF200" s="14">
        <v>439.68</v>
      </c>
      <c r="AG200" s="12">
        <v>42490</v>
      </c>
      <c r="AH200" s="14">
        <v>1953.05</v>
      </c>
      <c r="AI200" s="12">
        <v>42489</v>
      </c>
      <c r="AJ200" s="14">
        <v>46471</v>
      </c>
      <c r="AK200" s="48"/>
      <c r="BX200" s="48"/>
      <c r="BY200" s="96">
        <f t="shared" ca="1" si="58"/>
        <v>4.3610607319042396</v>
      </c>
      <c r="BZ200" s="97">
        <f t="shared" ca="1" si="56"/>
        <v>1159.7550665367751</v>
      </c>
      <c r="CA200" s="98">
        <f t="shared" ca="1" si="56"/>
        <v>14.555366952145777</v>
      </c>
      <c r="CB200" s="99">
        <f t="shared" ca="1" si="56"/>
        <v>5.4231570892368248</v>
      </c>
      <c r="CC200" s="100">
        <f t="shared" ca="1" si="56"/>
        <v>4.4655351090692994</v>
      </c>
      <c r="CD200" s="101">
        <f t="shared" ca="1" si="56"/>
        <v>72.251463236272045</v>
      </c>
      <c r="CE200" s="102">
        <f t="shared" ca="1" si="56"/>
        <v>5.7827300246970621</v>
      </c>
      <c r="CF200" s="103">
        <f t="shared" ca="1" si="56"/>
        <v>17.678006075525722</v>
      </c>
      <c r="CG200" s="104">
        <f t="shared" ca="1" si="56"/>
        <v>3.8622777855065844</v>
      </c>
      <c r="CH200" s="104">
        <f t="shared" ca="1" si="56"/>
        <v>3.7200693020244757</v>
      </c>
      <c r="CI200" s="105">
        <f t="shared" ca="1" si="56"/>
        <v>2508.7726444914692</v>
      </c>
      <c r="CJ200" s="106">
        <f t="shared" ca="1" si="56"/>
        <v>3.4253606875439795</v>
      </c>
      <c r="CK200" s="104">
        <f t="shared" ca="1" si="56"/>
        <v>1.0823185227110654</v>
      </c>
      <c r="CL200" s="107">
        <f t="shared" ca="1" si="56"/>
        <v>53.126978463858563</v>
      </c>
      <c r="CM200" s="108">
        <f t="shared" ca="1" si="56"/>
        <v>61.484138734962762</v>
      </c>
      <c r="CN200" s="104">
        <f t="shared" ca="1" si="56"/>
        <v>1.4122070495307979</v>
      </c>
      <c r="CO200" s="109">
        <f t="shared" ca="1" si="56"/>
        <v>32.894147382080014</v>
      </c>
      <c r="CP200" s="110">
        <f t="shared" ca="1" si="56"/>
        <v>12.841346272553407</v>
      </c>
      <c r="CR200" s="94">
        <f ca="1">BY200/OFFSET('FX rate data'!$B199,0,2*BY$1)</f>
        <v>3.3169004653972007</v>
      </c>
      <c r="CS200" s="94">
        <f ca="1">BZ200/OFFSET('FX rate data'!$B199,0,2*BZ$1)</f>
        <v>10.889718934617607</v>
      </c>
      <c r="CT200" s="94">
        <f ca="1">CA200/OFFSET('FX rate data'!$B199,0,2*CA$1)</f>
        <v>2.2468920889388357</v>
      </c>
      <c r="CU200" s="94">
        <f ca="1">CB200/OFFSET('FX rate data'!$B199,0,2*CB$1)</f>
        <v>4.3191757639668884</v>
      </c>
      <c r="CV200" s="94">
        <f ca="1">CC200/OFFSET('FX rate data'!$B199,0,2*CC$1)</f>
        <v>4.6520836639955201</v>
      </c>
      <c r="CW200" s="94">
        <f ca="1">CD200/OFFSET('FX rate data'!$B199,0,2*CD$1)</f>
        <v>72.251463236272045</v>
      </c>
      <c r="CX200" s="94">
        <f ca="1">CE200/OFFSET('FX rate data'!$B199,0,2*CE$1)</f>
        <v>8.4493425258577766</v>
      </c>
      <c r="CY200" s="94">
        <f ca="1">CF200/OFFSET('FX rate data'!$B199,0,2*CF$1)</f>
        <v>2.2789158556599962</v>
      </c>
      <c r="CZ200" s="94">
        <f ca="1">CG200/OFFSET('FX rate data'!$B199,0,2*CG$1)</f>
        <v>4.4226242820412054</v>
      </c>
      <c r="DA200" s="94">
        <f ca="1">CH200/OFFSET('FX rate data'!$B199,0,2*CH$1)</f>
        <v>4.2597839253686889</v>
      </c>
      <c r="DB200" s="94">
        <f ca="1">CI200/OFFSET('FX rate data'!$B199,0,2*CI$1)</f>
        <v>2.201836619704642</v>
      </c>
      <c r="DC200" s="94">
        <f ca="1">CJ200/OFFSET('FX rate data'!$B199,0,2*CJ$1)</f>
        <v>0.99696160647999865</v>
      </c>
      <c r="DD200" s="94">
        <f ca="1">CK200/OFFSET('FX rate data'!$B199,0,2*CK$1)</f>
        <v>1.2393433215516609</v>
      </c>
      <c r="DE200" s="94">
        <f ca="1">CL200/OFFSET('FX rate data'!$B199,0,2*CL$1)</f>
        <v>1.6463271913188273</v>
      </c>
      <c r="DF200" s="94">
        <f ca="1">CM200/OFFSET('FX rate data'!$B199,0,2*CM$1)</f>
        <v>0.92694314390114219</v>
      </c>
      <c r="DG200" s="94">
        <f ca="1">CN200/OFFSET('FX rate data'!$B199,0,2*CN$1)</f>
        <v>1.6170926938403734</v>
      </c>
      <c r="DH200" s="94">
        <f ca="1">CO200/OFFSET('FX rate data'!$B199,0,2*CO$1)</f>
        <v>0.50788359185574183</v>
      </c>
      <c r="DI200" s="94">
        <f ca="1">CP200/OFFSET('FX rate data'!$B199,0,2*CP$1)</f>
        <v>0.90240096924522539</v>
      </c>
      <c r="DJ200" s="95">
        <f t="shared" ca="1" si="57"/>
        <v>127.12568988001337</v>
      </c>
    </row>
    <row r="201" spans="1:114" x14ac:dyDescent="0.35">
      <c r="A201" s="12">
        <v>42521</v>
      </c>
      <c r="B201" s="14">
        <v>5378.56</v>
      </c>
      <c r="C201" s="12">
        <v>42521</v>
      </c>
      <c r="D201" s="14">
        <v>17234.98</v>
      </c>
      <c r="E201" s="12">
        <v>42521</v>
      </c>
      <c r="F201" s="14">
        <v>2916.616</v>
      </c>
      <c r="G201" s="12">
        <v>42521</v>
      </c>
      <c r="H201" s="14">
        <v>14065.78</v>
      </c>
      <c r="I201" s="12">
        <v>42521</v>
      </c>
      <c r="J201" s="14">
        <v>8216.42</v>
      </c>
      <c r="K201" s="12">
        <v>42521</v>
      </c>
      <c r="L201" s="14">
        <v>2096.96</v>
      </c>
      <c r="M201" s="12">
        <v>42521</v>
      </c>
      <c r="N201" s="14">
        <v>6230.79</v>
      </c>
      <c r="O201" s="12">
        <v>42521</v>
      </c>
      <c r="P201" s="14">
        <v>20815.09</v>
      </c>
      <c r="Q201" s="12">
        <v>42521</v>
      </c>
      <c r="R201" s="14">
        <v>4505.62</v>
      </c>
      <c r="S201" s="12">
        <v>42521</v>
      </c>
      <c r="T201" s="14">
        <v>10262.74</v>
      </c>
      <c r="U201" s="12">
        <v>42521</v>
      </c>
      <c r="V201" s="14">
        <v>1983.4</v>
      </c>
      <c r="W201" s="12">
        <v>42521</v>
      </c>
      <c r="X201" s="14">
        <v>48471.7</v>
      </c>
      <c r="Y201" s="12">
        <v>42521</v>
      </c>
      <c r="Z201" s="14">
        <v>6493.46</v>
      </c>
      <c r="AA201" s="12">
        <v>42521</v>
      </c>
      <c r="AB201" s="14">
        <v>8535.59</v>
      </c>
      <c r="AC201" s="12">
        <v>42521</v>
      </c>
      <c r="AD201" s="14">
        <v>8160.1</v>
      </c>
      <c r="AE201" s="12">
        <v>42521</v>
      </c>
      <c r="AF201" s="14">
        <v>447.87</v>
      </c>
      <c r="AG201" s="12">
        <v>42521</v>
      </c>
      <c r="AH201" s="14">
        <v>1899.01</v>
      </c>
      <c r="AI201" s="12">
        <v>42521</v>
      </c>
      <c r="AJ201" s="14">
        <v>47974.09</v>
      </c>
      <c r="AK201" s="48"/>
      <c r="BX201" s="48"/>
      <c r="BY201" s="96">
        <f t="shared" ca="1" si="58"/>
        <v>4.4659668117655595</v>
      </c>
      <c r="BZ201" s="97">
        <f t="shared" ca="1" si="56"/>
        <v>1199.3456983904396</v>
      </c>
      <c r="CA201" s="98">
        <f t="shared" ca="1" si="56"/>
        <v>14.447833574003276</v>
      </c>
      <c r="CB201" s="99">
        <f t="shared" ca="1" si="56"/>
        <v>5.4675990325482688</v>
      </c>
      <c r="CC201" s="100">
        <f t="shared" ca="1" si="56"/>
        <v>4.6088937715016831</v>
      </c>
      <c r="CD201" s="101">
        <f t="shared" ca="1" si="56"/>
        <v>73.359041469971913</v>
      </c>
      <c r="CE201" s="102">
        <f t="shared" ca="1" si="56"/>
        <v>5.7724465523394688</v>
      </c>
      <c r="CF201" s="103">
        <f t="shared" ca="1" si="56"/>
        <v>17.466578732314904</v>
      </c>
      <c r="CG201" s="104">
        <f t="shared" ca="1" si="56"/>
        <v>3.9291291941977748</v>
      </c>
      <c r="CH201" s="104">
        <f t="shared" ca="1" si="56"/>
        <v>3.8029901502503414</v>
      </c>
      <c r="CI201" s="105">
        <f t="shared" ca="1" si="56"/>
        <v>2495.2484332093272</v>
      </c>
      <c r="CJ201" s="106">
        <f t="shared" ca="1" si="56"/>
        <v>3.0797906834183597</v>
      </c>
      <c r="CK201" s="104">
        <f t="shared" ca="1" si="56"/>
        <v>1.1406467082183129</v>
      </c>
      <c r="CL201" s="107">
        <f t="shared" ca="1" si="56"/>
        <v>54.126941847757379</v>
      </c>
      <c r="CM201" s="108">
        <f t="shared" ca="1" si="56"/>
        <v>63.914586421459099</v>
      </c>
      <c r="CN201" s="104">
        <f t="shared" ca="1" si="56"/>
        <v>1.4385124892498145</v>
      </c>
      <c r="CO201" s="109">
        <f t="shared" ca="1" si="56"/>
        <v>31.98398137274712</v>
      </c>
      <c r="CP201" s="110">
        <f t="shared" ca="1" si="56"/>
        <v>13.256695612331168</v>
      </c>
      <c r="CR201" s="94">
        <f ca="1">BY201/OFFSET('FX rate data'!$B200,0,2*BY$1)</f>
        <v>3.2301220973279037</v>
      </c>
      <c r="CS201" s="94">
        <f ca="1">BZ201/OFFSET('FX rate data'!$B200,0,2*BZ$1)</f>
        <v>10.831262515943642</v>
      </c>
      <c r="CT201" s="94">
        <f ca="1">CA201/OFFSET('FX rate data'!$B200,0,2*CA$1)</f>
        <v>2.1939189075839396</v>
      </c>
      <c r="CU201" s="94">
        <f ca="1">CB201/OFFSET('FX rate data'!$B200,0,2*CB$1)</f>
        <v>4.1759711544705329</v>
      </c>
      <c r="CV201" s="94">
        <f ca="1">CC201/OFFSET('FX rate data'!$B200,0,2*CC$1)</f>
        <v>4.6371805729969644</v>
      </c>
      <c r="CW201" s="94">
        <f ca="1">CD201/OFFSET('FX rate data'!$B200,0,2*CD$1)</f>
        <v>73.359041469971913</v>
      </c>
      <c r="CX201" s="94">
        <f ca="1">CE201/OFFSET('FX rate data'!$B200,0,2*CE$1)</f>
        <v>8.3598067376386229</v>
      </c>
      <c r="CY201" s="94">
        <f ca="1">CF201/OFFSET('FX rate data'!$B200,0,2*CF$1)</f>
        <v>2.2476038105202418</v>
      </c>
      <c r="CZ201" s="94">
        <f ca="1">CG201/OFFSET('FX rate data'!$B200,0,2*CG$1)</f>
        <v>4.3739610310561892</v>
      </c>
      <c r="DA201" s="94">
        <f ca="1">CH201/OFFSET('FX rate data'!$B200,0,2*CH$1)</f>
        <v>4.2335413005124582</v>
      </c>
      <c r="DB201" s="94">
        <f ca="1">CI201/OFFSET('FX rate data'!$B200,0,2*CI$1)</f>
        <v>2.0934521601178986</v>
      </c>
      <c r="DC201" s="94">
        <f ca="1">CJ201/OFFSET('FX rate data'!$B200,0,2*CJ$1)</f>
        <v>0.8527496631460737</v>
      </c>
      <c r="DD201" s="94">
        <f ca="1">CK201/OFFSET('FX rate data'!$B200,0,2*CK$1)</f>
        <v>1.2697837116979995</v>
      </c>
      <c r="DE201" s="94">
        <f ca="1">CL201/OFFSET('FX rate data'!$B200,0,2*CL$1)</f>
        <v>1.6593685228779969</v>
      </c>
      <c r="DF201" s="94">
        <f ca="1">CM201/OFFSET('FX rate data'!$B200,0,2*CM$1)</f>
        <v>0.95026146924560051</v>
      </c>
      <c r="DG201" s="94">
        <f ca="1">CN201/OFFSET('FX rate data'!$B200,0,2*CN$1)</f>
        <v>1.6013720241008733</v>
      </c>
      <c r="DH201" s="94">
        <f ca="1">CO201/OFFSET('FX rate data'!$B200,0,2*CO$1)</f>
        <v>0.47935897648686382</v>
      </c>
      <c r="DI201" s="94">
        <f ca="1">CP201/OFFSET('FX rate data'!$B200,0,2*CP$1)</f>
        <v>0.84391324575908533</v>
      </c>
      <c r="DJ201" s="95">
        <f t="shared" ca="1" si="57"/>
        <v>127.39266937145477</v>
      </c>
    </row>
    <row r="202" spans="1:114" x14ac:dyDescent="0.35">
      <c r="A202" s="12">
        <v>42551</v>
      </c>
      <c r="B202" s="14">
        <v>5233.375</v>
      </c>
      <c r="C202" s="12">
        <v>42551</v>
      </c>
      <c r="D202" s="14">
        <v>15575.92</v>
      </c>
      <c r="E202" s="12">
        <v>42551</v>
      </c>
      <c r="F202" s="14">
        <v>2929.6060000000002</v>
      </c>
      <c r="G202" s="12">
        <v>42551</v>
      </c>
      <c r="H202" s="14">
        <v>14064.54</v>
      </c>
      <c r="I202" s="12">
        <v>42551</v>
      </c>
      <c r="J202" s="14">
        <v>8020.15</v>
      </c>
      <c r="K202" s="12">
        <v>42551</v>
      </c>
      <c r="L202" s="14">
        <v>2098.86</v>
      </c>
      <c r="M202" s="12">
        <v>42551</v>
      </c>
      <c r="N202" s="14">
        <v>6504.33</v>
      </c>
      <c r="O202" s="12">
        <v>42551</v>
      </c>
      <c r="P202" s="14">
        <v>20794.37</v>
      </c>
      <c r="Q202" s="12">
        <v>42551</v>
      </c>
      <c r="R202" s="14">
        <v>4237.4799999999996</v>
      </c>
      <c r="S202" s="12">
        <v>42551</v>
      </c>
      <c r="T202" s="14">
        <v>9680.09</v>
      </c>
      <c r="U202" s="12">
        <v>42551</v>
      </c>
      <c r="V202" s="14">
        <v>1970.35</v>
      </c>
      <c r="W202" s="12">
        <v>42551</v>
      </c>
      <c r="X202" s="14">
        <v>51526.9</v>
      </c>
      <c r="Y202" s="12">
        <v>42551</v>
      </c>
      <c r="Z202" s="14">
        <v>5642.49</v>
      </c>
      <c r="AA202" s="12">
        <v>42551</v>
      </c>
      <c r="AB202" s="14">
        <v>8666.58</v>
      </c>
      <c r="AC202" s="12">
        <v>42551</v>
      </c>
      <c r="AD202" s="14">
        <v>8287.75</v>
      </c>
      <c r="AE202" s="12">
        <v>42551</v>
      </c>
      <c r="AF202" s="14">
        <v>435.88</v>
      </c>
      <c r="AG202" s="12">
        <v>42551</v>
      </c>
      <c r="AH202" s="14">
        <v>1891.09</v>
      </c>
      <c r="AI202" s="12">
        <v>42551</v>
      </c>
      <c r="AJ202" s="14">
        <v>45974.31</v>
      </c>
      <c r="AK202" s="48"/>
      <c r="BX202" s="48"/>
      <c r="BY202" s="96">
        <f t="shared" ca="1" si="58"/>
        <v>4.3454156992807711</v>
      </c>
      <c r="BZ202" s="97">
        <f t="shared" ca="1" si="56"/>
        <v>1083.8952322818836</v>
      </c>
      <c r="CA202" s="98">
        <f t="shared" ca="1" si="56"/>
        <v>14.512181214599881</v>
      </c>
      <c r="CB202" s="99">
        <f t="shared" ca="1" si="56"/>
        <v>5.4671170242415581</v>
      </c>
      <c r="CC202" s="100">
        <f t="shared" ca="1" si="56"/>
        <v>4.4987986716245301</v>
      </c>
      <c r="CD202" s="101">
        <f t="shared" ca="1" si="56"/>
        <v>73.425510157401789</v>
      </c>
      <c r="CE202" s="102">
        <f t="shared" ca="1" si="56"/>
        <v>6.0258646630328059</v>
      </c>
      <c r="CF202" s="103">
        <f t="shared" ca="1" si="56"/>
        <v>17.4491919465103</v>
      </c>
      <c r="CG202" s="104">
        <f t="shared" ca="1" si="56"/>
        <v>3.6952975124021084</v>
      </c>
      <c r="CH202" s="104">
        <f t="shared" ca="1" si="56"/>
        <v>3.5870817075690145</v>
      </c>
      <c r="CI202" s="105">
        <f t="shared" ca="1" si="56"/>
        <v>2478.8306697458897</v>
      </c>
      <c r="CJ202" s="106">
        <f t="shared" ca="1" si="56"/>
        <v>3.2739117168456953</v>
      </c>
      <c r="CK202" s="104">
        <f t="shared" ca="1" si="56"/>
        <v>0.99116459401532431</v>
      </c>
      <c r="CL202" s="107">
        <f t="shared" ca="1" si="56"/>
        <v>54.957591880460186</v>
      </c>
      <c r="CM202" s="108">
        <f t="shared" ca="1" si="56"/>
        <v>64.914414481985219</v>
      </c>
      <c r="CN202" s="104">
        <f t="shared" ca="1" si="56"/>
        <v>1.4000018394047582</v>
      </c>
      <c r="CO202" s="109">
        <f t="shared" ca="1" si="56"/>
        <v>31.850589167086191</v>
      </c>
      <c r="CP202" s="110">
        <f t="shared" ca="1" si="56"/>
        <v>12.704095766213658</v>
      </c>
      <c r="CR202" s="94">
        <f ca="1">BY202/OFFSET('FX rate data'!$B201,0,2*BY$1)</f>
        <v>3.2375321854274852</v>
      </c>
      <c r="CS202" s="94">
        <f ca="1">BZ202/OFFSET('FX rate data'!$B201,0,2*BZ$1)</f>
        <v>10.502860777925228</v>
      </c>
      <c r="CT202" s="94">
        <f ca="1">CA202/OFFSET('FX rate data'!$B201,0,2*CA$1)</f>
        <v>2.1829394125451085</v>
      </c>
      <c r="CU202" s="94">
        <f ca="1">CB202/OFFSET('FX rate data'!$B201,0,2*CB$1)</f>
        <v>4.2302050636347559</v>
      </c>
      <c r="CV202" s="94">
        <f ca="1">CC202/OFFSET('FX rate data'!$B201,0,2*CC$1)</f>
        <v>4.6094248684677561</v>
      </c>
      <c r="CW202" s="94">
        <f ca="1">CD202/OFFSET('FX rate data'!$B201,0,2*CD$1)</f>
        <v>73.425510157401789</v>
      </c>
      <c r="CX202" s="94">
        <f ca="1">CE202/OFFSET('FX rate data'!$B201,0,2*CE$1)</f>
        <v>8.0216515748573034</v>
      </c>
      <c r="CY202" s="94">
        <f ca="1">CF202/OFFSET('FX rate data'!$B201,0,2*CF$1)</f>
        <v>2.2488680319251331</v>
      </c>
      <c r="CZ202" s="94">
        <f ca="1">CG202/OFFSET('FX rate data'!$B201,0,2*CG$1)</f>
        <v>4.1040620972924353</v>
      </c>
      <c r="DA202" s="94">
        <f ca="1">CH202/OFFSET('FX rate data'!$B201,0,2*CH$1)</f>
        <v>3.9838757303076573</v>
      </c>
      <c r="DB202" s="94">
        <f ca="1">CI202/OFFSET('FX rate data'!$B201,0,2*CI$1)</f>
        <v>2.1521363689406927</v>
      </c>
      <c r="DC202" s="94">
        <f ca="1">CJ202/OFFSET('FX rate data'!$B201,0,2*CJ$1)</f>
        <v>1.0189578950655758</v>
      </c>
      <c r="DD202" s="94">
        <f ca="1">CK202/OFFSET('FX rate data'!$B201,0,2*CK$1)</f>
        <v>1.1008047467962288</v>
      </c>
      <c r="DE202" s="94">
        <f ca="1">CL202/OFFSET('FX rate data'!$B201,0,2*CL$1)</f>
        <v>1.703688755671777</v>
      </c>
      <c r="DF202" s="94">
        <f ca="1">CM202/OFFSET('FX rate data'!$B201,0,2*CM$1)</f>
        <v>0.96133897788945155</v>
      </c>
      <c r="DG202" s="94">
        <f ca="1">CN202/OFFSET('FX rate data'!$B201,0,2*CN$1)</f>
        <v>1.5548665475397137</v>
      </c>
      <c r="DH202" s="94">
        <f ca="1">CO202/OFFSET('FX rate data'!$B201,0,2*CO$1)</f>
        <v>0.49865107074273668</v>
      </c>
      <c r="DI202" s="94">
        <f ca="1">CP202/OFFSET('FX rate data'!$B201,0,2*CP$1)</f>
        <v>0.86266319219736121</v>
      </c>
      <c r="DJ202" s="95">
        <f t="shared" ca="1" si="57"/>
        <v>126.40003745462819</v>
      </c>
    </row>
    <row r="203" spans="1:114" x14ac:dyDescent="0.35">
      <c r="A203" s="12">
        <v>42580</v>
      </c>
      <c r="B203" s="14">
        <v>5562.3580000000002</v>
      </c>
      <c r="C203" s="12">
        <v>42580</v>
      </c>
      <c r="D203" s="14">
        <v>16569.27</v>
      </c>
      <c r="E203" s="12">
        <v>42580</v>
      </c>
      <c r="F203" s="14">
        <v>2979.3389999999999</v>
      </c>
      <c r="G203" s="12">
        <v>42580</v>
      </c>
      <c r="H203" s="14">
        <v>14582.74</v>
      </c>
      <c r="I203" s="12">
        <v>42580</v>
      </c>
      <c r="J203" s="14">
        <v>8127.2</v>
      </c>
      <c r="K203" s="12">
        <v>42580</v>
      </c>
      <c r="L203" s="14">
        <v>2173.6</v>
      </c>
      <c r="M203" s="12">
        <v>42580</v>
      </c>
      <c r="N203" s="14">
        <v>6724.43</v>
      </c>
      <c r="O203" s="12">
        <v>42580</v>
      </c>
      <c r="P203" s="14">
        <v>21891.37</v>
      </c>
      <c r="Q203" s="12">
        <v>42580</v>
      </c>
      <c r="R203" s="14">
        <v>4439.8100000000004</v>
      </c>
      <c r="S203" s="12">
        <v>42580</v>
      </c>
      <c r="T203" s="14">
        <v>10337.5</v>
      </c>
      <c r="U203" s="12">
        <v>42582</v>
      </c>
      <c r="V203" s="14">
        <v>2016.19</v>
      </c>
      <c r="W203" s="12">
        <v>42580</v>
      </c>
      <c r="X203" s="14">
        <v>57308.2</v>
      </c>
      <c r="Y203" s="12">
        <v>42580</v>
      </c>
      <c r="Z203" s="14">
        <v>5867.64</v>
      </c>
      <c r="AA203" s="12">
        <v>42581</v>
      </c>
      <c r="AB203" s="14">
        <v>8984.41</v>
      </c>
      <c r="AC203" s="12">
        <v>42582</v>
      </c>
      <c r="AD203" s="14">
        <v>8638.5</v>
      </c>
      <c r="AE203" s="12">
        <v>42580</v>
      </c>
      <c r="AF203" s="14">
        <v>449.83</v>
      </c>
      <c r="AG203" s="12">
        <v>42582</v>
      </c>
      <c r="AH203" s="14">
        <v>1944.62</v>
      </c>
      <c r="AI203" s="12">
        <v>42580</v>
      </c>
      <c r="AJ203" s="14">
        <v>45916.480000000003</v>
      </c>
      <c r="AK203" s="48"/>
      <c r="BX203" s="48"/>
      <c r="BY203" s="96">
        <f t="shared" ca="1" si="58"/>
        <v>4.6185793638369104</v>
      </c>
      <c r="BZ203" s="97">
        <f t="shared" ca="1" si="56"/>
        <v>1153.020351631958</v>
      </c>
      <c r="CA203" s="98">
        <f t="shared" ca="1" si="56"/>
        <v>14.758540045222734</v>
      </c>
      <c r="CB203" s="99">
        <f t="shared" ca="1" si="56"/>
        <v>5.6685498504813054</v>
      </c>
      <c r="CC203" s="100">
        <f t="shared" ca="1" si="56"/>
        <v>4.5588469746858697</v>
      </c>
      <c r="CD203" s="101">
        <f t="shared" ca="1" si="56"/>
        <v>76.040178419774776</v>
      </c>
      <c r="CE203" s="102">
        <f t="shared" ca="1" si="56"/>
        <v>6.2297738761775143</v>
      </c>
      <c r="CF203" s="103">
        <f t="shared" ca="1" si="56"/>
        <v>18.369718202671066</v>
      </c>
      <c r="CG203" s="104">
        <f t="shared" ca="1" si="56"/>
        <v>3.8717395358887852</v>
      </c>
      <c r="CH203" s="104">
        <f t="shared" ca="1" si="56"/>
        <v>3.8306934286762502</v>
      </c>
      <c r="CI203" s="105">
        <f t="shared" ca="1" si="56"/>
        <v>2536.5004227852746</v>
      </c>
      <c r="CJ203" s="106">
        <f t="shared" ca="1" si="56"/>
        <v>3.6412434563565141</v>
      </c>
      <c r="CK203" s="104">
        <f t="shared" ca="1" si="56"/>
        <v>1.030714634572339</v>
      </c>
      <c r="CL203" s="107">
        <f t="shared" ca="1" si="56"/>
        <v>56.973054892094147</v>
      </c>
      <c r="CM203" s="108">
        <f t="shared" ca="1" si="56"/>
        <v>67.661689783430887</v>
      </c>
      <c r="CN203" s="104">
        <f t="shared" ca="1" si="56"/>
        <v>1.4448078081569293</v>
      </c>
      <c r="CO203" s="109">
        <f t="shared" ca="1" si="56"/>
        <v>32.752165526812128</v>
      </c>
      <c r="CP203" s="110">
        <f t="shared" ca="1" si="56"/>
        <v>12.688115583843111</v>
      </c>
      <c r="CR203" s="94">
        <f ca="1">BY203/OFFSET('FX rate data'!$B202,0,2*BY$1)</f>
        <v>3.5076929929649201</v>
      </c>
      <c r="CS203" s="94">
        <f ca="1">BZ203/OFFSET('FX rate data'!$B202,0,2*BZ$1)</f>
        <v>11.268768096481216</v>
      </c>
      <c r="CT203" s="94">
        <f ca="1">CA203/OFFSET('FX rate data'!$B202,0,2*CA$1)</f>
        <v>2.2243466533869984</v>
      </c>
      <c r="CU203" s="94">
        <f ca="1">CB203/OFFSET('FX rate data'!$B202,0,2*CB$1)</f>
        <v>4.3500497663121065</v>
      </c>
      <c r="CV203" s="94">
        <f ca="1">CC203/OFFSET('FX rate data'!$B202,0,2*CC$1)</f>
        <v>4.7027511601876109</v>
      </c>
      <c r="CW203" s="94">
        <f ca="1">CD203/OFFSET('FX rate data'!$B202,0,2*CD$1)</f>
        <v>76.040178419774776</v>
      </c>
      <c r="CX203" s="94">
        <f ca="1">CE203/OFFSET('FX rate data'!$B202,0,2*CE$1)</f>
        <v>8.248078745104614</v>
      </c>
      <c r="CY203" s="94">
        <f ca="1">CF203/OFFSET('FX rate data'!$B202,0,2*CF$1)</f>
        <v>2.367597850527281</v>
      </c>
      <c r="CZ203" s="94">
        <f ca="1">CG203/OFFSET('FX rate data'!$B202,0,2*CG$1)</f>
        <v>4.3264493640504913</v>
      </c>
      <c r="DA203" s="94">
        <f ca="1">CH203/OFFSET('FX rate data'!$B202,0,2*CH$1)</f>
        <v>4.2805826669753602</v>
      </c>
      <c r="DB203" s="94">
        <f ca="1">CI203/OFFSET('FX rate data'!$B202,0,2*CI$1)</f>
        <v>2.2642473244887475</v>
      </c>
      <c r="DC203" s="94">
        <f ca="1">CJ203/OFFSET('FX rate data'!$B202,0,2*CJ$1)</f>
        <v>1.1207619367652173</v>
      </c>
      <c r="DD203" s="94">
        <f ca="1">CK203/OFFSET('FX rate data'!$B202,0,2*CK$1)</f>
        <v>1.151765152053122</v>
      </c>
      <c r="DE203" s="94">
        <f ca="1">CL203/OFFSET('FX rate data'!$B202,0,2*CL$1)</f>
        <v>1.7830267859698354</v>
      </c>
      <c r="DF203" s="94">
        <f ca="1">CM203/OFFSET('FX rate data'!$B202,0,2*CM$1)</f>
        <v>1.0099513364195967</v>
      </c>
      <c r="DG203" s="94">
        <f ca="1">CN203/OFFSET('FX rate data'!$B202,0,2*CN$1)</f>
        <v>1.6144907902077654</v>
      </c>
      <c r="DH203" s="94">
        <f ca="1">CO203/OFFSET('FX rate data'!$B202,0,2*CO$1)</f>
        <v>0.49666258030331756</v>
      </c>
      <c r="DI203" s="94">
        <f ca="1">CP203/OFFSET('FX rate data'!$B202,0,2*CP$1)</f>
        <v>0.91348439746023058</v>
      </c>
      <c r="DJ203" s="95">
        <f t="shared" ca="1" si="57"/>
        <v>131.67088601943317</v>
      </c>
    </row>
    <row r="204" spans="1:114" x14ac:dyDescent="0.35">
      <c r="A204" s="12">
        <v>42613</v>
      </c>
      <c r="B204" s="14">
        <v>5433.0330000000004</v>
      </c>
      <c r="C204" s="12">
        <v>42613</v>
      </c>
      <c r="D204" s="14">
        <v>16887.400000000001</v>
      </c>
      <c r="E204" s="12">
        <v>42613</v>
      </c>
      <c r="F204" s="14">
        <v>3085.491</v>
      </c>
      <c r="G204" s="12">
        <v>42613</v>
      </c>
      <c r="H204" s="14">
        <v>14597.95</v>
      </c>
      <c r="I204" s="12">
        <v>42613</v>
      </c>
      <c r="J204" s="14">
        <v>8202.1299999999992</v>
      </c>
      <c r="K204" s="12">
        <v>42613</v>
      </c>
      <c r="L204" s="14">
        <v>2170.9499999999998</v>
      </c>
      <c r="M204" s="12">
        <v>42613</v>
      </c>
      <c r="N204" s="14">
        <v>6781.51</v>
      </c>
      <c r="O204" s="12">
        <v>42613</v>
      </c>
      <c r="P204" s="14">
        <v>22976.880000000001</v>
      </c>
      <c r="Q204" s="12">
        <v>42613</v>
      </c>
      <c r="R204" s="14">
        <v>4438.22</v>
      </c>
      <c r="S204" s="12">
        <v>42613</v>
      </c>
      <c r="T204" s="14">
        <v>10592.69</v>
      </c>
      <c r="U204" s="12">
        <v>42613</v>
      </c>
      <c r="V204" s="14">
        <v>2034.65</v>
      </c>
      <c r="W204" s="12">
        <v>42613</v>
      </c>
      <c r="X204" s="14">
        <v>57901.1</v>
      </c>
      <c r="Y204" s="12">
        <v>42613</v>
      </c>
      <c r="Z204" s="14">
        <v>6170.42</v>
      </c>
      <c r="AA204" s="12">
        <v>42613</v>
      </c>
      <c r="AB204" s="14">
        <v>9068.85</v>
      </c>
      <c r="AC204" s="12">
        <v>42613</v>
      </c>
      <c r="AD204" s="14">
        <v>8786.2000000000007</v>
      </c>
      <c r="AE204" s="12">
        <v>42613</v>
      </c>
      <c r="AF204" s="14">
        <v>454.38</v>
      </c>
      <c r="AG204" s="12">
        <v>42613</v>
      </c>
      <c r="AH204" s="14">
        <v>1971.59</v>
      </c>
      <c r="AI204" s="12">
        <v>42613</v>
      </c>
      <c r="AJ204" s="14">
        <v>46261.02</v>
      </c>
      <c r="AK204" s="48"/>
      <c r="BX204" s="48"/>
      <c r="BY204" s="96">
        <f t="shared" ca="1" si="58"/>
        <v>4.5111972470748807</v>
      </c>
      <c r="BZ204" s="97">
        <f t="shared" ca="1" si="56"/>
        <v>1175.1583434966976</v>
      </c>
      <c r="CA204" s="98">
        <f t="shared" ca="1" si="56"/>
        <v>15.284377669904075</v>
      </c>
      <c r="CB204" s="99">
        <f t="shared" ca="1" si="56"/>
        <v>5.6744622265660345</v>
      </c>
      <c r="CC204" s="100">
        <f t="shared" ca="1" si="56"/>
        <v>4.6008779821439374</v>
      </c>
      <c r="CD204" s="101">
        <f t="shared" ca="1" si="56"/>
        <v>75.947472092569953</v>
      </c>
      <c r="CE204" s="102">
        <f t="shared" ca="1" si="56"/>
        <v>6.2826550115082727</v>
      </c>
      <c r="CF204" s="103">
        <f t="shared" ca="1" si="56"/>
        <v>19.280602848363937</v>
      </c>
      <c r="CG204" s="104">
        <f t="shared" ca="1" si="56"/>
        <v>3.8703529752336978</v>
      </c>
      <c r="CH204" s="104">
        <f t="shared" ca="1" si="56"/>
        <v>3.9252573615482111</v>
      </c>
      <c r="CI204" s="105">
        <f t="shared" ca="1" si="56"/>
        <v>2559.7243242055856</v>
      </c>
      <c r="CJ204" s="106">
        <f t="shared" ca="1" si="56"/>
        <v>3.6789150852904848</v>
      </c>
      <c r="CK204" s="104">
        <f t="shared" ca="1" si="56"/>
        <v>1.083901226976749</v>
      </c>
      <c r="CL204" s="107">
        <f t="shared" ca="1" si="56"/>
        <v>57.508516291906545</v>
      </c>
      <c r="CM204" s="108">
        <f t="shared" ca="1" si="56"/>
        <v>68.818560950996186</v>
      </c>
      <c r="CN204" s="104">
        <f t="shared" ca="1" si="56"/>
        <v>1.4594219413341609</v>
      </c>
      <c r="CO204" s="109">
        <f t="shared" ca="1" si="56"/>
        <v>33.206406408968093</v>
      </c>
      <c r="CP204" s="110">
        <f t="shared" ca="1" si="56"/>
        <v>12.783322432087079</v>
      </c>
      <c r="CR204" s="94">
        <f ca="1">BY204/OFFSET('FX rate data'!$B203,0,2*BY$1)</f>
        <v>3.3913676492819729</v>
      </c>
      <c r="CS204" s="94">
        <f ca="1">BZ204/OFFSET('FX rate data'!$B203,0,2*BZ$1)</f>
        <v>11.361871251055764</v>
      </c>
      <c r="CT204" s="94">
        <f ca="1">CA204/OFFSET('FX rate data'!$B203,0,2*CA$1)</f>
        <v>2.2883202835482872</v>
      </c>
      <c r="CU204" s="94">
        <f ca="1">CB204/OFFSET('FX rate data'!$B203,0,2*CB$1)</f>
        <v>4.3299978836825899</v>
      </c>
      <c r="CV204" s="94">
        <f ca="1">CC204/OFFSET('FX rate data'!$B203,0,2*CC$1)</f>
        <v>4.6761642261855245</v>
      </c>
      <c r="CW204" s="94">
        <f ca="1">CD204/OFFSET('FX rate data'!$B203,0,2*CD$1)</f>
        <v>75.947472092569953</v>
      </c>
      <c r="CX204" s="94">
        <f ca="1">CE204/OFFSET('FX rate data'!$B203,0,2*CE$1)</f>
        <v>8.2547037334230353</v>
      </c>
      <c r="CY204" s="94">
        <f ca="1">CF204/OFFSET('FX rate data'!$B203,0,2*CF$1)</f>
        <v>2.4855746871682274</v>
      </c>
      <c r="CZ204" s="94">
        <f ca="1">CG204/OFFSET('FX rate data'!$B203,0,2*CG$1)</f>
        <v>4.3186263950387165</v>
      </c>
      <c r="DA204" s="94">
        <f ca="1">CH204/OFFSET('FX rate data'!$B203,0,2*CH$1)</f>
        <v>4.3798899370098319</v>
      </c>
      <c r="DB204" s="94">
        <f ca="1">CI204/OFFSET('FX rate data'!$B203,0,2*CI$1)</f>
        <v>2.2961287443537728</v>
      </c>
      <c r="DC204" s="94">
        <f ca="1">CJ204/OFFSET('FX rate data'!$B203,0,2*CJ$1)</f>
        <v>1.1401478554840812</v>
      </c>
      <c r="DD204" s="94">
        <f ca="1">CK204/OFFSET('FX rate data'!$B203,0,2*CK$1)</f>
        <v>1.2094412262628309</v>
      </c>
      <c r="DE204" s="94">
        <f ca="1">CL204/OFFSET('FX rate data'!$B203,0,2*CL$1)</f>
        <v>1.8111777617758424</v>
      </c>
      <c r="DF204" s="94">
        <f ca="1">CM204/OFFSET('FX rate data'!$B203,0,2*CM$1)</f>
        <v>1.0276994991464956</v>
      </c>
      <c r="DG204" s="94">
        <f ca="1">CN204/OFFSET('FX rate data'!$B203,0,2*CN$1)</f>
        <v>1.6284556363916101</v>
      </c>
      <c r="DH204" s="94">
        <f ca="1">CO204/OFFSET('FX rate data'!$B203,0,2*CO$1)</f>
        <v>0.50777505025495628</v>
      </c>
      <c r="DI204" s="94">
        <f ca="1">CP204/OFFSET('FX rate data'!$B203,0,2*CP$1)</f>
        <v>0.86776607849185605</v>
      </c>
      <c r="DJ204" s="95">
        <f t="shared" ca="1" si="57"/>
        <v>131.92257999112533</v>
      </c>
    </row>
    <row r="205" spans="1:114" x14ac:dyDescent="0.35">
      <c r="A205" s="12">
        <v>42643</v>
      </c>
      <c r="B205" s="14">
        <v>5435.9210000000003</v>
      </c>
      <c r="C205" s="12">
        <v>42643</v>
      </c>
      <c r="D205" s="14">
        <v>16449.84</v>
      </c>
      <c r="E205" s="12">
        <v>42643</v>
      </c>
      <c r="F205" s="14">
        <v>3004.703</v>
      </c>
      <c r="G205" s="12">
        <v>42643</v>
      </c>
      <c r="H205" s="14">
        <v>14725.86</v>
      </c>
      <c r="I205" s="12">
        <v>42643</v>
      </c>
      <c r="J205" s="14">
        <v>8139.01</v>
      </c>
      <c r="K205" s="12">
        <v>42643</v>
      </c>
      <c r="L205" s="14">
        <v>2168.27</v>
      </c>
      <c r="M205" s="12">
        <v>42643</v>
      </c>
      <c r="N205" s="14">
        <v>6899.33</v>
      </c>
      <c r="O205" s="12">
        <v>42643</v>
      </c>
      <c r="P205" s="14">
        <v>23297.15</v>
      </c>
      <c r="Q205" s="12">
        <v>42643</v>
      </c>
      <c r="R205" s="14">
        <v>4448.26</v>
      </c>
      <c r="S205" s="12">
        <v>42643</v>
      </c>
      <c r="T205" s="14">
        <v>10511.02</v>
      </c>
      <c r="U205" s="12">
        <v>42643</v>
      </c>
      <c r="V205" s="14">
        <v>2043.63</v>
      </c>
      <c r="W205" s="12">
        <v>42643</v>
      </c>
      <c r="X205" s="14">
        <v>58367</v>
      </c>
      <c r="Y205" s="12">
        <v>42643</v>
      </c>
      <c r="Z205" s="14">
        <v>6034.83</v>
      </c>
      <c r="AA205" s="12">
        <v>42643</v>
      </c>
      <c r="AB205" s="14">
        <v>9166.85</v>
      </c>
      <c r="AC205" s="12">
        <v>42643</v>
      </c>
      <c r="AD205" s="14">
        <v>8611.15</v>
      </c>
      <c r="AE205" s="12">
        <v>42643</v>
      </c>
      <c r="AF205" s="14">
        <v>452.33</v>
      </c>
      <c r="AG205" s="12">
        <v>42643</v>
      </c>
      <c r="AH205" s="14">
        <v>1978</v>
      </c>
      <c r="AI205" s="12">
        <v>42643</v>
      </c>
      <c r="AJ205" s="14">
        <v>45425.59</v>
      </c>
      <c r="AK205" s="48"/>
      <c r="BX205" s="48"/>
      <c r="BY205" s="96">
        <f t="shared" ca="1" si="58"/>
        <v>4.5135952331812694</v>
      </c>
      <c r="BZ205" s="97">
        <f t="shared" ca="1" si="56"/>
        <v>1144.7094712735955</v>
      </c>
      <c r="CA205" s="98">
        <f t="shared" ca="1" si="56"/>
        <v>14.884183890957317</v>
      </c>
      <c r="CB205" s="99">
        <f t="shared" ca="1" si="56"/>
        <v>5.7241829382687097</v>
      </c>
      <c r="CC205" s="100">
        <f t="shared" ca="1" si="56"/>
        <v>4.5654716403482185</v>
      </c>
      <c r="CD205" s="101">
        <f t="shared" ca="1" si="56"/>
        <v>75.853716259774131</v>
      </c>
      <c r="CE205" s="102">
        <f t="shared" ca="1" si="56"/>
        <v>6.3918080487309412</v>
      </c>
      <c r="CF205" s="103">
        <f t="shared" ca="1" si="56"/>
        <v>19.549351202111076</v>
      </c>
      <c r="CG205" s="104">
        <f t="shared" ca="1" si="56"/>
        <v>3.8791083645274567</v>
      </c>
      <c r="CH205" s="104">
        <f t="shared" ca="1" si="56"/>
        <v>3.8949934938509938</v>
      </c>
      <c r="CI205" s="105">
        <f t="shared" ca="1" si="56"/>
        <v>2571.0217583742956</v>
      </c>
      <c r="CJ205" s="106">
        <f t="shared" ca="1" si="56"/>
        <v>3.7085173992057103</v>
      </c>
      <c r="CK205" s="104">
        <f t="shared" ca="1" si="56"/>
        <v>1.0600833722171414</v>
      </c>
      <c r="CL205" s="107">
        <f t="shared" ca="1" si="56"/>
        <v>58.12996604536005</v>
      </c>
      <c r="CM205" s="108">
        <f t="shared" ca="1" si="56"/>
        <v>67.447468886796415</v>
      </c>
      <c r="CN205" s="104">
        <f t="shared" ca="1" si="56"/>
        <v>1.4528375516609029</v>
      </c>
      <c r="CO205" s="109">
        <f t="shared" ca="1" si="56"/>
        <v>33.314366514812356</v>
      </c>
      <c r="CP205" s="110">
        <f t="shared" ca="1" si="56"/>
        <v>12.552467793355842</v>
      </c>
      <c r="CR205" s="94">
        <f ca="1">BY205/OFFSET('FX rate data'!$B204,0,2*BY$1)</f>
        <v>3.4573690028198154</v>
      </c>
      <c r="CS205" s="94">
        <f ca="1">BZ205/OFFSET('FX rate data'!$B204,0,2*BZ$1)</f>
        <v>11.294617378131184</v>
      </c>
      <c r="CT205" s="94">
        <f ca="1">CA205/OFFSET('FX rate data'!$B204,0,2*CA$1)</f>
        <v>2.2309097831106022</v>
      </c>
      <c r="CU205" s="94">
        <f ca="1">CB205/OFFSET('FX rate data'!$B204,0,2*CB$1)</f>
        <v>4.3606177635931358</v>
      </c>
      <c r="CV205" s="94">
        <f ca="1">CC205/OFFSET('FX rate data'!$B204,0,2*CC$1)</f>
        <v>4.6998884500187543</v>
      </c>
      <c r="CW205" s="94">
        <f ca="1">CD205/OFFSET('FX rate data'!$B204,0,2*CD$1)</f>
        <v>75.853716259774131</v>
      </c>
      <c r="CX205" s="94">
        <f ca="1">CE205/OFFSET('FX rate data'!$B204,0,2*CE$1)</f>
        <v>8.2956626200271799</v>
      </c>
      <c r="CY205" s="94">
        <f ca="1">CF205/OFFSET('FX rate data'!$B204,0,2*CF$1)</f>
        <v>2.5204155538795159</v>
      </c>
      <c r="CZ205" s="94">
        <f ca="1">CG205/OFFSET('FX rate data'!$B204,0,2*CG$1)</f>
        <v>4.358059054631453</v>
      </c>
      <c r="DA205" s="94">
        <f ca="1">CH205/OFFSET('FX rate data'!$B204,0,2*CH$1)</f>
        <v>4.3759055093259116</v>
      </c>
      <c r="DB205" s="94">
        <f ca="1">CI205/OFFSET('FX rate data'!$B204,0,2*CI$1)</f>
        <v>2.3348939347527495</v>
      </c>
      <c r="DC205" s="94">
        <f ca="1">CJ205/OFFSET('FX rate data'!$B204,0,2*CJ$1)</f>
        <v>1.1367451566962083</v>
      </c>
      <c r="DD205" s="94">
        <f ca="1">CK205/OFFSET('FX rate data'!$B204,0,2*CK$1)</f>
        <v>1.1909710956264929</v>
      </c>
      <c r="DE205" s="94">
        <f ca="1">CL205/OFFSET('FX rate data'!$B204,0,2*CL$1)</f>
        <v>1.8539297096271743</v>
      </c>
      <c r="DF205" s="94">
        <f ca="1">CM205/OFFSET('FX rate data'!$B204,0,2*CM$1)</f>
        <v>1.0125529585340087</v>
      </c>
      <c r="DG205" s="94">
        <f ca="1">CN205/OFFSET('FX rate data'!$B204,0,2*CN$1)</f>
        <v>1.6322183481192034</v>
      </c>
      <c r="DH205" s="94">
        <f ca="1">CO205/OFFSET('FX rate data'!$B204,0,2*CO$1)</f>
        <v>0.52981705362382281</v>
      </c>
      <c r="DI205" s="94">
        <f ca="1">CP205/OFFSET('FX rate data'!$B204,0,2*CP$1)</f>
        <v>0.91473622104979713</v>
      </c>
      <c r="DJ205" s="95">
        <f t="shared" ca="1" si="57"/>
        <v>132.05302585334115</v>
      </c>
    </row>
    <row r="206" spans="1:114" x14ac:dyDescent="0.35">
      <c r="A206" s="12">
        <v>42674</v>
      </c>
      <c r="B206" s="14">
        <v>5317.732</v>
      </c>
      <c r="C206" s="12">
        <v>42674</v>
      </c>
      <c r="D206" s="14">
        <v>17425.02</v>
      </c>
      <c r="E206" s="12">
        <v>42674</v>
      </c>
      <c r="F206" s="14">
        <v>3100.4920000000002</v>
      </c>
      <c r="G206" s="12">
        <v>42674</v>
      </c>
      <c r="H206" s="14">
        <v>14787.27</v>
      </c>
      <c r="I206" s="12">
        <v>42674</v>
      </c>
      <c r="J206" s="14">
        <v>7827.74</v>
      </c>
      <c r="K206" s="12">
        <v>42674</v>
      </c>
      <c r="L206" s="14">
        <v>2126.15</v>
      </c>
      <c r="M206" s="12">
        <v>42674</v>
      </c>
      <c r="N206" s="14">
        <v>6954.22</v>
      </c>
      <c r="O206" s="12">
        <v>42674</v>
      </c>
      <c r="P206" s="14">
        <v>22934.54</v>
      </c>
      <c r="Q206" s="12">
        <v>42674</v>
      </c>
      <c r="R206" s="14">
        <v>4509.26</v>
      </c>
      <c r="S206" s="12">
        <v>42674</v>
      </c>
      <c r="T206" s="14">
        <v>10665.01</v>
      </c>
      <c r="U206" s="12">
        <v>42674</v>
      </c>
      <c r="V206" s="14">
        <v>2008.19</v>
      </c>
      <c r="W206" s="12">
        <v>42674</v>
      </c>
      <c r="X206" s="14">
        <v>64924.5</v>
      </c>
      <c r="Y206" s="12">
        <v>42674</v>
      </c>
      <c r="Z206" s="14">
        <v>5912.77</v>
      </c>
      <c r="AA206" s="12">
        <v>42674</v>
      </c>
      <c r="AB206" s="14">
        <v>9290.1200000000008</v>
      </c>
      <c r="AC206" s="12">
        <v>42674</v>
      </c>
      <c r="AD206" s="14">
        <v>8625.7000000000007</v>
      </c>
      <c r="AE206" s="12">
        <v>42674</v>
      </c>
      <c r="AF206" s="14">
        <v>452.59</v>
      </c>
      <c r="AG206" s="12">
        <v>42674</v>
      </c>
      <c r="AH206" s="14">
        <v>1989.64</v>
      </c>
      <c r="AI206" s="12">
        <v>42674</v>
      </c>
      <c r="AJ206" s="14">
        <v>44019.39</v>
      </c>
      <c r="AK206" s="48"/>
      <c r="BX206" s="48"/>
      <c r="BY206" s="96">
        <f t="shared" ca="1" si="58"/>
        <v>4.4154596445635432</v>
      </c>
      <c r="BZ206" s="97">
        <f t="shared" ca="1" si="56"/>
        <v>1212.5701788668964</v>
      </c>
      <c r="CA206" s="98">
        <f t="shared" ca="1" si="56"/>
        <v>15.358687058402126</v>
      </c>
      <c r="CB206" s="99">
        <f t="shared" ca="1" si="56"/>
        <v>5.7480540109421616</v>
      </c>
      <c r="CC206" s="100">
        <f t="shared" ca="1" si="56"/>
        <v>4.3908687884668236</v>
      </c>
      <c r="CD206" s="101">
        <f t="shared" ca="1" si="56"/>
        <v>74.38021041001295</v>
      </c>
      <c r="CE206" s="102">
        <f t="shared" ca="1" si="56"/>
        <v>6.4426602827587152</v>
      </c>
      <c r="CF206" s="103">
        <f t="shared" ca="1" si="56"/>
        <v>19.245074059224606</v>
      </c>
      <c r="CG206" s="104">
        <f t="shared" ca="1" si="56"/>
        <v>3.9323034588421271</v>
      </c>
      <c r="CH206" s="104">
        <f t="shared" ca="1" si="56"/>
        <v>3.952056466627957</v>
      </c>
      <c r="CI206" s="105">
        <f t="shared" ca="1" si="56"/>
        <v>2526.4358934590296</v>
      </c>
      <c r="CJ206" s="106">
        <f t="shared" ca="1" si="56"/>
        <v>4.1251672672011779</v>
      </c>
      <c r="CK206" s="104">
        <f t="shared" ca="1" si="56"/>
        <v>1.0386422087688216</v>
      </c>
      <c r="CL206" s="107">
        <f t="shared" ca="1" si="56"/>
        <v>58.911661056668365</v>
      </c>
      <c r="CM206" s="108">
        <f t="shared" ca="1" si="56"/>
        <v>67.561432837291179</v>
      </c>
      <c r="CN206" s="104">
        <f t="shared" ca="1" si="56"/>
        <v>1.4536726449853159</v>
      </c>
      <c r="CO206" s="109">
        <f t="shared" ca="1" si="56"/>
        <v>33.510412635253417</v>
      </c>
      <c r="CP206" s="110">
        <f t="shared" ca="1" si="56"/>
        <v>12.163892098224155</v>
      </c>
      <c r="CR206" s="94">
        <f ca="1">BY206/OFFSET('FX rate data'!$B205,0,2*BY$1)</f>
        <v>3.3598079779056027</v>
      </c>
      <c r="CS206" s="94">
        <f ca="1">BZ206/OFFSET('FX rate data'!$B205,0,2*BZ$1)</f>
        <v>11.568118478028014</v>
      </c>
      <c r="CT206" s="94">
        <f ca="1">CA206/OFFSET('FX rate data'!$B205,0,2*CA$1)</f>
        <v>2.2666972251840556</v>
      </c>
      <c r="CU206" s="94">
        <f ca="1">CB206/OFFSET('FX rate data'!$B205,0,2*CB$1)</f>
        <v>4.2867134096071009</v>
      </c>
      <c r="CV206" s="94">
        <f ca="1">CC206/OFFSET('FX rate data'!$B205,0,2*CC$1)</f>
        <v>4.4397055495114497</v>
      </c>
      <c r="CW206" s="94">
        <f ca="1">CD206/OFFSET('FX rate data'!$B205,0,2*CD$1)</f>
        <v>74.38021041001295</v>
      </c>
      <c r="CX206" s="94">
        <f ca="1">CE206/OFFSET('FX rate data'!$B205,0,2*CE$1)</f>
        <v>7.8867184266846806</v>
      </c>
      <c r="CY206" s="94">
        <f ca="1">CF206/OFFSET('FX rate data'!$B205,0,2*CF$1)</f>
        <v>2.4815703088540082</v>
      </c>
      <c r="CZ206" s="94">
        <f ca="1">CG206/OFFSET('FX rate data'!$B205,0,2*CG$1)</f>
        <v>4.3178911374131186</v>
      </c>
      <c r="DA206" s="94">
        <f ca="1">CH206/OFFSET('FX rate data'!$B205,0,2*CH$1)</f>
        <v>4.3395810548237153</v>
      </c>
      <c r="DB206" s="94">
        <f ca="1">CI206/OFFSET('FX rate data'!$B205,0,2*CI$1)</f>
        <v>2.2088477622086673</v>
      </c>
      <c r="DC206" s="94">
        <f ca="1">CJ206/OFFSET('FX rate data'!$B205,0,2*CJ$1)</f>
        <v>1.2916981673350381</v>
      </c>
      <c r="DD206" s="94">
        <f ca="1">CK206/OFFSET('FX rate data'!$B205,0,2*CK$1)</f>
        <v>1.140487766299354</v>
      </c>
      <c r="DE206" s="94">
        <f ca="1">CL206/OFFSET('FX rate data'!$B205,0,2*CL$1)</f>
        <v>1.8668333826621151</v>
      </c>
      <c r="DF206" s="94">
        <f ca="1">CM206/OFFSET('FX rate data'!$B205,0,2*CM$1)</f>
        <v>1.0117015998396404</v>
      </c>
      <c r="DG206" s="94">
        <f ca="1">CN206/OFFSET('FX rate data'!$B205,0,2*CN$1)</f>
        <v>1.5962146096248115</v>
      </c>
      <c r="DH206" s="94">
        <f ca="1">CO206/OFFSET('FX rate data'!$B205,0,2*CO$1)</f>
        <v>0.52861960577630751</v>
      </c>
      <c r="DI206" s="94">
        <f ca="1">CP206/OFFSET('FX rate data'!$B205,0,2*CP$1)</f>
        <v>0.90276100802459203</v>
      </c>
      <c r="DJ206" s="95">
        <f t="shared" ca="1" si="57"/>
        <v>129.87417787979521</v>
      </c>
    </row>
    <row r="207" spans="1:114" x14ac:dyDescent="0.35">
      <c r="A207" s="12">
        <v>42704</v>
      </c>
      <c r="B207" s="14">
        <v>5440.4719999999998</v>
      </c>
      <c r="C207" s="12">
        <v>42704</v>
      </c>
      <c r="D207" s="14">
        <v>18308.48</v>
      </c>
      <c r="E207" s="12">
        <v>42704</v>
      </c>
      <c r="F207" s="14">
        <v>3250.0349999999999</v>
      </c>
      <c r="G207" s="12">
        <v>42704</v>
      </c>
      <c r="H207" s="14">
        <v>15082.85</v>
      </c>
      <c r="I207" s="12">
        <v>42704</v>
      </c>
      <c r="J207" s="14">
        <v>7875.19</v>
      </c>
      <c r="K207" s="12">
        <v>42704</v>
      </c>
      <c r="L207" s="14">
        <v>2198.81</v>
      </c>
      <c r="M207" s="12">
        <v>42704</v>
      </c>
      <c r="N207" s="14">
        <v>6783.79</v>
      </c>
      <c r="O207" s="12">
        <v>42704</v>
      </c>
      <c r="P207" s="14">
        <v>22789.77</v>
      </c>
      <c r="Q207" s="12">
        <v>42704</v>
      </c>
      <c r="R207" s="14">
        <v>4578.34</v>
      </c>
      <c r="S207" s="12">
        <v>42704</v>
      </c>
      <c r="T207" s="14">
        <v>10640.3</v>
      </c>
      <c r="U207" s="12">
        <v>42704</v>
      </c>
      <c r="V207" s="14">
        <v>1983.48</v>
      </c>
      <c r="W207" s="12">
        <v>42704</v>
      </c>
      <c r="X207" s="14">
        <v>61906.400000000001</v>
      </c>
      <c r="Y207" s="12">
        <v>42704</v>
      </c>
      <c r="Z207" s="14">
        <v>6215.8</v>
      </c>
      <c r="AA207" s="12">
        <v>42704</v>
      </c>
      <c r="AB207" s="14">
        <v>9240.7099999999991</v>
      </c>
      <c r="AC207" s="12">
        <v>42704</v>
      </c>
      <c r="AD207" s="14">
        <v>8224.5</v>
      </c>
      <c r="AE207" s="12">
        <v>42704</v>
      </c>
      <c r="AF207" s="14">
        <v>457.21</v>
      </c>
      <c r="AG207" s="12">
        <v>42704</v>
      </c>
      <c r="AH207" s="14">
        <v>2104.91</v>
      </c>
      <c r="AI207" s="12">
        <v>42704</v>
      </c>
      <c r="AJ207" s="14">
        <v>43691.42</v>
      </c>
      <c r="AK207" s="48"/>
      <c r="BX207" s="48"/>
      <c r="BY207" s="96">
        <f t="shared" ca="1" si="58"/>
        <v>4.51737405408507</v>
      </c>
      <c r="BZ207" s="97">
        <f t="shared" ca="1" si="56"/>
        <v>1274.0482862218232</v>
      </c>
      <c r="CA207" s="98">
        <f t="shared" ca="1" si="56"/>
        <v>16.099467598643681</v>
      </c>
      <c r="CB207" s="99">
        <f t="shared" ca="1" si="56"/>
        <v>5.8629507974723518</v>
      </c>
      <c r="CC207" s="100">
        <f t="shared" ca="1" si="56"/>
        <v>4.4174852478807471</v>
      </c>
      <c r="CD207" s="101">
        <f t="shared" ca="1" si="56"/>
        <v>76.922112951410085</v>
      </c>
      <c r="CE207" s="102">
        <f t="shared" ca="1" si="56"/>
        <v>6.2847672923168583</v>
      </c>
      <c r="CF207" s="103">
        <f t="shared" ca="1" si="56"/>
        <v>19.123593123851411</v>
      </c>
      <c r="CG207" s="104">
        <f t="shared" ca="1" si="56"/>
        <v>3.9925447230266751</v>
      </c>
      <c r="CH207" s="104">
        <f t="shared" ca="1" si="56"/>
        <v>3.9428998586838127</v>
      </c>
      <c r="CI207" s="105">
        <f t="shared" ca="1" si="56"/>
        <v>2495.3490785025901</v>
      </c>
      <c r="CJ207" s="106">
        <f t="shared" ca="1" si="56"/>
        <v>3.933403490365933</v>
      </c>
      <c r="CK207" s="104">
        <f t="shared" ca="1" si="56"/>
        <v>1.091872716385931</v>
      </c>
      <c r="CL207" s="107">
        <f t="shared" ca="1" si="56"/>
        <v>58.598336237095516</v>
      </c>
      <c r="CM207" s="108">
        <f t="shared" ca="1" si="56"/>
        <v>64.419004181724517</v>
      </c>
      <c r="CN207" s="104">
        <f t="shared" ca="1" si="56"/>
        <v>1.4685116109806586</v>
      </c>
      <c r="CO207" s="109">
        <f t="shared" ca="1" si="56"/>
        <v>35.451841870927034</v>
      </c>
      <c r="CP207" s="110">
        <f t="shared" ca="1" si="56"/>
        <v>12.073264043372539</v>
      </c>
      <c r="CR207" s="94">
        <f ca="1">BY207/OFFSET('FX rate data'!$B206,0,2*BY$1)</f>
        <v>3.3355785675884735</v>
      </c>
      <c r="CS207" s="94">
        <f ca="1">BZ207/OFFSET('FX rate data'!$B206,0,2*BZ$1)</f>
        <v>11.130947809032179</v>
      </c>
      <c r="CT207" s="94">
        <f ca="1">CA207/OFFSET('FX rate data'!$B206,0,2*CA$1)</f>
        <v>2.3368461112206695</v>
      </c>
      <c r="CU207" s="94">
        <f ca="1">CB207/OFFSET('FX rate data'!$B206,0,2*CB$1)</f>
        <v>4.3632885297851844</v>
      </c>
      <c r="CV207" s="94">
        <f ca="1">CC207/OFFSET('FX rate data'!$B206,0,2*CC$1)</f>
        <v>4.3423623787287395</v>
      </c>
      <c r="CW207" s="94">
        <f ca="1">CD207/OFFSET('FX rate data'!$B206,0,2*CD$1)</f>
        <v>76.922112951410085</v>
      </c>
      <c r="CX207" s="94">
        <f ca="1">CE207/OFFSET('FX rate data'!$B206,0,2*CE$1)</f>
        <v>7.8598890599260365</v>
      </c>
      <c r="CY207" s="94">
        <f ca="1">CF207/OFFSET('FX rate data'!$B206,0,2*CF$1)</f>
        <v>2.4654925705990345</v>
      </c>
      <c r="CZ207" s="94">
        <f ca="1">CG207/OFFSET('FX rate data'!$B206,0,2*CG$1)</f>
        <v>4.2275992408160477</v>
      </c>
      <c r="DA207" s="94">
        <f ca="1">CH207/OFFSET('FX rate data'!$B206,0,2*CH$1)</f>
        <v>4.1750316165648167</v>
      </c>
      <c r="DB207" s="94">
        <f ca="1">CI207/OFFSET('FX rate data'!$B206,0,2*CI$1)</f>
        <v>2.134674478598575</v>
      </c>
      <c r="DC207" s="94">
        <f ca="1">CJ207/OFFSET('FX rate data'!$B206,0,2*CJ$1)</f>
        <v>1.1617353329688502</v>
      </c>
      <c r="DD207" s="94">
        <f ca="1">CK207/OFFSET('FX rate data'!$B206,0,2*CK$1)</f>
        <v>1.1561549305230103</v>
      </c>
      <c r="DE207" s="94">
        <f ca="1">CL207/OFFSET('FX rate data'!$B206,0,2*CL$1)</f>
        <v>1.8387252890613297</v>
      </c>
      <c r="DF207" s="94">
        <f ca="1">CM207/OFFSET('FX rate data'!$B206,0,2*CM$1)</f>
        <v>0.94195392194506578</v>
      </c>
      <c r="DG207" s="94">
        <f ca="1">CN207/OFFSET('FX rate data'!$B206,0,2*CN$1)</f>
        <v>1.5549678218770209</v>
      </c>
      <c r="DH207" s="94">
        <f ca="1">CO207/OFFSET('FX rate data'!$B206,0,2*CO$1)</f>
        <v>0.55301219014093717</v>
      </c>
      <c r="DI207" s="94">
        <f ca="1">CP207/OFFSET('FX rate data'!$B206,0,2*CP$1)</f>
        <v>0.85662438224581661</v>
      </c>
      <c r="DJ207" s="95">
        <f t="shared" ca="1" si="57"/>
        <v>131.35699718303189</v>
      </c>
    </row>
    <row r="208" spans="1:114" x14ac:dyDescent="0.35">
      <c r="A208" s="12">
        <v>42734</v>
      </c>
      <c r="B208" s="14">
        <v>5665.7910000000002</v>
      </c>
      <c r="C208" s="12">
        <v>42734</v>
      </c>
      <c r="D208" s="14">
        <v>19114.37</v>
      </c>
      <c r="E208" s="12">
        <v>42734</v>
      </c>
      <c r="F208" s="14">
        <v>3103.6370000000002</v>
      </c>
      <c r="G208" s="12">
        <v>42734</v>
      </c>
      <c r="H208" s="14">
        <v>15287.59</v>
      </c>
      <c r="I208" s="12">
        <v>42734</v>
      </c>
      <c r="J208" s="14">
        <v>8219.8700000000008</v>
      </c>
      <c r="K208" s="12">
        <v>42734</v>
      </c>
      <c r="L208" s="14">
        <v>2238.83</v>
      </c>
      <c r="M208" s="12">
        <v>42734</v>
      </c>
      <c r="N208" s="14">
        <v>7142.83</v>
      </c>
      <c r="O208" s="12">
        <v>42734</v>
      </c>
      <c r="P208" s="14">
        <v>22000.560000000001</v>
      </c>
      <c r="Q208" s="12">
        <v>42734</v>
      </c>
      <c r="R208" s="14">
        <v>4862.3100000000004</v>
      </c>
      <c r="S208" s="12">
        <v>42734</v>
      </c>
      <c r="T208" s="14">
        <v>11481.06</v>
      </c>
      <c r="U208" s="12">
        <v>42735</v>
      </c>
      <c r="V208" s="14">
        <v>2026.46</v>
      </c>
      <c r="W208" s="12">
        <v>42734</v>
      </c>
      <c r="X208" s="14">
        <v>60227.3</v>
      </c>
      <c r="Y208" s="12">
        <v>42734</v>
      </c>
      <c r="Z208" s="14">
        <v>6517.24</v>
      </c>
      <c r="AA208" s="12">
        <v>42735</v>
      </c>
      <c r="AB208" s="14">
        <v>9253.5</v>
      </c>
      <c r="AC208" s="12">
        <v>42735</v>
      </c>
      <c r="AD208" s="14">
        <v>8185.8</v>
      </c>
      <c r="AE208" s="12">
        <v>42734</v>
      </c>
      <c r="AF208" s="14">
        <v>483.17</v>
      </c>
      <c r="AG208" s="12">
        <v>42735</v>
      </c>
      <c r="AH208" s="14">
        <v>2232.7199999999998</v>
      </c>
      <c r="AI208" s="12">
        <v>42734</v>
      </c>
      <c r="AJ208" s="14">
        <v>43901.99</v>
      </c>
      <c r="AK208" s="48"/>
      <c r="AM208" s="59" cm="1">
        <f t="array" aca="1" ref="AM208" ca="1">$DJ208*INDEX('MSCI ACWI weights'!$A$1:$AT$19,MATCH(AM$3,'MSCI ACWI weights'!$A$1:$A$19,0),MATCH($A208,'MSCI ACWI weights'!$A$1:$W$1,0)+23)%</f>
        <v>3.4975506432435925</v>
      </c>
      <c r="AN208" s="59" cm="1">
        <f t="array" aca="1" ref="AN208" ca="1">$DJ208*INDEX('MSCI ACWI weights'!$A$1:$AT$19,MATCH(AN$3,'MSCI ACWI weights'!$A$1:$A$19,0),MATCH($A208,'MSCI ACWI weights'!$A$1:$W$1,0)+23)%</f>
        <v>11.294867978696667</v>
      </c>
      <c r="AO208" s="59" cm="1">
        <f t="array" aca="1" ref="AO208" ca="1">$DJ208*INDEX('MSCI ACWI weights'!$A$1:$AT$19,MATCH(AO$3,'MSCI ACWI weights'!$A$1:$A$19,0),MATCH($A208,'MSCI ACWI weights'!$A$1:$W$1,0)+23)%</f>
        <v>3.2164689752147462</v>
      </c>
      <c r="AP208" s="59" cm="1">
        <f t="array" aca="1" ref="AP208" ca="1">$DJ208*INDEX('MSCI ACWI weights'!$A$1:$AT$19,MATCH(AP$3,'MSCI ACWI weights'!$A$1:$A$19,0),MATCH($A208,'MSCI ACWI weights'!$A$1:$W$1,0)+23)%</f>
        <v>4.6028271275844999</v>
      </c>
      <c r="AQ208" s="59" cm="1">
        <f t="array" aca="1" ref="AQ208" ca="1">$DJ208*INDEX('MSCI ACWI weights'!$A$1:$AT$19,MATCH(AQ$3,'MSCI ACWI weights'!$A$1:$A$19,0),MATCH($A208,'MSCI ACWI weights'!$A$1:$W$1,0)+23)%</f>
        <v>4.7349895865239056</v>
      </c>
      <c r="AR208" s="59" cm="1">
        <f t="array" aca="1" ref="AR208" ca="1">$DJ208*INDEX('MSCI ACWI weights'!$A$1:$AT$19,MATCH(AR$3,'MSCI ACWI weights'!$A$1:$A$19,0),MATCH($A208,'MSCI ACWI weights'!$A$1:$W$1,0)+23)%</f>
        <v>76.187338272254607</v>
      </c>
      <c r="AS208" s="59" cm="1">
        <f t="array" aca="1" ref="AS208" ca="1">$DJ208*INDEX('MSCI ACWI weights'!$A$1:$AT$19,MATCH(AS$3,'MSCI ACWI weights'!$A$1:$A$19,0),MATCH($A208,'MSCI ACWI weights'!$A$1:$W$1,0)+23)%</f>
        <v>7.9102805477844234</v>
      </c>
      <c r="AT208" s="59" cm="1">
        <f t="array" aca="1" ref="AT208" ca="1">$DJ208*INDEX('MSCI ACWI weights'!$A$1:$AT$19,MATCH(AT$3,'MSCI ACWI weights'!$A$1:$A$19,0),MATCH($A208,'MSCI ACWI weights'!$A$1:$W$1,0)+23)%</f>
        <v>2.3580610269117606</v>
      </c>
      <c r="AU208" s="59" cm="1">
        <f t="array" aca="1" ref="AU208" ca="1">$DJ208*INDEX('MSCI ACWI weights'!$A$1:$AT$19,MATCH(AU$3,'MSCI ACWI weights'!$A$1:$A$19,0),MATCH($A208,'MSCI ACWI weights'!$A$1:$W$1,0)+23)%</f>
        <v>4.5778043047835393</v>
      </c>
      <c r="AV208" s="59" cm="1">
        <f t="array" aca="1" ref="AV208" ca="1">$DJ208*INDEX('MSCI ACWI weights'!$A$1:$AT$19,MATCH(AV$3,'MSCI ACWI weights'!$A$1:$A$19,0),MATCH($A208,'MSCI ACWI weights'!$A$1:$W$1,0)+23)%</f>
        <v>4.3552106380419371</v>
      </c>
      <c r="AW208" s="59" cm="1">
        <f t="array" aca="1" ref="AW208" ca="1">$DJ208*INDEX('MSCI ACWI weights'!$A$1:$AT$19,MATCH(AW$3,'MSCI ACWI weights'!$A$1:$A$19,0),MATCH($A208,'MSCI ACWI weights'!$A$1:$W$1,0)+23)%</f>
        <v>2.1931940383259305</v>
      </c>
      <c r="AX208" s="59" cm="1">
        <f t="array" aca="1" ref="AX208" ca="1">$DJ208*INDEX('MSCI ACWI weights'!$A$1:$AT$19,MATCH(AX$3,'MSCI ACWI weights'!$A$1:$A$19,0),MATCH($A208,'MSCI ACWI weights'!$A$1:$W$1,0)+23)%</f>
        <v>1.1664470498747521</v>
      </c>
      <c r="AY208" s="59" cm="1">
        <f t="array" aca="1" ref="AY208" ca="1">$DJ208*INDEX('MSCI ACWI weights'!$A$1:$AT$19,MATCH(AY$3,'MSCI ACWI weights'!$A$1:$A$19,0),MATCH($A208,'MSCI ACWI weights'!$A$1:$W$1,0)+23)%</f>
        <v>1.4028210978697866</v>
      </c>
      <c r="AZ208" s="59" cm="1">
        <f t="array" aca="1" ref="AZ208" ca="1">$DJ208*INDEX('MSCI ACWI weights'!$A$1:$AT$19,MATCH(AZ$3,'MSCI ACWI weights'!$A$1:$A$19,0),MATCH($A208,'MSCI ACWI weights'!$A$1:$W$1,0)+23)%</f>
        <v>1.8601204902110946</v>
      </c>
      <c r="BA208" s="59" cm="1">
        <f t="array" aca="1" ref="BA208" ca="1">$DJ208*INDEX('MSCI ACWI weights'!$A$1:$AT$19,MATCH(BA$3,'MSCI ACWI weights'!$A$1:$A$19,0),MATCH($A208,'MSCI ACWI weights'!$A$1:$W$1,0)+23)%</f>
        <v>1.0630323252304301</v>
      </c>
      <c r="BB208" s="59" cm="1">
        <f t="array" aca="1" ref="BB208" ca="1">$DJ208*INDEX('MSCI ACWI weights'!$A$1:$AT$19,MATCH(BB$3,'MSCI ACWI weights'!$A$1:$A$19,0),MATCH($A208,'MSCI ACWI weights'!$A$1:$W$1,0)+23)%</f>
        <v>2.0645659495864495</v>
      </c>
      <c r="BC208" s="59" cm="1">
        <f t="array" aca="1" ref="BC208" ca="1">$DJ208*INDEX('MSCI ACWI weights'!$A$1:$AT$19,MATCH(BC$3,'MSCI ACWI weights'!$A$1:$A$19,0),MATCH($A208,'MSCI ACWI weights'!$A$1:$W$1,0)+23)%</f>
        <v>0.61486599237285366</v>
      </c>
      <c r="BD208" s="59" cm="1">
        <f t="array" aca="1" ref="BD208" ca="1">$DJ208*INDEX('MSCI ACWI weights'!$A$1:$AT$19,MATCH(BD$3,'MSCI ACWI weights'!$A$1:$A$19,0),MATCH($A208,'MSCI ACWI weights'!$A$1:$W$1,0)+23)%</f>
        <v>1.0065107504919022</v>
      </c>
      <c r="BF208" s="60">
        <f ca="1">AM208*OFFSET('FX rate data'!$B207,0,2*BY$1)</f>
        <v>4.8570485782723773</v>
      </c>
      <c r="BG208" s="61">
        <f ca="1">AN208*OFFSET('FX rate data'!$B207,0,2*BZ$1)</f>
        <v>1321.047758788362</v>
      </c>
      <c r="BH208" s="62">
        <f ca="1">AO208*OFFSET('FX rate data'!$B207,0,2*CA$1)</f>
        <v>22.338377032866415</v>
      </c>
      <c r="BI208" s="63">
        <f ca="1">AP208*OFFSET('FX rate data'!$B207,0,2*CB$1)</f>
        <v>6.1866599421863269</v>
      </c>
      <c r="BJ208" s="64">
        <f ca="1">AQ208*OFFSET('FX rate data'!$B207,0,2*CC$1)</f>
        <v>4.8249543886678596</v>
      </c>
      <c r="BK208" s="65">
        <f ca="1">AR208*OFFSET('FX rate data'!$B207,0,2*CD$1)</f>
        <v>76.187338272254607</v>
      </c>
      <c r="BL208" s="66">
        <f ca="1">AS208*OFFSET('FX rate data'!$B207,0,2*CE$1)</f>
        <v>6.4081182717601619</v>
      </c>
      <c r="BM208" s="67">
        <f ca="1">AT208*OFFSET('FX rate data'!$B207,0,2*CF$1)</f>
        <v>18.288885518624923</v>
      </c>
      <c r="BN208" s="68">
        <f ca="1">AU208*OFFSET('FX rate data'!$B207,0,2*CG$1)</f>
        <v>4.3516607721272322</v>
      </c>
      <c r="BO208" s="68">
        <f ca="1">AV208*OFFSET('FX rate data'!$B207,0,2*CH$1)</f>
        <v>4.1400632325226656</v>
      </c>
      <c r="BP208" s="69">
        <f ca="1">AW208*OFFSET('FX rate data'!$B207,0,2*CI$1)</f>
        <v>2644.6191672345567</v>
      </c>
      <c r="BQ208" s="70">
        <f ca="1">AX208*OFFSET('FX rate data'!$B207,0,2*CJ$1)</f>
        <v>3.797018436752293</v>
      </c>
      <c r="BR208" s="68">
        <f ca="1">AY208*OFFSET('FX rate data'!$B207,0,2*CK$1)</f>
        <v>1.3335217356350191</v>
      </c>
      <c r="BS208" s="71">
        <f ca="1">AZ208*OFFSET('FX rate data'!$B207,0,2*CL$1)</f>
        <v>60.130254966563847</v>
      </c>
      <c r="BT208" s="72">
        <f ca="1">BA208*OFFSET('FX rate data'!$B207,0,2*CM$1)</f>
        <v>72.205195052486687</v>
      </c>
      <c r="BU208" s="68">
        <f ca="1">BB208*OFFSET('FX rate data'!$B207,0,2*CN$1)</f>
        <v>1.9625763916768788</v>
      </c>
      <c r="BV208" s="73">
        <f ca="1">BC208*OFFSET('FX rate data'!$B207,0,2*CO$1)</f>
        <v>37.837316005644482</v>
      </c>
      <c r="BW208" s="74">
        <f ca="1">BD208*OFFSET('FX rate data'!$B207,0,2*CP$1)</f>
        <v>13.829558362833785</v>
      </c>
      <c r="BX208" s="48"/>
      <c r="BY208" s="96">
        <f t="shared" ca="1" si="58"/>
        <v>4.704462638401357</v>
      </c>
      <c r="BZ208" s="97">
        <f t="shared" ca="1" si="56"/>
        <v>1330.1284618225998</v>
      </c>
      <c r="CA208" s="98">
        <f t="shared" ca="1" si="56"/>
        <v>15.374266221579671</v>
      </c>
      <c r="CB208" s="99">
        <f t="shared" ca="1" si="56"/>
        <v>5.9425365883722474</v>
      </c>
      <c r="CC208" s="100">
        <f t="shared" ca="1" si="56"/>
        <v>4.6108290040618094</v>
      </c>
      <c r="CD208" s="101">
        <f t="shared" ca="1" si="56"/>
        <v>78.322153409801416</v>
      </c>
      <c r="CE208" s="102">
        <f t="shared" ca="1" si="56"/>
        <v>6.6173959333321974</v>
      </c>
      <c r="CF208" s="103">
        <f t="shared" ca="1" si="56"/>
        <v>18.461342871686742</v>
      </c>
      <c r="CG208" s="104">
        <f t="shared" ca="1" si="56"/>
        <v>4.2401809678223623</v>
      </c>
      <c r="CH208" s="104">
        <f t="shared" ca="1" si="56"/>
        <v>4.2544542777497227</v>
      </c>
      <c r="CI208" s="105">
        <f t="shared" ca="1" si="56"/>
        <v>2549.4207623078419</v>
      </c>
      <c r="CJ208" s="106">
        <f t="shared" ca="1" si="56"/>
        <v>3.8267169797519505</v>
      </c>
      <c r="CK208" s="104">
        <f t="shared" ca="1" si="56"/>
        <v>1.1448239232502726</v>
      </c>
      <c r="CL208" s="107">
        <f t="shared" ca="1" si="56"/>
        <v>58.679441771245223</v>
      </c>
      <c r="CM208" s="108">
        <f t="shared" ca="1" si="56"/>
        <v>64.115883571130226</v>
      </c>
      <c r="CN208" s="104">
        <f t="shared" ca="1" si="56"/>
        <v>1.5518924675259178</v>
      </c>
      <c r="CO208" s="109">
        <f t="shared" ca="1" si="56"/>
        <v>37.604475432230458</v>
      </c>
      <c r="CP208" s="110">
        <f t="shared" ca="1" si="56"/>
        <v>12.131450918727312</v>
      </c>
      <c r="CR208" s="94">
        <f ca="1">BY208/OFFSET('FX rate data'!$B207,0,2*BY$1)</f>
        <v>3.3876738232889441</v>
      </c>
      <c r="CS208" s="94">
        <f ca="1">BZ208/OFFSET('FX rate data'!$B207,0,2*BZ$1)</f>
        <v>11.37250736852428</v>
      </c>
      <c r="CT208" s="94">
        <f ca="1">CA208/OFFSET('FX rate data'!$B207,0,2*CA$1)</f>
        <v>2.2137172385283903</v>
      </c>
      <c r="CU208" s="94">
        <f ca="1">CB208/OFFSET('FX rate data'!$B207,0,2*CB$1)</f>
        <v>4.4212012412560426</v>
      </c>
      <c r="CV208" s="94">
        <f ca="1">CC208/OFFSET('FX rate data'!$B207,0,2*CC$1)</f>
        <v>4.5248567262628159</v>
      </c>
      <c r="CW208" s="94">
        <f ca="1">CD208/OFFSET('FX rate data'!$B207,0,2*CD$1)</f>
        <v>78.322153409801416</v>
      </c>
      <c r="CX208" s="94">
        <f ca="1">CE208/OFFSET('FX rate data'!$B207,0,2*CE$1)</f>
        <v>8.1686161379239568</v>
      </c>
      <c r="CY208" s="94">
        <f ca="1">CF208/OFFSET('FX rate data'!$B207,0,2*CF$1)</f>
        <v>2.3802966608242428</v>
      </c>
      <c r="CZ208" s="94">
        <f ca="1">CG208/OFFSET('FX rate data'!$B207,0,2*CG$1)</f>
        <v>4.460531209575386</v>
      </c>
      <c r="DA208" s="94">
        <f ca="1">CH208/OFFSET('FX rate data'!$B207,0,2*CH$1)</f>
        <v>4.4755462631492984</v>
      </c>
      <c r="DB208" s="94">
        <f ca="1">CI208/OFFSET('FX rate data'!$B207,0,2*CI$1)</f>
        <v>2.1142455920883059</v>
      </c>
      <c r="DC208" s="94">
        <f ca="1">CJ208/OFFSET('FX rate data'!$B207,0,2*CJ$1)</f>
        <v>1.1755704656401913</v>
      </c>
      <c r="DD208" s="94">
        <f ca="1">CK208/OFFSET('FX rate data'!$B207,0,2*CK$1)</f>
        <v>1.2043171925628788</v>
      </c>
      <c r="DE208" s="94">
        <f ca="1">CL208/OFFSET('FX rate data'!$B207,0,2*CL$1)</f>
        <v>1.8152397998900334</v>
      </c>
      <c r="DF208" s="94">
        <f ca="1">CM208/OFFSET('FX rate data'!$B207,0,2*CM$1)</f>
        <v>0.94393840702567033</v>
      </c>
      <c r="DG208" s="94">
        <f ca="1">CN208/OFFSET('FX rate data'!$B207,0,2*CN$1)</f>
        <v>1.6325399405911192</v>
      </c>
      <c r="DH208" s="94">
        <f ca="1">CO208/OFFSET('FX rate data'!$B207,0,2*CO$1)</f>
        <v>0.61108227393427517</v>
      </c>
      <c r="DI208" s="94">
        <f ca="1">CP208/OFFSET('FX rate data'!$B207,0,2*CP$1)</f>
        <v>0.88292304413558209</v>
      </c>
      <c r="DJ208" s="95">
        <f t="shared" ca="1" si="57"/>
        <v>134.10695679500287</v>
      </c>
    </row>
    <row r="209" spans="1:114" x14ac:dyDescent="0.35">
      <c r="A209" s="12">
        <v>42766</v>
      </c>
      <c r="B209" s="14">
        <v>5620.9110000000001</v>
      </c>
      <c r="C209" s="12">
        <v>42766</v>
      </c>
      <c r="D209" s="14">
        <v>19041.34</v>
      </c>
      <c r="E209" s="12">
        <v>42766</v>
      </c>
      <c r="F209" s="14">
        <v>3159.1660000000002</v>
      </c>
      <c r="G209" s="12">
        <v>42766</v>
      </c>
      <c r="H209" s="14">
        <v>15385.96</v>
      </c>
      <c r="I209" s="12">
        <v>42766</v>
      </c>
      <c r="J209" s="14">
        <v>8291.69</v>
      </c>
      <c r="K209" s="12">
        <v>42766</v>
      </c>
      <c r="L209" s="14">
        <v>2278.87</v>
      </c>
      <c r="M209" s="12">
        <v>42766</v>
      </c>
      <c r="N209" s="14">
        <v>7099.15</v>
      </c>
      <c r="O209" s="12">
        <v>42766</v>
      </c>
      <c r="P209" s="14">
        <v>23360.78</v>
      </c>
      <c r="Q209" s="12">
        <v>42766</v>
      </c>
      <c r="R209" s="14">
        <v>4748.8999999999996</v>
      </c>
      <c r="S209" s="12">
        <v>42766</v>
      </c>
      <c r="T209" s="14">
        <v>11535.31</v>
      </c>
      <c r="U209" s="12">
        <v>42766</v>
      </c>
      <c r="V209" s="14">
        <v>2067.5700000000002</v>
      </c>
      <c r="W209" s="12">
        <v>42766</v>
      </c>
      <c r="X209" s="14">
        <v>64670.8</v>
      </c>
      <c r="Y209" s="12">
        <v>42766</v>
      </c>
      <c r="Z209" s="14">
        <v>6392.39</v>
      </c>
      <c r="AA209" s="12">
        <v>42766</v>
      </c>
      <c r="AB209" s="14">
        <v>9447.9500000000007</v>
      </c>
      <c r="AC209" s="12">
        <v>42766</v>
      </c>
      <c r="AD209" s="14">
        <v>8561.2999999999993</v>
      </c>
      <c r="AE209" s="12">
        <v>42766</v>
      </c>
      <c r="AF209" s="14">
        <v>476.71</v>
      </c>
      <c r="AG209" s="12">
        <v>42766</v>
      </c>
      <c r="AH209" s="14">
        <v>2217.39</v>
      </c>
      <c r="AI209" s="12">
        <v>42766</v>
      </c>
      <c r="AJ209" s="14">
        <v>45928.7</v>
      </c>
      <c r="AK209" s="48"/>
      <c r="BX209" s="48"/>
      <c r="BY209" s="79">
        <f t="shared" ref="BY209:CP209" ca="1" si="59">BF208*OFFSET($B209,0,2*BY$1)/OFFSET($B208,0,2*BY$1)</f>
        <v>4.8185748082034028</v>
      </c>
      <c r="BZ209" s="80">
        <f t="shared" ca="1" si="59"/>
        <v>1316.0004505158784</v>
      </c>
      <c r="CA209" s="81">
        <f t="shared" ca="1" si="59"/>
        <v>22.738046110873299</v>
      </c>
      <c r="CB209" s="82">
        <f t="shared" ca="1" si="59"/>
        <v>6.2264688158225816</v>
      </c>
      <c r="CC209" s="83">
        <f t="shared" ca="1" si="59"/>
        <v>4.8671117736622849</v>
      </c>
      <c r="CD209" s="84">
        <f t="shared" ca="1" si="59"/>
        <v>77.549898638348097</v>
      </c>
      <c r="CE209" s="85">
        <f t="shared" ca="1" si="59"/>
        <v>6.3689311979938141</v>
      </c>
      <c r="CF209" s="86">
        <f t="shared" ca="1" si="59"/>
        <v>19.419625275255843</v>
      </c>
      <c r="CG209" s="87">
        <f t="shared" ca="1" si="59"/>
        <v>4.2501613103144411</v>
      </c>
      <c r="CH209" s="87">
        <f t="shared" ca="1" si="59"/>
        <v>4.1596257494300204</v>
      </c>
      <c r="CI209" s="88">
        <f t="shared" ca="1" si="59"/>
        <v>2698.2695200493235</v>
      </c>
      <c r="CJ209" s="89">
        <f t="shared" ca="1" si="59"/>
        <v>4.0771580316487732</v>
      </c>
      <c r="CK209" s="87">
        <f t="shared" ca="1" si="59"/>
        <v>1.307975616619296</v>
      </c>
      <c r="CL209" s="90">
        <f t="shared" ca="1" si="59"/>
        <v>61.393812331695777</v>
      </c>
      <c r="CM209" s="91">
        <f t="shared" ca="1" si="59"/>
        <v>75.517400425475117</v>
      </c>
      <c r="CN209" s="87">
        <f t="shared" ca="1" si="59"/>
        <v>1.9363366758620875</v>
      </c>
      <c r="CO209" s="92">
        <f t="shared" ca="1" si="59"/>
        <v>37.577522545485337</v>
      </c>
      <c r="CP209" s="93">
        <f t="shared" ca="1" si="59"/>
        <v>14.46799193337441</v>
      </c>
      <c r="CR209" s="94">
        <f ca="1">BY209/OFFSET('FX rate data'!$B208,0,2*BY$1)</f>
        <v>3.6548656008824354</v>
      </c>
      <c r="CS209" s="94">
        <f ca="1">BZ209/OFFSET('FX rate data'!$B208,0,2*BZ$1)</f>
        <v>11.666670660601758</v>
      </c>
      <c r="CT209" s="94">
        <f ca="1">CA209/OFFSET('FX rate data'!$B208,0,2*CA$1)</f>
        <v>3.3030281973958888</v>
      </c>
      <c r="CU209" s="94">
        <f ca="1">CB209/OFFSET('FX rate data'!$B208,0,2*CB$1)</f>
        <v>4.778563941536901</v>
      </c>
      <c r="CV209" s="94">
        <f ca="1">CC209/OFFSET('FX rate data'!$B208,0,2*CC$1)</f>
        <v>4.9202504788336885</v>
      </c>
      <c r="CW209" s="94">
        <f ca="1">CD209/OFFSET('FX rate data'!$B208,0,2*CD$1)</f>
        <v>77.549898638348097</v>
      </c>
      <c r="CX209" s="94">
        <f ca="1">CE209/OFFSET('FX rate data'!$B208,0,2*CE$1)</f>
        <v>8.0122420405004569</v>
      </c>
      <c r="CY209" s="94">
        <f ca="1">CF209/OFFSET('FX rate data'!$B208,0,2*CF$1)</f>
        <v>2.5028515627343526</v>
      </c>
      <c r="CZ209" s="94">
        <f ca="1">CG209/OFFSET('FX rate data'!$B208,0,2*CG$1)</f>
        <v>4.5893114245917728</v>
      </c>
      <c r="DA209" s="94">
        <f ca="1">CH209/OFFSET('FX rate data'!$B208,0,2*CH$1)</f>
        <v>4.4915513977216506</v>
      </c>
      <c r="DB209" s="94">
        <f ca="1">CI209/OFFSET('FX rate data'!$B208,0,2*CI$1)</f>
        <v>2.3234704945702043</v>
      </c>
      <c r="DC209" s="94">
        <f ca="1">CJ209/OFFSET('FX rate data'!$B208,0,2*CJ$1)</f>
        <v>1.2949113992405428</v>
      </c>
      <c r="DD209" s="94">
        <f ca="1">CK209/OFFSET('FX rate data'!$B208,0,2*CK$1)</f>
        <v>1.412348144497674</v>
      </c>
      <c r="DE209" s="94">
        <f ca="1">CL209/OFFSET('FX rate data'!$B208,0,2*CL$1)</f>
        <v>1.9560267732403791</v>
      </c>
      <c r="DF209" s="94">
        <f ca="1">CM209/OFFSET('FX rate data'!$B208,0,2*CM$1)</f>
        <v>1.1127591604726312</v>
      </c>
      <c r="DG209" s="94">
        <f ca="1">CN209/OFFSET('FX rate data'!$B208,0,2*CN$1)</f>
        <v>2.0908505300314086</v>
      </c>
      <c r="DH209" s="94">
        <f ca="1">CO209/OFFSET('FX rate data'!$B208,0,2*CO$1)</f>
        <v>0.62430674696939292</v>
      </c>
      <c r="DI209" s="94">
        <f ca="1">CP209/OFFSET('FX rate data'!$B208,0,2*CP$1)</f>
        <v>1.073667520082997</v>
      </c>
      <c r="DJ209" s="95">
        <f t="shared" ca="1" si="57"/>
        <v>137.35757471225224</v>
      </c>
    </row>
    <row r="210" spans="1:114" x14ac:dyDescent="0.35">
      <c r="A210" s="12">
        <v>42794</v>
      </c>
      <c r="B210" s="14">
        <v>5712.2209999999995</v>
      </c>
      <c r="C210" s="12">
        <v>42794</v>
      </c>
      <c r="D210" s="14">
        <v>19118.990000000002</v>
      </c>
      <c r="E210" s="12">
        <v>42794</v>
      </c>
      <c r="F210" s="14">
        <v>3241.7330000000002</v>
      </c>
      <c r="G210" s="12">
        <v>42794</v>
      </c>
      <c r="H210" s="14">
        <v>15399.24</v>
      </c>
      <c r="I210" s="12">
        <v>42794</v>
      </c>
      <c r="J210" s="14">
        <v>8545.81</v>
      </c>
      <c r="K210" s="12">
        <v>42794</v>
      </c>
      <c r="L210" s="14">
        <v>2363.64</v>
      </c>
      <c r="M210" s="12">
        <v>42794</v>
      </c>
      <c r="N210" s="14">
        <v>7263.44</v>
      </c>
      <c r="O210" s="12">
        <v>42794</v>
      </c>
      <c r="P210" s="14">
        <v>23740.73</v>
      </c>
      <c r="Q210" s="12">
        <v>42794</v>
      </c>
      <c r="R210" s="14">
        <v>4858.58</v>
      </c>
      <c r="S210" s="12">
        <v>42794</v>
      </c>
      <c r="T210" s="14">
        <v>11834.41</v>
      </c>
      <c r="U210" s="12">
        <v>42794</v>
      </c>
      <c r="V210" s="14">
        <v>2091.64</v>
      </c>
      <c r="W210" s="12">
        <v>42794</v>
      </c>
      <c r="X210" s="14">
        <v>66662.100000000006</v>
      </c>
      <c r="Y210" s="12">
        <v>42794</v>
      </c>
      <c r="Z210" s="14">
        <v>6546.57</v>
      </c>
      <c r="AA210" s="12">
        <v>42794</v>
      </c>
      <c r="AB210" s="14">
        <v>9750.4699999999993</v>
      </c>
      <c r="AC210" s="12">
        <v>42794</v>
      </c>
      <c r="AD210" s="14">
        <v>8879.6</v>
      </c>
      <c r="AE210" s="12">
        <v>42794</v>
      </c>
      <c r="AF210" s="14">
        <v>495.35</v>
      </c>
      <c r="AG210" s="12">
        <v>42794</v>
      </c>
      <c r="AH210" s="14">
        <v>2035.77</v>
      </c>
      <c r="AI210" s="12">
        <v>42794</v>
      </c>
      <c r="AJ210" s="14">
        <v>44131.37</v>
      </c>
      <c r="AK210" s="48"/>
      <c r="BX210" s="48"/>
      <c r="BY210" s="96">
        <f ca="1">BY209*OFFSET($B210,0,2*BY$1)/OFFSET($B209,0,2*BY$1)</f>
        <v>4.8968510993129843</v>
      </c>
      <c r="BZ210" s="97">
        <f t="shared" ref="BZ210:CP220" ca="1" si="60">BZ209*OFFSET($B210,0,2*BZ$1)/OFFSET($B209,0,2*BZ$1)</f>
        <v>1321.3670599552645</v>
      </c>
      <c r="CA210" s="98">
        <f t="shared" ca="1" si="60"/>
        <v>23.332320755901915</v>
      </c>
      <c r="CB210" s="99">
        <f t="shared" ca="1" si="60"/>
        <v>6.2318430339977322</v>
      </c>
      <c r="CC210" s="100">
        <f t="shared" ca="1" si="60"/>
        <v>5.0162768345754474</v>
      </c>
      <c r="CD210" s="101">
        <f t="shared" ca="1" si="60"/>
        <v>80.434619972857192</v>
      </c>
      <c r="CE210" s="102">
        <f t="shared" ca="1" si="60"/>
        <v>6.5163223232015364</v>
      </c>
      <c r="CF210" s="103">
        <f t="shared" ca="1" si="60"/>
        <v>19.735474601491248</v>
      </c>
      <c r="CG210" s="104">
        <f t="shared" ca="1" si="60"/>
        <v>4.3483225039625051</v>
      </c>
      <c r="CH210" s="104">
        <f t="shared" ca="1" si="60"/>
        <v>4.2674810269782197</v>
      </c>
      <c r="CI210" s="105">
        <f t="shared" ca="1" si="60"/>
        <v>2729.6819256015351</v>
      </c>
      <c r="CJ210" s="106">
        <f t="shared" ca="1" si="60"/>
        <v>4.2026991535835911</v>
      </c>
      <c r="CK210" s="104">
        <f t="shared" ca="1" si="60"/>
        <v>1.3395230786124412</v>
      </c>
      <c r="CL210" s="107">
        <f t="shared" ca="1" si="60"/>
        <v>63.359620375407317</v>
      </c>
      <c r="CM210" s="108">
        <f t="shared" ca="1" si="60"/>
        <v>78.325056804229376</v>
      </c>
      <c r="CN210" s="104">
        <f t="shared" ca="1" si="60"/>
        <v>2.0120500354267481</v>
      </c>
      <c r="CO210" s="109">
        <f t="shared" ca="1" si="60"/>
        <v>34.499656385400264</v>
      </c>
      <c r="CP210" s="110">
        <f t="shared" ca="1" si="60"/>
        <v>13.901815317410716</v>
      </c>
      <c r="CR210" s="94">
        <f ca="1">BY210/OFFSET('FX rate data'!$B209,0,2*BY$1)</f>
        <v>3.7495031388307689</v>
      </c>
      <c r="CS210" s="94">
        <f ca="1">BZ210/OFFSET('FX rate data'!$B209,0,2*BZ$1)</f>
        <v>11.717363305447057</v>
      </c>
      <c r="CT210" s="94">
        <f ca="1">CA210/OFFSET('FX rate data'!$B209,0,2*CA$1)</f>
        <v>3.3977458505754936</v>
      </c>
      <c r="CU210" s="94">
        <f ca="1">CB210/OFFSET('FX rate data'!$B209,0,2*CB$1)</f>
        <v>4.6852439921793341</v>
      </c>
      <c r="CV210" s="94">
        <f ca="1">CC210/OFFSET('FX rate data'!$B209,0,2*CC$1)</f>
        <v>4.987350203395752</v>
      </c>
      <c r="CW210" s="94">
        <f ca="1">CD210/OFFSET('FX rate data'!$B209,0,2*CD$1)</f>
        <v>80.434619972857192</v>
      </c>
      <c r="CX210" s="94">
        <f ca="1">CE210/OFFSET('FX rate data'!$B209,0,2*CE$1)</f>
        <v>8.0667520713066807</v>
      </c>
      <c r="CY210" s="94">
        <f ca="1">CF210/OFFSET('FX rate data'!$B209,0,2*CF$1)</f>
        <v>2.5424449399014799</v>
      </c>
      <c r="CZ210" s="94">
        <f ca="1">CG210/OFFSET('FX rate data'!$B209,0,2*CG$1)</f>
        <v>4.5989661596642044</v>
      </c>
      <c r="DA210" s="94">
        <f ca="1">CH210/OFFSET('FX rate data'!$B209,0,2*CH$1)</f>
        <v>4.5134648619547537</v>
      </c>
      <c r="DB210" s="94">
        <f ca="1">CI210/OFFSET('FX rate data'!$B209,0,2*CI$1)</f>
        <v>2.4150493024750816</v>
      </c>
      <c r="DC210" s="94">
        <f ca="1">CJ210/OFFSET('FX rate data'!$B209,0,2*CJ$1)</f>
        <v>1.3511764254062473</v>
      </c>
      <c r="DD210" s="94">
        <f ca="1">CK210/OFFSET('FX rate data'!$B209,0,2*CK$1)</f>
        <v>1.416735143958161</v>
      </c>
      <c r="DE210" s="94">
        <f ca="1">CL210/OFFSET('FX rate data'!$B209,0,2*CL$1)</f>
        <v>2.0652439902020054</v>
      </c>
      <c r="DF210" s="94">
        <f ca="1">CM210/OFFSET('FX rate data'!$B209,0,2*CM$1)</f>
        <v>1.1744647893871552</v>
      </c>
      <c r="DG210" s="94">
        <f ca="1">CN210/OFFSET('FX rate data'!$B209,0,2*CN$1)</f>
        <v>2.1280275361467456</v>
      </c>
      <c r="DH210" s="94">
        <f ca="1">CO210/OFFSET('FX rate data'!$B209,0,2*CO$1)</f>
        <v>0.59095599450148972</v>
      </c>
      <c r="DI210" s="94">
        <f ca="1">CP210/OFFSET('FX rate data'!$B209,0,2*CP$1)</f>
        <v>1.0589035546643344</v>
      </c>
      <c r="DJ210" s="95">
        <f t="shared" ca="1" si="57"/>
        <v>140.89401123285387</v>
      </c>
    </row>
    <row r="211" spans="1:114" x14ac:dyDescent="0.35">
      <c r="A211" s="12">
        <v>42825</v>
      </c>
      <c r="B211" s="14">
        <v>5864.9049999999997</v>
      </c>
      <c r="C211" s="12">
        <v>42825</v>
      </c>
      <c r="D211" s="14">
        <v>18909.259999999998</v>
      </c>
      <c r="E211" s="12">
        <v>42825</v>
      </c>
      <c r="F211" s="14">
        <v>3222.5140000000001</v>
      </c>
      <c r="G211" s="12">
        <v>42825</v>
      </c>
      <c r="H211" s="14">
        <v>15547.75</v>
      </c>
      <c r="I211" s="12">
        <v>42825</v>
      </c>
      <c r="J211" s="14">
        <v>8658.89</v>
      </c>
      <c r="K211" s="12">
        <v>42825</v>
      </c>
      <c r="L211" s="14">
        <v>2362.7199999999998</v>
      </c>
      <c r="M211" s="12">
        <v>42825</v>
      </c>
      <c r="N211" s="14">
        <v>7322.92</v>
      </c>
      <c r="O211" s="12">
        <v>42825</v>
      </c>
      <c r="P211" s="14">
        <v>24111.59</v>
      </c>
      <c r="Q211" s="12">
        <v>42825</v>
      </c>
      <c r="R211" s="14">
        <v>5122.51</v>
      </c>
      <c r="S211" s="12">
        <v>42825</v>
      </c>
      <c r="T211" s="14">
        <v>12312.87</v>
      </c>
      <c r="U211" s="12">
        <v>42825</v>
      </c>
      <c r="V211" s="14">
        <v>2160.23</v>
      </c>
      <c r="W211" s="12">
        <v>42825</v>
      </c>
      <c r="X211" s="14">
        <v>64984.1</v>
      </c>
      <c r="Y211" s="12">
        <v>42825</v>
      </c>
      <c r="Z211" s="14">
        <v>6658.58</v>
      </c>
      <c r="AA211" s="12">
        <v>42825</v>
      </c>
      <c r="AB211" s="14">
        <v>9811.52</v>
      </c>
      <c r="AC211" s="12">
        <v>42825</v>
      </c>
      <c r="AD211" s="14">
        <v>9173.75</v>
      </c>
      <c r="AE211" s="12">
        <v>42825</v>
      </c>
      <c r="AF211" s="14">
        <v>516.54</v>
      </c>
      <c r="AG211" s="12">
        <v>42825</v>
      </c>
      <c r="AH211" s="14">
        <v>1995.9</v>
      </c>
      <c r="AI211" s="12">
        <v>42825</v>
      </c>
      <c r="AJ211" s="14">
        <v>45167.15</v>
      </c>
      <c r="AK211" s="48"/>
      <c r="BX211" s="48"/>
      <c r="BY211" s="96">
        <f t="shared" ref="BY211:CN220" ca="1" si="61">BY210*OFFSET($B211,0,2*BY$1)/OFFSET($B210,0,2*BY$1)</f>
        <v>5.0277407853471043</v>
      </c>
      <c r="BZ211" s="97">
        <f t="shared" ca="1" si="61"/>
        <v>1306.8720310084204</v>
      </c>
      <c r="CA211" s="98">
        <f t="shared" ca="1" si="61"/>
        <v>23.193992314723175</v>
      </c>
      <c r="CB211" s="99">
        <f t="shared" ca="1" si="61"/>
        <v>6.291942818726004</v>
      </c>
      <c r="CC211" s="100">
        <f t="shared" ca="1" si="61"/>
        <v>5.0826532909270155</v>
      </c>
      <c r="CD211" s="101">
        <f t="shared" ca="1" si="61"/>
        <v>80.403312392017881</v>
      </c>
      <c r="CE211" s="102">
        <f t="shared" ca="1" si="61"/>
        <v>6.5696842084493019</v>
      </c>
      <c r="CF211" s="103">
        <f t="shared" ca="1" si="61"/>
        <v>20.043767485101359</v>
      </c>
      <c r="CG211" s="104">
        <f t="shared" ca="1" si="61"/>
        <v>4.5845340634039111</v>
      </c>
      <c r="CH211" s="104">
        <f t="shared" ca="1" si="61"/>
        <v>4.4400134111163387</v>
      </c>
      <c r="CI211" s="105">
        <f t="shared" ca="1" si="61"/>
        <v>2819.1948835087319</v>
      </c>
      <c r="CJ211" s="106">
        <f t="shared" ca="1" si="61"/>
        <v>4.0969099693287703</v>
      </c>
      <c r="CK211" s="104">
        <f t="shared" ca="1" si="61"/>
        <v>1.3624419475828151</v>
      </c>
      <c r="CL211" s="107">
        <f t="shared" ca="1" si="61"/>
        <v>63.756329951860423</v>
      </c>
      <c r="CM211" s="108">
        <f t="shared" ca="1" si="61"/>
        <v>80.919691186292084</v>
      </c>
      <c r="CN211" s="104">
        <f t="shared" ca="1" si="61"/>
        <v>2.0981211775498783</v>
      </c>
      <c r="CO211" s="109">
        <f t="shared" ca="1" si="60"/>
        <v>33.823990028156615</v>
      </c>
      <c r="CP211" s="110">
        <f t="shared" ca="1" si="60"/>
        <v>14.228096198096441</v>
      </c>
      <c r="CR211" s="94">
        <f ca="1">BY211/OFFSET('FX rate data'!$B210,0,2*BY$1)</f>
        <v>3.8356276970911689</v>
      </c>
      <c r="CS211" s="94">
        <f ca="1">BZ211/OFFSET('FX rate data'!$B210,0,2*BZ$1)</f>
        <v>11.732399955188262</v>
      </c>
      <c r="CT211" s="94">
        <f ca="1">CA211/OFFSET('FX rate data'!$B210,0,2*CA$1)</f>
        <v>3.3676954807066988</v>
      </c>
      <c r="CU211" s="94">
        <f ca="1">CB211/OFFSET('FX rate data'!$B210,0,2*CB$1)</f>
        <v>4.7243901627316438</v>
      </c>
      <c r="CV211" s="94">
        <f ca="1">CC211/OFFSET('FX rate data'!$B210,0,2*CC$1)</f>
        <v>5.0694726620058006</v>
      </c>
      <c r="CW211" s="94">
        <f ca="1">CD211/OFFSET('FX rate data'!$B210,0,2*CD$1)</f>
        <v>80.403312392017881</v>
      </c>
      <c r="CX211" s="94">
        <f ca="1">CE211/OFFSET('FX rate data'!$B210,0,2*CE$1)</f>
        <v>8.2450856029735213</v>
      </c>
      <c r="CY211" s="94">
        <f ca="1">CF211/OFFSET('FX rate data'!$B210,0,2*CF$1)</f>
        <v>2.5793366901004204</v>
      </c>
      <c r="CZ211" s="94">
        <f ca="1">CG211/OFFSET('FX rate data'!$B210,0,2*CG$1)</f>
        <v>4.8849590446498787</v>
      </c>
      <c r="DA211" s="94">
        <f ca="1">CH211/OFFSET('FX rate data'!$B210,0,2*CH$1)</f>
        <v>4.7309679393887469</v>
      </c>
      <c r="DB211" s="94">
        <f ca="1">CI211/OFFSET('FX rate data'!$B210,0,2*CI$1)</f>
        <v>2.5206266560943553</v>
      </c>
      <c r="DC211" s="94">
        <f ca="1">CJ211/OFFSET('FX rate data'!$B210,0,2*CJ$1)</f>
        <v>1.3122709703167106</v>
      </c>
      <c r="DD211" s="94">
        <f ca="1">CK211/OFFSET('FX rate data'!$B210,0,2*CK$1)</f>
        <v>1.4517229063215931</v>
      </c>
      <c r="DE211" s="94">
        <f ca="1">CL211/OFFSET('FX rate data'!$B210,0,2*CL$1)</f>
        <v>2.1008412400112175</v>
      </c>
      <c r="DF211" s="94">
        <f ca="1">CM211/OFFSET('FX rate data'!$B210,0,2*CM$1)</f>
        <v>1.2477978594647972</v>
      </c>
      <c r="DG211" s="94">
        <f ca="1">CN211/OFFSET('FX rate data'!$B210,0,2*CN$1)</f>
        <v>2.2356112706977926</v>
      </c>
      <c r="DH211" s="94">
        <f ca="1">CO211/OFFSET('FX rate data'!$B210,0,2*CO$1)</f>
        <v>0.60137204088841467</v>
      </c>
      <c r="DI211" s="94">
        <f ca="1">CP211/OFFSET('FX rate data'!$B210,0,2*CP$1)</f>
        <v>1.0607216704014166</v>
      </c>
      <c r="DJ211" s="95">
        <f t="shared" ca="1" si="57"/>
        <v>142.10421224105033</v>
      </c>
    </row>
    <row r="212" spans="1:114" x14ac:dyDescent="0.35">
      <c r="A212" s="12">
        <v>42853</v>
      </c>
      <c r="B212" s="14">
        <v>5924.0640000000003</v>
      </c>
      <c r="C212" s="12">
        <v>42853</v>
      </c>
      <c r="D212" s="14">
        <v>19196.740000000002</v>
      </c>
      <c r="E212" s="12">
        <v>42853</v>
      </c>
      <c r="F212" s="14">
        <v>3154.6579999999999</v>
      </c>
      <c r="G212" s="12">
        <v>42853</v>
      </c>
      <c r="H212" s="14">
        <v>15586.13</v>
      </c>
      <c r="I212" s="12">
        <v>42853</v>
      </c>
      <c r="J212" s="14">
        <v>8812.67</v>
      </c>
      <c r="K212" s="12">
        <v>42853</v>
      </c>
      <c r="L212" s="14">
        <v>2384.1999999999998</v>
      </c>
      <c r="M212" s="12">
        <v>42853</v>
      </c>
      <c r="N212" s="14">
        <v>7203.94</v>
      </c>
      <c r="O212" s="12">
        <v>42853</v>
      </c>
      <c r="P212" s="14">
        <v>24615.13</v>
      </c>
      <c r="Q212" s="12">
        <v>42853</v>
      </c>
      <c r="R212" s="14">
        <v>5267.33</v>
      </c>
      <c r="S212" s="12">
        <v>42853</v>
      </c>
      <c r="T212" s="14">
        <v>12438.01</v>
      </c>
      <c r="U212" s="12">
        <v>42855</v>
      </c>
      <c r="V212" s="14">
        <v>2205.44</v>
      </c>
      <c r="W212" s="12">
        <v>42853</v>
      </c>
      <c r="X212" s="14">
        <v>65403.199999999997</v>
      </c>
      <c r="Y212" s="12">
        <v>42853</v>
      </c>
      <c r="Z212" s="14">
        <v>6860.78</v>
      </c>
      <c r="AA212" s="12">
        <v>42854</v>
      </c>
      <c r="AB212" s="14">
        <v>9872</v>
      </c>
      <c r="AC212" s="12">
        <v>42855</v>
      </c>
      <c r="AD212" s="14">
        <v>9304.0499999999993</v>
      </c>
      <c r="AE212" s="12">
        <v>42853</v>
      </c>
      <c r="AF212" s="14">
        <v>521.13</v>
      </c>
      <c r="AG212" s="12">
        <v>42855</v>
      </c>
      <c r="AH212" s="14">
        <v>2016.71</v>
      </c>
      <c r="AI212" s="12">
        <v>42853</v>
      </c>
      <c r="AJ212" s="14">
        <v>47071.73</v>
      </c>
      <c r="AK212" s="48"/>
      <c r="BX212" s="48"/>
      <c r="BY212" s="96">
        <f t="shared" ca="1" si="61"/>
        <v>5.0784553522702431</v>
      </c>
      <c r="BZ212" s="97">
        <f t="shared" ca="1" si="61"/>
        <v>1326.7405806753195</v>
      </c>
      <c r="CA212" s="98">
        <f t="shared" ca="1" si="61"/>
        <v>22.705599853896672</v>
      </c>
      <c r="CB212" s="99">
        <f t="shared" ca="1" si="61"/>
        <v>6.3074746330002682</v>
      </c>
      <c r="CC212" s="100">
        <f t="shared" ca="1" si="61"/>
        <v>5.172920106082163</v>
      </c>
      <c r="CD212" s="101">
        <f t="shared" ca="1" si="61"/>
        <v>81.134276344657451</v>
      </c>
      <c r="CE212" s="102">
        <f t="shared" ca="1" si="61"/>
        <v>6.4629424951544268</v>
      </c>
      <c r="CF212" s="103">
        <f t="shared" ca="1" si="61"/>
        <v>20.462356167118926</v>
      </c>
      <c r="CG212" s="104">
        <f t="shared" ca="1" si="61"/>
        <v>4.7141447860891086</v>
      </c>
      <c r="CH212" s="104">
        <f t="shared" ca="1" si="61"/>
        <v>4.4851388187806034</v>
      </c>
      <c r="CI212" s="105">
        <f t="shared" ca="1" si="61"/>
        <v>2878.1959161225877</v>
      </c>
      <c r="CJ212" s="106">
        <f t="shared" ca="1" si="61"/>
        <v>4.123332047470126</v>
      </c>
      <c r="CK212" s="104">
        <f t="shared" ca="1" si="61"/>
        <v>1.4038149973623846</v>
      </c>
      <c r="CL212" s="107">
        <f t="shared" ca="1" si="61"/>
        <v>64.149335605978081</v>
      </c>
      <c r="CM212" s="108">
        <f t="shared" ca="1" si="61"/>
        <v>82.069039681898985</v>
      </c>
      <c r="CN212" s="104">
        <f t="shared" ca="1" si="61"/>
        <v>2.1167651861551247</v>
      </c>
      <c r="CO212" s="109">
        <f t="shared" ca="1" si="60"/>
        <v>34.176651600623138</v>
      </c>
      <c r="CP212" s="110">
        <f t="shared" ca="1" si="60"/>
        <v>14.828057618220814</v>
      </c>
      <c r="CR212" s="94">
        <f ca="1">BY212/OFFSET('FX rate data'!$B211,0,2*BY$1)</f>
        <v>3.7941392247069428</v>
      </c>
      <c r="CS212" s="94">
        <f ca="1">BZ212/OFFSET('FX rate data'!$B211,0,2*BZ$1)</f>
        <v>11.92040054515112</v>
      </c>
      <c r="CT212" s="94">
        <f ca="1">CA212/OFFSET('FX rate data'!$B211,0,2*CA$1)</f>
        <v>3.2937694718062915</v>
      </c>
      <c r="CU212" s="94">
        <f ca="1">CB212/OFFSET('FX rate data'!$B211,0,2*CB$1)</f>
        <v>4.6171397650247181</v>
      </c>
      <c r="CV212" s="94">
        <f ca="1">CC212/OFFSET('FX rate data'!$B211,0,2*CC$1)</f>
        <v>5.2046685844472913</v>
      </c>
      <c r="CW212" s="94">
        <f ca="1">CD212/OFFSET('FX rate data'!$B211,0,2*CD$1)</f>
        <v>81.134276344657451</v>
      </c>
      <c r="CX212" s="94">
        <f ca="1">CE212/OFFSET('FX rate data'!$B211,0,2*CE$1)</f>
        <v>8.3586943806963614</v>
      </c>
      <c r="CY212" s="94">
        <f ca="1">CF212/OFFSET('FX rate data'!$B211,0,2*CF$1)</f>
        <v>2.6307991986524719</v>
      </c>
      <c r="CZ212" s="94">
        <f ca="1">CG212/OFFSET('FX rate data'!$B211,0,2*CG$1)</f>
        <v>5.1447613075293122</v>
      </c>
      <c r="DA212" s="94">
        <f ca="1">CH212/OFFSET('FX rate data'!$B211,0,2*CH$1)</f>
        <v>4.8948366460554444</v>
      </c>
      <c r="DB212" s="94">
        <f ca="1">CI212/OFFSET('FX rate data'!$B211,0,2*CI$1)</f>
        <v>2.5299485044808048</v>
      </c>
      <c r="DC212" s="94">
        <f ca="1">CJ212/OFFSET('FX rate data'!$B211,0,2*CJ$1)</f>
        <v>1.2979514125755873</v>
      </c>
      <c r="DD212" s="94">
        <f ca="1">CK212/OFFSET('FX rate data'!$B211,0,2*CK$1)</f>
        <v>1.5320473615217556</v>
      </c>
      <c r="DE212" s="94">
        <f ca="1">CL212/OFFSET('FX rate data'!$B211,0,2*CL$1)</f>
        <v>2.1234470574636903</v>
      </c>
      <c r="DF212" s="94">
        <f ca="1">CM212/OFFSET('FX rate data'!$B211,0,2*CM$1)</f>
        <v>1.2774146903925676</v>
      </c>
      <c r="DG212" s="94">
        <f ca="1">CN212/OFFSET('FX rate data'!$B211,0,2*CN$1)</f>
        <v>2.3101224338700477</v>
      </c>
      <c r="DH212" s="94">
        <f ca="1">CO212/OFFSET('FX rate data'!$B211,0,2*CO$1)</f>
        <v>0.59961036597049966</v>
      </c>
      <c r="DI212" s="94">
        <f ca="1">CP212/OFFSET('FX rate data'!$B211,0,2*CP$1)</f>
        <v>1.1136272065715478</v>
      </c>
      <c r="DJ212" s="95">
        <f t="shared" ca="1" si="57"/>
        <v>143.77765450157392</v>
      </c>
    </row>
    <row r="213" spans="1:114" x14ac:dyDescent="0.35">
      <c r="A213" s="12">
        <v>42886</v>
      </c>
      <c r="B213" s="14">
        <v>5724.5720000000001</v>
      </c>
      <c r="C213" s="12">
        <v>42886</v>
      </c>
      <c r="D213" s="14">
        <v>19650.57</v>
      </c>
      <c r="E213" s="12">
        <v>42886</v>
      </c>
      <c r="F213" s="14">
        <v>3117.1779999999999</v>
      </c>
      <c r="G213" s="12">
        <v>42886</v>
      </c>
      <c r="H213" s="14">
        <v>15349.91</v>
      </c>
      <c r="I213" s="12">
        <v>42886</v>
      </c>
      <c r="J213" s="14">
        <v>9016.64</v>
      </c>
      <c r="K213" s="12">
        <v>42886</v>
      </c>
      <c r="L213" s="14">
        <v>2411.8000000000002</v>
      </c>
      <c r="M213" s="12">
        <v>42886</v>
      </c>
      <c r="N213" s="14">
        <v>7519.95</v>
      </c>
      <c r="O213" s="12">
        <v>42886</v>
      </c>
      <c r="P213" s="14">
        <v>25660.65</v>
      </c>
      <c r="Q213" s="12">
        <v>42886</v>
      </c>
      <c r="R213" s="14">
        <v>5283.63</v>
      </c>
      <c r="S213" s="12">
        <v>42886</v>
      </c>
      <c r="T213" s="14">
        <v>12615.06</v>
      </c>
      <c r="U213" s="12">
        <v>42886</v>
      </c>
      <c r="V213" s="14">
        <v>2347.38</v>
      </c>
      <c r="W213" s="12">
        <v>42886</v>
      </c>
      <c r="X213" s="14">
        <v>62711.5</v>
      </c>
      <c r="Y213" s="12">
        <v>42886</v>
      </c>
      <c r="Z213" s="14">
        <v>6946.59</v>
      </c>
      <c r="AA213" s="12">
        <v>42886</v>
      </c>
      <c r="AB213" s="14">
        <v>10040.719999999999</v>
      </c>
      <c r="AC213" s="12">
        <v>42886</v>
      </c>
      <c r="AD213" s="14">
        <v>9621.25</v>
      </c>
      <c r="AE213" s="12">
        <v>42886</v>
      </c>
      <c r="AF213" s="14">
        <v>524.07000000000005</v>
      </c>
      <c r="AG213" s="12">
        <v>42886</v>
      </c>
      <c r="AH213" s="14">
        <v>1900.38</v>
      </c>
      <c r="AI213" s="12">
        <v>42886</v>
      </c>
      <c r="AJ213" s="14">
        <v>47153.91</v>
      </c>
      <c r="AK213" s="48"/>
      <c r="BX213" s="48"/>
      <c r="BY213" s="96">
        <f t="shared" ca="1" si="61"/>
        <v>4.9074391014101755</v>
      </c>
      <c r="BZ213" s="97">
        <f t="shared" ca="1" si="61"/>
        <v>1358.1060457349013</v>
      </c>
      <c r="CA213" s="98">
        <f t="shared" ca="1" si="61"/>
        <v>22.435838161020918</v>
      </c>
      <c r="CB213" s="99">
        <f t="shared" ca="1" si="61"/>
        <v>6.2118799178395889</v>
      </c>
      <c r="CC213" s="100">
        <f t="shared" ca="1" si="61"/>
        <v>5.2926477838503736</v>
      </c>
      <c r="CD213" s="101">
        <f t="shared" ca="1" si="61"/>
        <v>82.07350376983679</v>
      </c>
      <c r="CE213" s="102">
        <f t="shared" ca="1" si="61"/>
        <v>6.7464476961824413</v>
      </c>
      <c r="CF213" s="103">
        <f t="shared" ca="1" si="61"/>
        <v>21.331488388636593</v>
      </c>
      <c r="CG213" s="104">
        <f t="shared" ca="1" si="61"/>
        <v>4.7287329284711603</v>
      </c>
      <c r="CH213" s="104">
        <f t="shared" ca="1" si="61"/>
        <v>4.5489829407796289</v>
      </c>
      <c r="CI213" s="105">
        <f t="shared" ca="1" si="61"/>
        <v>3063.4338406793386</v>
      </c>
      <c r="CJ213" s="106">
        <f t="shared" ca="1" si="61"/>
        <v>3.9536343435018901</v>
      </c>
      <c r="CK213" s="104">
        <f t="shared" ca="1" si="61"/>
        <v>1.4213729667075123</v>
      </c>
      <c r="CL213" s="107">
        <f t="shared" ca="1" si="61"/>
        <v>65.245696617266631</v>
      </c>
      <c r="CM213" s="108">
        <f t="shared" ca="1" si="61"/>
        <v>84.866993195379507</v>
      </c>
      <c r="CN213" s="104">
        <f t="shared" ca="1" si="61"/>
        <v>2.1287071001637141</v>
      </c>
      <c r="CO213" s="109">
        <f t="shared" ca="1" si="60"/>
        <v>32.205237822390032</v>
      </c>
      <c r="CP213" s="110">
        <f t="shared" ca="1" si="60"/>
        <v>14.853945125968361</v>
      </c>
      <c r="CR213" s="94">
        <f ca="1">BY213/OFFSET('FX rate data'!$B212,0,2*BY$1)</f>
        <v>3.6464846941671683</v>
      </c>
      <c r="CS213" s="94">
        <f ca="1">BZ213/OFFSET('FX rate data'!$B212,0,2*BZ$1)</f>
        <v>12.259487684915159</v>
      </c>
      <c r="CT213" s="94">
        <f ca="1">CA213/OFFSET('FX rate data'!$B212,0,2*CA$1)</f>
        <v>3.2906773483456906</v>
      </c>
      <c r="CU213" s="94">
        <f ca="1">CB213/OFFSET('FX rate data'!$B212,0,2*CB$1)</f>
        <v>4.6013925317330289</v>
      </c>
      <c r="CV213" s="94">
        <f ca="1">CC213/OFFSET('FX rate data'!$B212,0,2*CC$1)</f>
        <v>5.4687412521702559</v>
      </c>
      <c r="CW213" s="94">
        <f ca="1">CD213/OFFSET('FX rate data'!$B212,0,2*CD$1)</f>
        <v>82.07350376983679</v>
      </c>
      <c r="CX213" s="94">
        <f ca="1">CE213/OFFSET('FX rate data'!$B212,0,2*CE$1)</f>
        <v>8.6961171644527475</v>
      </c>
      <c r="CY213" s="94">
        <f ca="1">CF213/OFFSET('FX rate data'!$B212,0,2*CF$1)</f>
        <v>2.7375788797161991</v>
      </c>
      <c r="CZ213" s="94">
        <f ca="1">CG213/OFFSET('FX rate data'!$B212,0,2*CG$1)</f>
        <v>5.3167674032731735</v>
      </c>
      <c r="DA213" s="94">
        <f ca="1">CH213/OFFSET('FX rate data'!$B212,0,2*CH$1)</f>
        <v>5.1146648760733404</v>
      </c>
      <c r="DB213" s="94">
        <f ca="1">CI213/OFFSET('FX rate data'!$B212,0,2*CI$1)</f>
        <v>2.7360638062602942</v>
      </c>
      <c r="DC213" s="94">
        <f ca="1">CJ213/OFFSET('FX rate data'!$B212,0,2*CJ$1)</f>
        <v>1.2251733323526155</v>
      </c>
      <c r="DD213" s="94">
        <f ca="1">CK213/OFFSET('FX rate data'!$B212,0,2*CK$1)</f>
        <v>1.5981256652884106</v>
      </c>
      <c r="DE213" s="94">
        <f ca="1">CL213/OFFSET('FX rate data'!$B212,0,2*CL$1)</f>
        <v>2.1659041500885219</v>
      </c>
      <c r="DF213" s="94">
        <f ca="1">CM213/OFFSET('FX rate data'!$B212,0,2*CM$1)</f>
        <v>1.3156143579487583</v>
      </c>
      <c r="DG213" s="94">
        <f ca="1">CN213/OFFSET('FX rate data'!$B212,0,2*CN$1)</f>
        <v>2.3934192716030069</v>
      </c>
      <c r="DH213" s="94">
        <f ca="1">CO213/OFFSET('FX rate data'!$B212,0,2*CO$1)</f>
        <v>0.56882427641052602</v>
      </c>
      <c r="DI213" s="94">
        <f ca="1">CP213/OFFSET('FX rate data'!$B212,0,2*CP$1)</f>
        <v>1.1323416953909056</v>
      </c>
      <c r="DJ213" s="95">
        <f t="shared" ca="1" si="57"/>
        <v>146.34088216002658</v>
      </c>
    </row>
    <row r="214" spans="1:114" x14ac:dyDescent="0.35">
      <c r="A214" s="12">
        <v>42916</v>
      </c>
      <c r="B214" s="14">
        <v>5721.4939999999997</v>
      </c>
      <c r="C214" s="12">
        <v>42916</v>
      </c>
      <c r="D214" s="14">
        <v>20033.43</v>
      </c>
      <c r="E214" s="12">
        <v>42916</v>
      </c>
      <c r="F214" s="14">
        <v>3192.4270000000001</v>
      </c>
      <c r="G214" s="12">
        <v>42916</v>
      </c>
      <c r="H214" s="14">
        <v>15182.19</v>
      </c>
      <c r="I214" s="12">
        <v>42916</v>
      </c>
      <c r="J214" s="14">
        <v>8906.89</v>
      </c>
      <c r="K214" s="12">
        <v>42916</v>
      </c>
      <c r="L214" s="14">
        <v>2423.41</v>
      </c>
      <c r="M214" s="12">
        <v>42916</v>
      </c>
      <c r="N214" s="14">
        <v>7312.72</v>
      </c>
      <c r="O214" s="12">
        <v>42916</v>
      </c>
      <c r="P214" s="14">
        <v>25764.58</v>
      </c>
      <c r="Q214" s="12">
        <v>42916</v>
      </c>
      <c r="R214" s="14">
        <v>5120.68</v>
      </c>
      <c r="S214" s="12">
        <v>42916</v>
      </c>
      <c r="T214" s="14">
        <v>12325.12</v>
      </c>
      <c r="U214" s="12">
        <v>42916</v>
      </c>
      <c r="V214" s="14">
        <v>2391.79</v>
      </c>
      <c r="W214" s="12">
        <v>42916</v>
      </c>
      <c r="X214" s="14">
        <v>62900</v>
      </c>
      <c r="Y214" s="12">
        <v>42916</v>
      </c>
      <c r="Z214" s="14">
        <v>6827.62</v>
      </c>
      <c r="AA214" s="12">
        <v>42916</v>
      </c>
      <c r="AB214" s="14">
        <v>10395.07</v>
      </c>
      <c r="AC214" s="12">
        <v>42916</v>
      </c>
      <c r="AD214" s="14">
        <v>9520.9</v>
      </c>
      <c r="AE214" s="12">
        <v>42916</v>
      </c>
      <c r="AF214" s="14">
        <v>507.15</v>
      </c>
      <c r="AG214" s="12">
        <v>42916</v>
      </c>
      <c r="AH214" s="14">
        <v>1879.5</v>
      </c>
      <c r="AI214" s="12">
        <v>42916</v>
      </c>
      <c r="AJ214" s="14">
        <v>45421.760000000002</v>
      </c>
      <c r="AK214" s="48"/>
      <c r="BX214" s="48"/>
      <c r="BY214" s="96">
        <f t="shared" ca="1" si="61"/>
        <v>4.9048004591581185</v>
      </c>
      <c r="BZ214" s="97">
        <f t="shared" ca="1" si="61"/>
        <v>1384.5665749037785</v>
      </c>
      <c r="CA214" s="98">
        <f t="shared" ca="1" si="61"/>
        <v>22.97744161959103</v>
      </c>
      <c r="CB214" s="99">
        <f t="shared" ca="1" si="61"/>
        <v>6.1440061322721133</v>
      </c>
      <c r="CC214" s="100">
        <f t="shared" ca="1" si="61"/>
        <v>5.2282259932190991</v>
      </c>
      <c r="CD214" s="101">
        <f t="shared" ca="1" si="61"/>
        <v>82.468591828037205</v>
      </c>
      <c r="CE214" s="102">
        <f t="shared" ca="1" si="61"/>
        <v>6.5605333807840829</v>
      </c>
      <c r="CF214" s="103">
        <f t="shared" ca="1" si="61"/>
        <v>21.417884547277588</v>
      </c>
      <c r="CG214" s="104">
        <f t="shared" ca="1" si="61"/>
        <v>4.5828962535536562</v>
      </c>
      <c r="CH214" s="104">
        <f t="shared" ca="1" si="61"/>
        <v>4.4444307536438057</v>
      </c>
      <c r="CI214" s="105">
        <f t="shared" ca="1" si="61"/>
        <v>3121.3908382104451</v>
      </c>
      <c r="CJ214" s="106">
        <f t="shared" ca="1" si="61"/>
        <v>3.9655182894089425</v>
      </c>
      <c r="CK214" s="104">
        <f t="shared" ca="1" si="61"/>
        <v>1.3970299808901268</v>
      </c>
      <c r="CL214" s="107">
        <f t="shared" ca="1" si="61"/>
        <v>67.548301669128293</v>
      </c>
      <c r="CM214" s="108">
        <f t="shared" ca="1" si="61"/>
        <v>83.981827258816551</v>
      </c>
      <c r="CN214" s="104">
        <f t="shared" ca="1" si="61"/>
        <v>2.0599801664816293</v>
      </c>
      <c r="CO214" s="109">
        <f t="shared" ca="1" si="60"/>
        <v>31.851389978415927</v>
      </c>
      <c r="CP214" s="110">
        <f t="shared" ca="1" si="60"/>
        <v>14.308300850659142</v>
      </c>
      <c r="CR214" s="94">
        <f ca="1">BY214/OFFSET('FX rate data'!$B213,0,2*BY$1)</f>
        <v>3.7708929493027745</v>
      </c>
      <c r="CS214" s="94">
        <f ca="1">BZ214/OFFSET('FX rate data'!$B213,0,2*BZ$1)</f>
        <v>12.319303985263621</v>
      </c>
      <c r="CT214" s="94">
        <f ca="1">CA214/OFFSET('FX rate data'!$B213,0,2*CA$1)</f>
        <v>3.3885533807593431</v>
      </c>
      <c r="CU214" s="94">
        <f ca="1">CB214/OFFSET('FX rate data'!$B213,0,2*CB$1)</f>
        <v>4.7392827308485908</v>
      </c>
      <c r="CV214" s="94">
        <f ca="1">CC214/OFFSET('FX rate data'!$B213,0,2*CC$1)</f>
        <v>5.4580081357334791</v>
      </c>
      <c r="CW214" s="94">
        <f ca="1">CD214/OFFSET('FX rate data'!$B213,0,2*CD$1)</f>
        <v>82.468591828037205</v>
      </c>
      <c r="CX214" s="94">
        <f ca="1">CE214/OFFSET('FX rate data'!$B213,0,2*CE$1)</f>
        <v>8.5456993366993395</v>
      </c>
      <c r="CY214" s="94">
        <f ca="1">CF214/OFFSET('FX rate data'!$B213,0,2*CF$1)</f>
        <v>2.7433503109024473</v>
      </c>
      <c r="CZ214" s="94">
        <f ca="1">CG214/OFFSET('FX rate data'!$B213,0,2*CG$1)</f>
        <v>5.2363988271865356</v>
      </c>
      <c r="DA214" s="94">
        <f ca="1">CH214/OFFSET('FX rate data'!$B213,0,2*CH$1)</f>
        <v>5.0781887038891744</v>
      </c>
      <c r="DB214" s="94">
        <f ca="1">CI214/OFFSET('FX rate data'!$B213,0,2*CI$1)</f>
        <v>2.7281546298621189</v>
      </c>
      <c r="DC214" s="94">
        <f ca="1">CJ214/OFFSET('FX rate data'!$B213,0,2*CJ$1)</f>
        <v>1.1986936368444903</v>
      </c>
      <c r="DD214" s="94">
        <f ca="1">CK214/OFFSET('FX rate data'!$B213,0,2*CK$1)</f>
        <v>1.5962408373973112</v>
      </c>
      <c r="DE214" s="94">
        <f ca="1">CL214/OFFSET('FX rate data'!$B213,0,2*CL$1)</f>
        <v>2.2198659722346541</v>
      </c>
      <c r="DF214" s="94">
        <f ca="1">CM214/OFFSET('FX rate data'!$B213,0,2*CM$1)</f>
        <v>1.3004047186850769</v>
      </c>
      <c r="DG214" s="94">
        <f ca="1">CN214/OFFSET('FX rate data'!$B213,0,2*CN$1)</f>
        <v>2.3537250531097227</v>
      </c>
      <c r="DH214" s="94">
        <f ca="1">CO214/OFFSET('FX rate data'!$B213,0,2*CO$1)</f>
        <v>0.5410278227071601</v>
      </c>
      <c r="DI214" s="94">
        <f ca="1">CP214/OFFSET('FX rate data'!$B213,0,2*CP$1)</f>
        <v>1.0943753327616672</v>
      </c>
      <c r="DJ214" s="95">
        <f t="shared" ca="1" si="57"/>
        <v>146.78075819222474</v>
      </c>
    </row>
    <row r="215" spans="1:114" x14ac:dyDescent="0.35">
      <c r="A215" s="12">
        <v>42947</v>
      </c>
      <c r="B215" s="14">
        <v>5720.5910000000003</v>
      </c>
      <c r="C215" s="12">
        <v>42947</v>
      </c>
      <c r="D215" s="14">
        <v>19925.18</v>
      </c>
      <c r="E215" s="12">
        <v>42947</v>
      </c>
      <c r="F215" s="14">
        <v>3273.0279999999998</v>
      </c>
      <c r="G215" s="12">
        <v>42947</v>
      </c>
      <c r="H215" s="14">
        <v>15143.87</v>
      </c>
      <c r="I215" s="12">
        <v>42947</v>
      </c>
      <c r="J215" s="14">
        <v>9055</v>
      </c>
      <c r="K215" s="12">
        <v>42947</v>
      </c>
      <c r="L215" s="14">
        <v>2470.3000000000002</v>
      </c>
      <c r="M215" s="12">
        <v>42947</v>
      </c>
      <c r="N215" s="14">
        <v>7372</v>
      </c>
      <c r="O215" s="12">
        <v>42947</v>
      </c>
      <c r="P215" s="14">
        <v>27323.99</v>
      </c>
      <c r="Q215" s="12">
        <v>42947</v>
      </c>
      <c r="R215" s="14">
        <v>5093.7700000000004</v>
      </c>
      <c r="S215" s="12">
        <v>42947</v>
      </c>
      <c r="T215" s="14">
        <v>12118.25</v>
      </c>
      <c r="U215" s="12">
        <v>42947</v>
      </c>
      <c r="V215" s="14">
        <v>2402.71</v>
      </c>
      <c r="W215" s="12">
        <v>42947</v>
      </c>
      <c r="X215" s="14">
        <v>65920.399999999994</v>
      </c>
      <c r="Y215" s="12">
        <v>42947</v>
      </c>
      <c r="Z215" s="14">
        <v>6649.39</v>
      </c>
      <c r="AA215" s="12">
        <v>42947</v>
      </c>
      <c r="AB215" s="14">
        <v>10427.33</v>
      </c>
      <c r="AC215" s="12">
        <v>42947</v>
      </c>
      <c r="AD215" s="14">
        <v>10077.1</v>
      </c>
      <c r="AE215" s="12">
        <v>42947</v>
      </c>
      <c r="AF215" s="14">
        <v>525.44000000000005</v>
      </c>
      <c r="AG215" s="12">
        <v>42947</v>
      </c>
      <c r="AH215" s="14">
        <v>1919.53</v>
      </c>
      <c r="AI215" s="12">
        <v>42947</v>
      </c>
      <c r="AJ215" s="14">
        <v>48873.13</v>
      </c>
      <c r="AK215" s="48"/>
      <c r="BX215" s="48"/>
      <c r="BY215" s="96">
        <f t="shared" ca="1" si="61"/>
        <v>4.9040263545598064</v>
      </c>
      <c r="BZ215" s="97">
        <f t="shared" ca="1" si="61"/>
        <v>1377.085113579715</v>
      </c>
      <c r="CA215" s="98">
        <f t="shared" ca="1" si="61"/>
        <v>23.557566011466129</v>
      </c>
      <c r="CB215" s="99">
        <f t="shared" ca="1" si="61"/>
        <v>6.1284985991040619</v>
      </c>
      <c r="CC215" s="100">
        <f t="shared" ca="1" si="61"/>
        <v>5.3151645937694241</v>
      </c>
      <c r="CD215" s="101">
        <f t="shared" ca="1" si="61"/>
        <v>84.064257551466881</v>
      </c>
      <c r="CE215" s="102">
        <f t="shared" ca="1" si="61"/>
        <v>6.613715838038412</v>
      </c>
      <c r="CF215" s="103">
        <f t="shared" ca="1" si="61"/>
        <v>22.714209321128745</v>
      </c>
      <c r="CG215" s="104">
        <f t="shared" ca="1" si="61"/>
        <v>4.5588123939523673</v>
      </c>
      <c r="CH215" s="104">
        <f t="shared" ca="1" si="61"/>
        <v>4.3698335578350589</v>
      </c>
      <c r="CI215" s="105">
        <f t="shared" ca="1" si="61"/>
        <v>3135.6419170899699</v>
      </c>
      <c r="CJ215" s="106">
        <f t="shared" ca="1" si="61"/>
        <v>4.1559388210676191</v>
      </c>
      <c r="CK215" s="104">
        <f t="shared" ca="1" si="61"/>
        <v>1.3605615404241889</v>
      </c>
      <c r="CL215" s="107">
        <f t="shared" ca="1" si="61"/>
        <v>67.757930677095146</v>
      </c>
      <c r="CM215" s="108">
        <f t="shared" ca="1" si="61"/>
        <v>88.887948772681185</v>
      </c>
      <c r="CN215" s="104">
        <f t="shared" ca="1" si="61"/>
        <v>2.1342718696166965</v>
      </c>
      <c r="CO215" s="109">
        <f t="shared" ca="1" si="60"/>
        <v>32.529767813391182</v>
      </c>
      <c r="CP215" s="110">
        <f t="shared" ca="1" si="60"/>
        <v>15.395516324188556</v>
      </c>
      <c r="CR215" s="94">
        <f ca="1">BY215/OFFSET('FX rate data'!$B214,0,2*BY$1)</f>
        <v>3.925105134112219</v>
      </c>
      <c r="CS215" s="94">
        <f ca="1">BZ215/OFFSET('FX rate data'!$B214,0,2*BZ$1)</f>
        <v>12.489435095045483</v>
      </c>
      <c r="CT215" s="94">
        <f ca="1">CA215/OFFSET('FX rate data'!$B214,0,2*CA$1)</f>
        <v>3.5021505681125871</v>
      </c>
      <c r="CU215" s="94">
        <f ca="1">CB215/OFFSET('FX rate data'!$B214,0,2*CB$1)</f>
        <v>4.9106559287692804</v>
      </c>
      <c r="CV215" s="94">
        <f ca="1">CC215/OFFSET('FX rate data'!$B214,0,2*CC$1)</f>
        <v>5.497119240634424</v>
      </c>
      <c r="CW215" s="94">
        <f ca="1">CD215/OFFSET('FX rate data'!$B214,0,2*CD$1)</f>
        <v>84.064257551466881</v>
      </c>
      <c r="CX215" s="94">
        <f ca="1">CE215/OFFSET('FX rate data'!$B214,0,2*CE$1)</f>
        <v>8.7402085873376656</v>
      </c>
      <c r="CY215" s="94">
        <f ca="1">CF215/OFFSET('FX rate data'!$B214,0,2*CF$1)</f>
        <v>2.9082749892613178</v>
      </c>
      <c r="CZ215" s="94">
        <f ca="1">CG215/OFFSET('FX rate data'!$B214,0,2*CG$1)</f>
        <v>5.398238477149043</v>
      </c>
      <c r="DA215" s="94">
        <f ca="1">CH215/OFFSET('FX rate data'!$B214,0,2*CH$1)</f>
        <v>5.1744624722736043</v>
      </c>
      <c r="DB215" s="94">
        <f ca="1">CI215/OFFSET('FX rate data'!$B214,0,2*CI$1)</f>
        <v>2.8013811216541917</v>
      </c>
      <c r="DC215" s="94">
        <f ca="1">CJ215/OFFSET('FX rate data'!$B214,0,2*CJ$1)</f>
        <v>1.329730217273827</v>
      </c>
      <c r="DD215" s="94">
        <f ca="1">CK215/OFFSET('FX rate data'!$B214,0,2*CK$1)</f>
        <v>1.6110853054164462</v>
      </c>
      <c r="DE215" s="94">
        <f ca="1">CL215/OFFSET('FX rate data'!$B214,0,2*CL$1)</f>
        <v>2.2426746988744957</v>
      </c>
      <c r="DF215" s="94">
        <f ca="1">CM215/OFFSET('FX rate data'!$B214,0,2*CM$1)</f>
        <v>1.3848171181722482</v>
      </c>
      <c r="DG215" s="94">
        <f ca="1">CN215/OFFSET('FX rate data'!$B214,0,2*CN$1)</f>
        <v>2.5272609468522158</v>
      </c>
      <c r="DH215" s="94">
        <f ca="1">CO215/OFFSET('FX rate data'!$B214,0,2*CO$1)</f>
        <v>0.54417715934134825</v>
      </c>
      <c r="DI215" s="94">
        <f ca="1">CP215/OFFSET('FX rate data'!$B214,0,2*CP$1)</f>
        <v>1.167574175762637</v>
      </c>
      <c r="DJ215" s="95">
        <f t="shared" ca="1" si="57"/>
        <v>150.21860878750994</v>
      </c>
    </row>
    <row r="216" spans="1:114" x14ac:dyDescent="0.35">
      <c r="A216" s="12">
        <v>42978</v>
      </c>
      <c r="B216" s="14">
        <v>5714.5219999999999</v>
      </c>
      <c r="C216" s="12">
        <v>42978</v>
      </c>
      <c r="D216" s="14">
        <v>19646.240000000002</v>
      </c>
      <c r="E216" s="12">
        <v>42978</v>
      </c>
      <c r="F216" s="14">
        <v>3360.81</v>
      </c>
      <c r="G216" s="12">
        <v>42978</v>
      </c>
      <c r="H216" s="14">
        <v>15211.87</v>
      </c>
      <c r="I216" s="12">
        <v>42978</v>
      </c>
      <c r="J216" s="14">
        <v>8925.4500000000007</v>
      </c>
      <c r="K216" s="12">
        <v>42978</v>
      </c>
      <c r="L216" s="14">
        <v>2471.65</v>
      </c>
      <c r="M216" s="12">
        <v>42978</v>
      </c>
      <c r="N216" s="14">
        <v>7430.62</v>
      </c>
      <c r="O216" s="12">
        <v>42978</v>
      </c>
      <c r="P216" s="14">
        <v>27970.3</v>
      </c>
      <c r="Q216" s="12">
        <v>42978</v>
      </c>
      <c r="R216" s="14">
        <v>5085.59</v>
      </c>
      <c r="S216" s="12">
        <v>42978</v>
      </c>
      <c r="T216" s="14">
        <v>12055.84</v>
      </c>
      <c r="U216" s="12">
        <v>42978</v>
      </c>
      <c r="V216" s="14">
        <v>2363.19</v>
      </c>
      <c r="W216" s="12">
        <v>42978</v>
      </c>
      <c r="X216" s="14">
        <v>70835.100000000006</v>
      </c>
      <c r="Y216" s="12">
        <v>42978</v>
      </c>
      <c r="Z216" s="14">
        <v>6621.19</v>
      </c>
      <c r="AA216" s="12">
        <v>42978</v>
      </c>
      <c r="AB216" s="14">
        <v>10585.78</v>
      </c>
      <c r="AC216" s="12">
        <v>42978</v>
      </c>
      <c r="AD216" s="14">
        <v>9917.9</v>
      </c>
      <c r="AE216" s="12">
        <v>42978</v>
      </c>
      <c r="AF216" s="14">
        <v>516.04</v>
      </c>
      <c r="AG216" s="12">
        <v>42978</v>
      </c>
      <c r="AH216" s="14">
        <v>2022.22</v>
      </c>
      <c r="AI216" s="12">
        <v>42978</v>
      </c>
      <c r="AJ216" s="14">
        <v>49997.27</v>
      </c>
      <c r="AK216" s="48"/>
      <c r="BX216" s="48"/>
      <c r="BY216" s="96">
        <f t="shared" ca="1" si="61"/>
        <v>4.8988236515618429</v>
      </c>
      <c r="BZ216" s="97">
        <f t="shared" ca="1" si="61"/>
        <v>1357.8067872819388</v>
      </c>
      <c r="CA216" s="98">
        <f t="shared" ca="1" si="61"/>
        <v>24.189375534518948</v>
      </c>
      <c r="CB216" s="99">
        <f t="shared" ca="1" si="61"/>
        <v>6.1560171861454904</v>
      </c>
      <c r="CC216" s="100">
        <f t="shared" ca="1" si="61"/>
        <v>5.2391204664228948</v>
      </c>
      <c r="CD216" s="101">
        <f t="shared" ca="1" si="61"/>
        <v>84.110198023350648</v>
      </c>
      <c r="CE216" s="102">
        <f t="shared" ca="1" si="61"/>
        <v>6.6663061829144032</v>
      </c>
      <c r="CF216" s="103">
        <f t="shared" ca="1" si="61"/>
        <v>23.251481535997023</v>
      </c>
      <c r="CG216" s="104">
        <f t="shared" ca="1" si="61"/>
        <v>4.5514914734195333</v>
      </c>
      <c r="CH216" s="104">
        <f t="shared" ca="1" si="61"/>
        <v>4.3473285499053258</v>
      </c>
      <c r="CI216" s="105">
        <f t="shared" ca="1" si="61"/>
        <v>3084.0665840021666</v>
      </c>
      <c r="CJ216" s="106">
        <f t="shared" ca="1" si="61"/>
        <v>4.4657851284914374</v>
      </c>
      <c r="CK216" s="104">
        <f t="shared" ca="1" si="61"/>
        <v>1.3547914118199165</v>
      </c>
      <c r="CL216" s="107">
        <f t="shared" ca="1" si="61"/>
        <v>68.787556105252278</v>
      </c>
      <c r="CM216" s="108">
        <f t="shared" ca="1" si="61"/>
        <v>87.483679543973437</v>
      </c>
      <c r="CN216" s="104">
        <f t="shared" ca="1" si="61"/>
        <v>2.0960902397933161</v>
      </c>
      <c r="CO216" s="109">
        <f t="shared" ca="1" si="60"/>
        <v>34.270028115005189</v>
      </c>
      <c r="CP216" s="110">
        <f t="shared" ca="1" si="60"/>
        <v>15.749631473365074</v>
      </c>
      <c r="CR216" s="94">
        <f ca="1">BY216/OFFSET('FX rate data'!$B215,0,2*BY$1)</f>
        <v>3.8922800346113484</v>
      </c>
      <c r="CS216" s="94">
        <f ca="1">BZ216/OFFSET('FX rate data'!$B215,0,2*BZ$1)</f>
        <v>12.345942783069091</v>
      </c>
      <c r="CT216" s="94">
        <f ca="1">CA216/OFFSET('FX rate data'!$B215,0,2*CA$1)</f>
        <v>3.6705627432844645</v>
      </c>
      <c r="CU216" s="94">
        <f ca="1">CB216/OFFSET('FX rate data'!$B215,0,2*CB$1)</f>
        <v>4.9319157075352429</v>
      </c>
      <c r="CV216" s="94">
        <f ca="1">CC216/OFFSET('FX rate data'!$B215,0,2*CC$1)</f>
        <v>5.4648174261217219</v>
      </c>
      <c r="CW216" s="94">
        <f ca="1">CD216/OFFSET('FX rate data'!$B215,0,2*CD$1)</f>
        <v>84.110198023350648</v>
      </c>
      <c r="CX216" s="94">
        <f ca="1">CE216/OFFSET('FX rate data'!$B215,0,2*CE$1)</f>
        <v>8.6172520461664988</v>
      </c>
      <c r="CY216" s="94">
        <f ca="1">CF216/OFFSET('FX rate data'!$B215,0,2*CF$1)</f>
        <v>2.971093616836022</v>
      </c>
      <c r="CZ216" s="94">
        <f ca="1">CG216/OFFSET('FX rate data'!$B215,0,2*CG$1)</f>
        <v>5.4203780795754835</v>
      </c>
      <c r="DA216" s="94">
        <f ca="1">CH216/OFFSET('FX rate data'!$B215,0,2*CH$1)</f>
        <v>5.1772401451772367</v>
      </c>
      <c r="DB216" s="94">
        <f ca="1">CI216/OFFSET('FX rate data'!$B215,0,2*CI$1)</f>
        <v>2.7351927488822372</v>
      </c>
      <c r="DC216" s="94">
        <f ca="1">CJ216/OFFSET('FX rate data'!$B215,0,2*CJ$1)</f>
        <v>1.4181147402405252</v>
      </c>
      <c r="DD216" s="94">
        <f ca="1">CK216/OFFSET('FX rate data'!$B215,0,2*CK$1)</f>
        <v>1.6134231413837281</v>
      </c>
      <c r="DE216" s="94">
        <f ca="1">CL216/OFFSET('FX rate data'!$B215,0,2*CL$1)</f>
        <v>2.280149698529975</v>
      </c>
      <c r="DF216" s="94">
        <f ca="1">CM216/OFFSET('FX rate data'!$B215,0,2*CM$1)</f>
        <v>1.368936701764512</v>
      </c>
      <c r="DG216" s="94">
        <f ca="1">CN216/OFFSET('FX rate data'!$B215,0,2*CN$1)</f>
        <v>2.4962370367908968</v>
      </c>
      <c r="DH216" s="94">
        <f ca="1">CO216/OFFSET('FX rate data'!$B215,0,2*CO$1)</f>
        <v>0.59050621375041257</v>
      </c>
      <c r="DI216" s="94">
        <f ca="1">CP216/OFFSET('FX rate data'!$B215,0,2*CP$1)</f>
        <v>1.2112119688511347</v>
      </c>
      <c r="DJ216" s="95">
        <f t="shared" ca="1" si="57"/>
        <v>150.31545285592114</v>
      </c>
    </row>
    <row r="217" spans="1:114" x14ac:dyDescent="0.35">
      <c r="A217" s="12">
        <v>43007</v>
      </c>
      <c r="B217" s="14">
        <v>5681.61</v>
      </c>
      <c r="C217" s="12">
        <v>43007</v>
      </c>
      <c r="D217" s="14">
        <v>20356.28</v>
      </c>
      <c r="E217" s="12">
        <v>43007</v>
      </c>
      <c r="F217" s="14">
        <v>3348.9430000000002</v>
      </c>
      <c r="G217" s="12">
        <v>43007</v>
      </c>
      <c r="H217" s="14">
        <v>15634.94</v>
      </c>
      <c r="I217" s="12">
        <v>43007</v>
      </c>
      <c r="J217" s="14">
        <v>9157.4599999999991</v>
      </c>
      <c r="K217" s="12">
        <v>43007</v>
      </c>
      <c r="L217" s="14">
        <v>2519.36</v>
      </c>
      <c r="M217" s="12">
        <v>43007</v>
      </c>
      <c r="N217" s="14">
        <v>7372.76</v>
      </c>
      <c r="O217" s="12">
        <v>43007</v>
      </c>
      <c r="P217" s="14">
        <v>27554.3</v>
      </c>
      <c r="Q217" s="12">
        <v>43007</v>
      </c>
      <c r="R217" s="14">
        <v>5329.81</v>
      </c>
      <c r="S217" s="12">
        <v>43007</v>
      </c>
      <c r="T217" s="14">
        <v>12828.86</v>
      </c>
      <c r="U217" s="12">
        <v>43008</v>
      </c>
      <c r="V217" s="14">
        <v>2394.4699999999998</v>
      </c>
      <c r="W217" s="12">
        <v>43007</v>
      </c>
      <c r="X217" s="14">
        <v>74293.5</v>
      </c>
      <c r="Y217" s="12">
        <v>43007</v>
      </c>
      <c r="Z217" s="14">
        <v>6881.75</v>
      </c>
      <c r="AA217" s="12">
        <v>43008</v>
      </c>
      <c r="AB217" s="14">
        <v>10383.94</v>
      </c>
      <c r="AC217" s="12">
        <v>43008</v>
      </c>
      <c r="AD217" s="14">
        <v>9788.6</v>
      </c>
      <c r="AE217" s="12">
        <v>43007</v>
      </c>
      <c r="AF217" s="14">
        <v>537.05999999999995</v>
      </c>
      <c r="AG217" s="12">
        <v>43008</v>
      </c>
      <c r="AH217" s="14">
        <v>2077.19</v>
      </c>
      <c r="AI217" s="12">
        <v>43007</v>
      </c>
      <c r="AJ217" s="14">
        <v>49376.46</v>
      </c>
      <c r="AK217" s="48"/>
      <c r="BX217" s="48"/>
      <c r="BY217" s="96">
        <f t="shared" ca="1" si="61"/>
        <v>4.8706095535112617</v>
      </c>
      <c r="BZ217" s="97">
        <f t="shared" ca="1" si="61"/>
        <v>1406.8796445432604</v>
      </c>
      <c r="CA217" s="98">
        <f t="shared" ca="1" si="61"/>
        <v>24.103962994247961</v>
      </c>
      <c r="CB217" s="99">
        <f t="shared" ca="1" si="61"/>
        <v>6.3272273129045651</v>
      </c>
      <c r="CC217" s="100">
        <f t="shared" ca="1" si="61"/>
        <v>5.3753072513373548</v>
      </c>
      <c r="CD217" s="101">
        <f t="shared" ca="1" si="61"/>
        <v>85.733768329702301</v>
      </c>
      <c r="CE217" s="102">
        <f t="shared" ca="1" si="61"/>
        <v>6.6143976644134677</v>
      </c>
      <c r="CF217" s="103">
        <f t="shared" ca="1" si="61"/>
        <v>22.905664139724021</v>
      </c>
      <c r="CG217" s="104">
        <f t="shared" ca="1" si="61"/>
        <v>4.7700630152934389</v>
      </c>
      <c r="CH217" s="104">
        <f t="shared" ca="1" si="61"/>
        <v>4.6260790903610571</v>
      </c>
      <c r="CI217" s="105">
        <f t="shared" ca="1" si="61"/>
        <v>3124.8883557376544</v>
      </c>
      <c r="CJ217" s="106">
        <f t="shared" ca="1" si="61"/>
        <v>4.6838192851224685</v>
      </c>
      <c r="CK217" s="104">
        <f t="shared" ca="1" si="61"/>
        <v>1.4081057632074763</v>
      </c>
      <c r="CL217" s="107">
        <f t="shared" ca="1" si="61"/>
        <v>67.475977711946911</v>
      </c>
      <c r="CM217" s="108">
        <f t="shared" ca="1" si="61"/>
        <v>86.343151834979025</v>
      </c>
      <c r="CN217" s="104">
        <f t="shared" ca="1" si="61"/>
        <v>2.1814708630792152</v>
      </c>
      <c r="CO217" s="109">
        <f t="shared" ca="1" si="60"/>
        <v>35.201590183168811</v>
      </c>
      <c r="CP217" s="110">
        <f t="shared" ca="1" si="60"/>
        <v>15.554070221421123</v>
      </c>
      <c r="CR217" s="94">
        <f ca="1">BY217/OFFSET('FX rate data'!$B216,0,2*BY$1)</f>
        <v>3.815596986691157</v>
      </c>
      <c r="CS217" s="94">
        <f ca="1">BZ217/OFFSET('FX rate data'!$B216,0,2*BZ$1)</f>
        <v>12.504485330577374</v>
      </c>
      <c r="CT217" s="94">
        <f ca="1">CA217/OFFSET('FX rate data'!$B216,0,2*CA$1)</f>
        <v>3.6231305607034572</v>
      </c>
      <c r="CU217" s="94">
        <f ca="1">CB217/OFFSET('FX rate data'!$B216,0,2*CB$1)</f>
        <v>5.0731456966842243</v>
      </c>
      <c r="CV217" s="94">
        <f ca="1">CC217/OFFSET('FX rate data'!$B216,0,2*CC$1)</f>
        <v>5.5512829198981253</v>
      </c>
      <c r="CW217" s="94">
        <f ca="1">CD217/OFFSET('FX rate data'!$B216,0,2*CD$1)</f>
        <v>85.733768329702301</v>
      </c>
      <c r="CX217" s="94">
        <f ca="1">CE217/OFFSET('FX rate data'!$B216,0,2*CE$1)</f>
        <v>8.8605461010227291</v>
      </c>
      <c r="CY217" s="94">
        <f ca="1">CF217/OFFSET('FX rate data'!$B216,0,2*CF$1)</f>
        <v>2.9324880475898119</v>
      </c>
      <c r="CZ217" s="94">
        <f ca="1">CG217/OFFSET('FX rate data'!$B216,0,2*CG$1)</f>
        <v>5.6357077212824178</v>
      </c>
      <c r="DA217" s="94">
        <f ca="1">CH217/OFFSET('FX rate data'!$B216,0,2*CH$1)</f>
        <v>5.4655943884227991</v>
      </c>
      <c r="DB217" s="94">
        <f ca="1">CI217/OFFSET('FX rate data'!$B216,0,2*CI$1)</f>
        <v>2.728111778650697</v>
      </c>
      <c r="DC217" s="94">
        <f ca="1">CJ217/OFFSET('FX rate data'!$B216,0,2*CJ$1)</f>
        <v>1.4810495763233102</v>
      </c>
      <c r="DD217" s="94">
        <f ca="1">CK217/OFFSET('FX rate data'!$B216,0,2*CK$1)</f>
        <v>1.663641024583502</v>
      </c>
      <c r="DE217" s="94">
        <f ca="1">CL217/OFFSET('FX rate data'!$B216,0,2*CL$1)</f>
        <v>2.225167448619803</v>
      </c>
      <c r="DF217" s="94">
        <f ca="1">CM217/OFFSET('FX rate data'!$B216,0,2*CM$1)</f>
        <v>1.3226585759034777</v>
      </c>
      <c r="DG217" s="94">
        <f ca="1">CN217/OFFSET('FX rate data'!$B216,0,2*CN$1)</f>
        <v>2.5773521539215678</v>
      </c>
      <c r="DH217" s="94">
        <f ca="1">CO217/OFFSET('FX rate data'!$B216,0,2*CO$1)</f>
        <v>0.61162185725128027</v>
      </c>
      <c r="DI217" s="94">
        <f ca="1">CP217/OFFSET('FX rate data'!$B216,0,2*CP$1)</f>
        <v>1.1471399234029886</v>
      </c>
      <c r="DJ217" s="95">
        <f t="shared" ca="1" si="57"/>
        <v>152.95248842123104</v>
      </c>
    </row>
    <row r="218" spans="1:114" x14ac:dyDescent="0.35">
      <c r="A218" s="12">
        <v>43039</v>
      </c>
      <c r="B218" s="14">
        <v>5909.0169999999998</v>
      </c>
      <c r="C218" s="12">
        <v>43039</v>
      </c>
      <c r="D218" s="14">
        <v>22011.61</v>
      </c>
      <c r="E218" s="12">
        <v>43039</v>
      </c>
      <c r="F218" s="14">
        <v>3393.3420000000001</v>
      </c>
      <c r="G218" s="12">
        <v>43039</v>
      </c>
      <c r="H218" s="14">
        <v>16025.59</v>
      </c>
      <c r="I218" s="12">
        <v>43039</v>
      </c>
      <c r="J218" s="14">
        <v>9242.18</v>
      </c>
      <c r="K218" s="12">
        <v>43039</v>
      </c>
      <c r="L218" s="14">
        <v>2575.2600000000002</v>
      </c>
      <c r="M218" s="12">
        <v>43039</v>
      </c>
      <c r="N218" s="14">
        <v>7493.08</v>
      </c>
      <c r="O218" s="12">
        <v>43039</v>
      </c>
      <c r="P218" s="14">
        <v>28245.54</v>
      </c>
      <c r="Q218" s="12">
        <v>43039</v>
      </c>
      <c r="R218" s="14">
        <v>5503.29</v>
      </c>
      <c r="S218" s="12">
        <v>43039</v>
      </c>
      <c r="T218" s="14">
        <v>13229.57</v>
      </c>
      <c r="U218" s="12">
        <v>43039</v>
      </c>
      <c r="V218" s="14">
        <v>2523.4299999999998</v>
      </c>
      <c r="W218" s="12">
        <v>43039</v>
      </c>
      <c r="X218" s="14">
        <v>74308.5</v>
      </c>
      <c r="Y218" s="12">
        <v>43039</v>
      </c>
      <c r="Z218" s="14">
        <v>6972.73</v>
      </c>
      <c r="AA218" s="12">
        <v>43039</v>
      </c>
      <c r="AB218" s="14">
        <v>10793.8</v>
      </c>
      <c r="AC218" s="12">
        <v>43039</v>
      </c>
      <c r="AD218" s="14">
        <v>10335.299999999999</v>
      </c>
      <c r="AE218" s="12">
        <v>43039</v>
      </c>
      <c r="AF218" s="14">
        <v>553.38</v>
      </c>
      <c r="AG218" s="12">
        <v>43039</v>
      </c>
      <c r="AH218" s="14">
        <v>2064.31</v>
      </c>
      <c r="AI218" s="12">
        <v>43039</v>
      </c>
      <c r="AJ218" s="14">
        <v>52570.2</v>
      </c>
      <c r="AK218" s="48"/>
      <c r="BX218" s="48"/>
      <c r="BY218" s="96">
        <f t="shared" ca="1" si="61"/>
        <v>5.0655561807411029</v>
      </c>
      <c r="BZ218" s="97">
        <f t="shared" ca="1" si="61"/>
        <v>1521.2841468394461</v>
      </c>
      <c r="CA218" s="98">
        <f t="shared" ca="1" si="61"/>
        <v>24.423524077545469</v>
      </c>
      <c r="CB218" s="99">
        <f t="shared" ca="1" si="61"/>
        <v>6.4853175486065355</v>
      </c>
      <c r="CC218" s="100">
        <f t="shared" ca="1" si="61"/>
        <v>5.4250367647977802</v>
      </c>
      <c r="CD218" s="101">
        <f t="shared" ca="1" si="61"/>
        <v>87.636044165482161</v>
      </c>
      <c r="CE218" s="102">
        <f t="shared" ca="1" si="61"/>
        <v>6.72234154526436</v>
      </c>
      <c r="CF218" s="103">
        <f t="shared" ca="1" si="61"/>
        <v>23.480286295973421</v>
      </c>
      <c r="CG218" s="104">
        <f t="shared" ca="1" si="61"/>
        <v>4.9253238091853602</v>
      </c>
      <c r="CH218" s="104">
        <f t="shared" ca="1" si="61"/>
        <v>4.7705748719268843</v>
      </c>
      <c r="CI218" s="105">
        <f t="shared" ca="1" si="61"/>
        <v>3293.1868110768019</v>
      </c>
      <c r="CJ218" s="106">
        <f t="shared" ca="1" si="61"/>
        <v>4.6847649572105627</v>
      </c>
      <c r="CK218" s="104">
        <f t="shared" ca="1" si="61"/>
        <v>1.4267215894633873</v>
      </c>
      <c r="CL218" s="107">
        <f t="shared" ca="1" si="61"/>
        <v>70.139292814404982</v>
      </c>
      <c r="CM218" s="108">
        <f t="shared" ca="1" si="61"/>
        <v>91.165475876025042</v>
      </c>
      <c r="CN218" s="104">
        <f t="shared" ca="1" si="61"/>
        <v>2.2477606714534248</v>
      </c>
      <c r="CO218" s="109">
        <f t="shared" ca="1" si="60"/>
        <v>34.983316225774821</v>
      </c>
      <c r="CP218" s="110">
        <f t="shared" ca="1" si="60"/>
        <v>16.560129712704246</v>
      </c>
      <c r="CR218" s="94">
        <f ca="1">BY218/OFFSET('FX rate data'!$B217,0,2*BY$1)</f>
        <v>3.8780861895124046</v>
      </c>
      <c r="CS218" s="94">
        <f ca="1">BZ218/OFFSET('FX rate data'!$B217,0,2*BZ$1)</f>
        <v>13.386872112279532</v>
      </c>
      <c r="CT218" s="94">
        <f ca="1">CA218/OFFSET('FX rate data'!$B217,0,2*CA$1)</f>
        <v>3.6810134254024822</v>
      </c>
      <c r="CU218" s="94">
        <f ca="1">CB218/OFFSET('FX rate data'!$B217,0,2*CB$1)</f>
        <v>5.0320589297071194</v>
      </c>
      <c r="CV218" s="94">
        <f ca="1">CC218/OFFSET('FX rate data'!$B217,0,2*CC$1)</f>
        <v>5.438088176421191</v>
      </c>
      <c r="CW218" s="94">
        <f ca="1">CD218/OFFSET('FX rate data'!$B217,0,2*CD$1)</f>
        <v>87.636044165482161</v>
      </c>
      <c r="CX218" s="94">
        <f ca="1">CE218/OFFSET('FX rate data'!$B217,0,2*CE$1)</f>
        <v>8.9297841993416043</v>
      </c>
      <c r="CY218" s="94">
        <f ca="1">CF218/OFFSET('FX rate data'!$B217,0,2*CF$1)</f>
        <v>3.0098686462131523</v>
      </c>
      <c r="CZ218" s="94">
        <f ca="1">CG218/OFFSET('FX rate data'!$B217,0,2*CG$1)</f>
        <v>5.7357910902356588</v>
      </c>
      <c r="DA218" s="94">
        <f ca="1">CH218/OFFSET('FX rate data'!$B217,0,2*CH$1)</f>
        <v>5.5555780504563694</v>
      </c>
      <c r="DB218" s="94">
        <f ca="1">CI218/OFFSET('FX rate data'!$B217,0,2*CI$1)</f>
        <v>2.9394530330763895</v>
      </c>
      <c r="DC218" s="94">
        <f ca="1">CJ218/OFFSET('FX rate data'!$B217,0,2*CJ$1)</f>
        <v>1.4320805053680685</v>
      </c>
      <c r="DD218" s="94">
        <f ca="1">CK218/OFFSET('FX rate data'!$B217,0,2*CK$1)</f>
        <v>1.6614901472730725</v>
      </c>
      <c r="DE218" s="94">
        <f ca="1">CL218/OFFSET('FX rate data'!$B217,0,2*CL$1)</f>
        <v>2.3253420685742459</v>
      </c>
      <c r="DF218" s="94">
        <f ca="1">CM218/OFFSET('FX rate data'!$B217,0,2*CM$1)</f>
        <v>1.4080153809185689</v>
      </c>
      <c r="DG218" s="94">
        <f ca="1">CN218/OFFSET('FX rate data'!$B217,0,2*CN$1)</f>
        <v>2.6176320850744439</v>
      </c>
      <c r="DH218" s="94">
        <f ca="1">CO218/OFFSET('FX rate data'!$B217,0,2*CO$1)</f>
        <v>0.59961976647855031</v>
      </c>
      <c r="DI218" s="94">
        <f ca="1">CP218/OFFSET('FX rate data'!$B217,0,2*CP$1)</f>
        <v>1.1722159884976673</v>
      </c>
      <c r="DJ218" s="95">
        <f t="shared" ca="1" si="57"/>
        <v>156.43903396031268</v>
      </c>
    </row>
    <row r="219" spans="1:114" x14ac:dyDescent="0.35">
      <c r="A219" s="12">
        <v>43069</v>
      </c>
      <c r="B219" s="14">
        <v>5969.8919999999998</v>
      </c>
      <c r="C219" s="12">
        <v>43069</v>
      </c>
      <c r="D219" s="14">
        <v>22724.959999999999</v>
      </c>
      <c r="E219" s="12">
        <v>43069</v>
      </c>
      <c r="F219" s="14">
        <v>3317.1880000000001</v>
      </c>
      <c r="G219" s="12">
        <v>43069</v>
      </c>
      <c r="H219" s="14">
        <v>16067.48</v>
      </c>
      <c r="I219" s="12">
        <v>43069</v>
      </c>
      <c r="J219" s="14">
        <v>9318.77</v>
      </c>
      <c r="K219" s="12">
        <v>43069</v>
      </c>
      <c r="L219" s="14">
        <v>2647.58</v>
      </c>
      <c r="M219" s="12">
        <v>43069</v>
      </c>
      <c r="N219" s="14">
        <v>7326.67</v>
      </c>
      <c r="O219" s="12">
        <v>43069</v>
      </c>
      <c r="P219" s="14">
        <v>29177.35</v>
      </c>
      <c r="Q219" s="12">
        <v>43069</v>
      </c>
      <c r="R219" s="14">
        <v>5372.79</v>
      </c>
      <c r="S219" s="12">
        <v>43069</v>
      </c>
      <c r="T219" s="14">
        <v>13023.98</v>
      </c>
      <c r="U219" s="12">
        <v>43069</v>
      </c>
      <c r="V219" s="14">
        <v>2476.37</v>
      </c>
      <c r="W219" s="12">
        <v>43069</v>
      </c>
      <c r="X219" s="14">
        <v>71971</v>
      </c>
      <c r="Y219" s="12">
        <v>43069</v>
      </c>
      <c r="Z219" s="14">
        <v>6867.67</v>
      </c>
      <c r="AA219" s="12">
        <v>43069</v>
      </c>
      <c r="AB219" s="14">
        <v>10560.44</v>
      </c>
      <c r="AC219" s="12">
        <v>43069</v>
      </c>
      <c r="AD219" s="14">
        <v>10226.549999999999</v>
      </c>
      <c r="AE219" s="12">
        <v>43069</v>
      </c>
      <c r="AF219" s="14">
        <v>540.11</v>
      </c>
      <c r="AG219" s="12">
        <v>43069</v>
      </c>
      <c r="AH219" s="14">
        <v>2100.62</v>
      </c>
      <c r="AI219" s="12">
        <v>43069</v>
      </c>
      <c r="AJ219" s="14">
        <v>53269.83</v>
      </c>
      <c r="AK219" s="48"/>
      <c r="BX219" s="48"/>
      <c r="BY219" s="96">
        <f t="shared" ca="1" si="61"/>
        <v>5.1177418035786433</v>
      </c>
      <c r="BZ219" s="97">
        <f t="shared" ca="1" si="61"/>
        <v>1570.5857674909075</v>
      </c>
      <c r="CA219" s="98">
        <f t="shared" ca="1" si="61"/>
        <v>23.875406896135107</v>
      </c>
      <c r="CB219" s="99">
        <f t="shared" ca="1" si="61"/>
        <v>6.5022698075942627</v>
      </c>
      <c r="CC219" s="100">
        <f t="shared" ca="1" si="61"/>
        <v>5.4699940763645172</v>
      </c>
      <c r="CD219" s="101">
        <f t="shared" ca="1" si="61"/>
        <v>90.097092259285361</v>
      </c>
      <c r="CE219" s="102">
        <f t="shared" ca="1" si="61"/>
        <v>6.573048483326219</v>
      </c>
      <c r="CF219" s="103">
        <f t="shared" ca="1" si="61"/>
        <v>24.254892324870404</v>
      </c>
      <c r="CG219" s="104">
        <f t="shared" ca="1" si="61"/>
        <v>4.8085291723229213</v>
      </c>
      <c r="CH219" s="104">
        <f t="shared" ca="1" si="61"/>
        <v>4.696439243337335</v>
      </c>
      <c r="CI219" s="105">
        <f t="shared" ca="1" si="61"/>
        <v>3231.7714473340889</v>
      </c>
      <c r="CJ219" s="106">
        <f t="shared" ca="1" si="61"/>
        <v>4.5373977234825276</v>
      </c>
      <c r="CK219" s="104">
        <f t="shared" ca="1" si="61"/>
        <v>1.4052247911951306</v>
      </c>
      <c r="CL219" s="107">
        <f t="shared" ca="1" si="61"/>
        <v>68.622894014059469</v>
      </c>
      <c r="CM219" s="108">
        <f t="shared" ca="1" si="61"/>
        <v>90.206215331917207</v>
      </c>
      <c r="CN219" s="104">
        <f t="shared" ca="1" si="61"/>
        <v>2.1938595833942487</v>
      </c>
      <c r="CO219" s="109">
        <f t="shared" ca="1" si="60"/>
        <v>35.598652203490317</v>
      </c>
      <c r="CP219" s="110">
        <f t="shared" ca="1" si="60"/>
        <v>16.780520039370291</v>
      </c>
      <c r="CR219" s="94">
        <f ca="1">BY219/OFFSET('FX rate data'!$B218,0,2*BY$1)</f>
        <v>3.8720903409084082</v>
      </c>
      <c r="CS219" s="94">
        <f ca="1">BZ219/OFFSET('FX rate data'!$B218,0,2*BZ$1)</f>
        <v>13.955800315362604</v>
      </c>
      <c r="CT219" s="94">
        <f ca="1">CA219/OFFSET('FX rate data'!$B218,0,2*CA$1)</f>
        <v>3.6125050152267493</v>
      </c>
      <c r="CU219" s="94">
        <f ca="1">CB219/OFFSET('FX rate data'!$B218,0,2*CB$1)</f>
        <v>5.0416917171390727</v>
      </c>
      <c r="CV219" s="94">
        <f ca="1">CC219/OFFSET('FX rate data'!$B218,0,2*CC$1)</f>
        <v>5.5611977189553849</v>
      </c>
      <c r="CW219" s="94">
        <f ca="1">CD219/OFFSET('FX rate data'!$B218,0,2*CD$1)</f>
        <v>90.097092259285361</v>
      </c>
      <c r="CX219" s="94">
        <f ca="1">CE219/OFFSET('FX rate data'!$B218,0,2*CE$1)</f>
        <v>8.8909082690737442</v>
      </c>
      <c r="CY219" s="94">
        <f ca="1">CF219/OFFSET('FX rate data'!$B218,0,2*CF$1)</f>
        <v>3.1056597811585815</v>
      </c>
      <c r="CZ219" s="94">
        <f ca="1">CG219/OFFSET('FX rate data'!$B218,0,2*CG$1)</f>
        <v>5.7237580910878725</v>
      </c>
      <c r="DA219" s="94">
        <f ca="1">CH219/OFFSET('FX rate data'!$B218,0,2*CH$1)</f>
        <v>5.5903335833083387</v>
      </c>
      <c r="DB219" s="94">
        <f ca="1">CI219/OFFSET('FX rate data'!$B218,0,2*CI$1)</f>
        <v>2.970460074573829</v>
      </c>
      <c r="DC219" s="94">
        <f ca="1">CJ219/OFFSET('FX rate data'!$B218,0,2*CJ$1)</f>
        <v>1.3883901115273485</v>
      </c>
      <c r="DD219" s="94">
        <f ca="1">CK219/OFFSET('FX rate data'!$B218,0,2*CK$1)</f>
        <v>1.672687526717213</v>
      </c>
      <c r="DE219" s="94">
        <f ca="1">CL219/OFFSET('FX rate data'!$B218,0,2*CL$1)</f>
        <v>2.286667577942668</v>
      </c>
      <c r="DF219" s="94">
        <f ca="1">CM219/OFFSET('FX rate data'!$B218,0,2*CM$1)</f>
        <v>1.3993335060183825</v>
      </c>
      <c r="DG219" s="94">
        <f ca="1">CN219/OFFSET('FX rate data'!$B218,0,2*CN$1)</f>
        <v>2.6114267151461119</v>
      </c>
      <c r="DH219" s="94">
        <f ca="1">CO219/OFFSET('FX rate data'!$B218,0,2*CO$1)</f>
        <v>0.60923005129860452</v>
      </c>
      <c r="DI219" s="94">
        <f ca="1">CP219/OFFSET('FX rate data'!$B218,0,2*CP$1)</f>
        <v>1.2250253713559027</v>
      </c>
      <c r="DJ219" s="95">
        <f t="shared" ca="1" si="57"/>
        <v>159.61425802608616</v>
      </c>
    </row>
    <row r="220" spans="1:114" x14ac:dyDescent="0.35">
      <c r="A220" s="12">
        <v>43098</v>
      </c>
      <c r="B220" s="14">
        <v>6065.1289999999999</v>
      </c>
      <c r="C220" s="12">
        <v>43098</v>
      </c>
      <c r="D220" s="14">
        <v>22764.94</v>
      </c>
      <c r="E220" s="12">
        <v>43098</v>
      </c>
      <c r="F220" s="14">
        <v>3307.172</v>
      </c>
      <c r="G220" s="12">
        <v>43098</v>
      </c>
      <c r="H220" s="14">
        <v>16209.13</v>
      </c>
      <c r="I220" s="12">
        <v>43098</v>
      </c>
      <c r="J220" s="14">
        <v>9381.8700000000008</v>
      </c>
      <c r="K220" s="12">
        <v>43098</v>
      </c>
      <c r="L220" s="14">
        <v>2673.61</v>
      </c>
      <c r="M220" s="12">
        <v>43098</v>
      </c>
      <c r="N220" s="14">
        <v>7687.77</v>
      </c>
      <c r="O220" s="12">
        <v>43098</v>
      </c>
      <c r="P220" s="14">
        <v>29919.15</v>
      </c>
      <c r="Q220" s="12">
        <v>43098</v>
      </c>
      <c r="R220" s="14">
        <v>5312.56</v>
      </c>
      <c r="S220" s="12">
        <v>43098</v>
      </c>
      <c r="T220" s="14">
        <v>12917.64</v>
      </c>
      <c r="U220" s="12">
        <v>43100</v>
      </c>
      <c r="V220" s="14">
        <v>2467.4899999999998</v>
      </c>
      <c r="W220" s="12">
        <v>43098</v>
      </c>
      <c r="X220" s="14">
        <v>76402.100000000006</v>
      </c>
      <c r="Y220" s="12">
        <v>43098</v>
      </c>
      <c r="Z220" s="14">
        <v>7038.28</v>
      </c>
      <c r="AA220" s="12">
        <v>43099</v>
      </c>
      <c r="AB220" s="14">
        <v>10642.86</v>
      </c>
      <c r="AC220" s="12">
        <v>43100</v>
      </c>
      <c r="AD220" s="14">
        <v>10530.7</v>
      </c>
      <c r="AE220" s="12">
        <v>43098</v>
      </c>
      <c r="AF220" s="14">
        <v>544.58000000000004</v>
      </c>
      <c r="AG220" s="12">
        <v>43100</v>
      </c>
      <c r="AH220" s="14">
        <v>2109.7399999999998</v>
      </c>
      <c r="AI220" s="12">
        <v>43098</v>
      </c>
      <c r="AJ220" s="14">
        <v>52533.04</v>
      </c>
      <c r="AK220" s="48"/>
      <c r="AM220" s="59" cm="1">
        <f t="array" aca="1" ref="AM220" ca="1">$DJ220*INDEX('MSCI ACWI weights'!$A$1:$AT$19,MATCH(AM$3,'MSCI ACWI weights'!$A$1:$A$19,0),MATCH($A220,'MSCI ACWI weights'!$A$1:$W$1,0)+23)%</f>
        <v>4.0438106752872907</v>
      </c>
      <c r="AN220" s="59" cm="1">
        <f t="array" aca="1" ref="AN220" ca="1">$DJ220*INDEX('MSCI ACWI weights'!$A$1:$AT$19,MATCH(AN$3,'MSCI ACWI weights'!$A$1:$A$19,0),MATCH($A220,'MSCI ACWI weights'!$A$1:$W$1,0)+23)%</f>
        <v>13.793413040742646</v>
      </c>
      <c r="AO220" s="59" cm="1">
        <f t="array" aca="1" ref="AO220" ca="1">$DJ220*INDEX('MSCI ACWI weights'!$A$1:$AT$19,MATCH(AO$3,'MSCI ACWI weights'!$A$1:$A$19,0),MATCH($A220,'MSCI ACWI weights'!$A$1:$W$1,0)+23)%</f>
        <v>5.0651816844531279</v>
      </c>
      <c r="AP220" s="59" cm="1">
        <f t="array" aca="1" ref="AP220" ca="1">$DJ220*INDEX('MSCI ACWI weights'!$A$1:$AT$19,MATCH(AP$3,'MSCI ACWI weights'!$A$1:$A$19,0),MATCH($A220,'MSCI ACWI weights'!$A$1:$W$1,0)+23)%</f>
        <v>5.4479627335639469</v>
      </c>
      <c r="AQ220" s="59" cm="1">
        <f t="array" aca="1" ref="AQ220" ca="1">$DJ220*INDEX('MSCI ACWI weights'!$A$1:$AT$19,MATCH(AQ$3,'MSCI ACWI weights'!$A$1:$A$19,0),MATCH($A220,'MSCI ACWI weights'!$A$1:$W$1,0)+23)%</f>
        <v>5.6509670357027213</v>
      </c>
      <c r="AR220" s="59" cm="1">
        <f t="array" aca="1" ref="AR220" ca="1">$DJ220*INDEX('MSCI ACWI weights'!$A$1:$AT$19,MATCH(AR$3,'MSCI ACWI weights'!$A$1:$A$19,0),MATCH($A220,'MSCI ACWI weights'!$A$1:$W$1,0)+23)%</f>
        <v>89.083358197771773</v>
      </c>
      <c r="AS220" s="59" cm="1">
        <f t="array" aca="1" ref="AS220" ca="1">$DJ220*INDEX('MSCI ACWI weights'!$A$1:$AT$19,MATCH(AS$3,'MSCI ACWI weights'!$A$1:$A$19,0),MATCH($A220,'MSCI ACWI weights'!$A$1:$W$1,0)+23)%</f>
        <v>9.4544382581753794</v>
      </c>
      <c r="AT220" s="59" cm="1">
        <f t="array" aca="1" ref="AT220" ca="1">$DJ220*INDEX('MSCI ACWI weights'!$A$1:$AT$19,MATCH(AT$3,'MSCI ACWI weights'!$A$1:$A$19,0),MATCH($A220,'MSCI ACWI weights'!$A$1:$W$1,0)+23)%</f>
        <v>3.1012611204653435</v>
      </c>
      <c r="AU220" s="59" cm="1">
        <f t="array" aca="1" ref="AU220" ca="1">$DJ220*INDEX('MSCI ACWI weights'!$A$1:$AT$19,MATCH(AU$3,'MSCI ACWI weights'!$A$1:$A$19,0),MATCH($A220,'MSCI ACWI weights'!$A$1:$W$1,0)+23)%</f>
        <v>5.8478669117279916</v>
      </c>
      <c r="AV220" s="59" cm="1">
        <f t="array" aca="1" ref="AV220" ca="1">$DJ220*INDEX('MSCI ACWI weights'!$A$1:$AT$19,MATCH(AV$3,'MSCI ACWI weights'!$A$1:$A$19,0),MATCH($A220,'MSCI ACWI weights'!$A$1:$W$1,0)+23)%</f>
        <v>5.6119096986260875</v>
      </c>
      <c r="AW220" s="59" cm="1">
        <f t="array" aca="1" ref="AW220" ca="1">$DJ220*INDEX('MSCI ACWI weights'!$A$1:$AT$19,MATCH(AW$3,'MSCI ACWI weights'!$A$1:$A$19,0),MATCH($A220,'MSCI ACWI weights'!$A$1:$W$1,0)+23)%</f>
        <v>3.1688562639424207</v>
      </c>
      <c r="AX220" s="59" cm="1">
        <f t="array" aca="1" ref="AX220" ca="1">$DJ220*INDEX('MSCI ACWI weights'!$A$1:$AT$19,MATCH(AX$3,'MSCI ACWI weights'!$A$1:$A$19,0),MATCH($A220,'MSCI ACWI weights'!$A$1:$W$1,0)+23)%</f>
        <v>1.3769092459627623</v>
      </c>
      <c r="AY220" s="59" cm="1">
        <f t="array" aca="1" ref="AY220" ca="1">$DJ220*INDEX('MSCI ACWI weights'!$A$1:$AT$19,MATCH(AY$3,'MSCI ACWI weights'!$A$1:$A$19,0),MATCH($A220,'MSCI ACWI weights'!$A$1:$W$1,0)+23)%</f>
        <v>1.659986085805895</v>
      </c>
      <c r="AZ220" s="59" cm="1">
        <f t="array" aca="1" ref="AZ220" ca="1">$DJ220*INDEX('MSCI ACWI weights'!$A$1:$AT$19,MATCH(AZ$3,'MSCI ACWI weights'!$A$1:$A$19,0),MATCH($A220,'MSCI ACWI weights'!$A$1:$W$1,0)+23)%</f>
        <v>2.1913960656704914</v>
      </c>
      <c r="BA220" s="59" cm="1">
        <f t="array" aca="1" ref="BA220" ca="1">$DJ220*INDEX('MSCI ACWI weights'!$A$1:$AT$19,MATCH(BA$3,'MSCI ACWI weights'!$A$1:$A$19,0),MATCH($A220,'MSCI ACWI weights'!$A$1:$W$1,0)+23)%</f>
        <v>1.6820939632232388</v>
      </c>
      <c r="BB220" s="59" cm="1">
        <f t="array" aca="1" ref="BB220" ca="1">$DJ220*INDEX('MSCI ACWI weights'!$A$1:$AT$19,MATCH(BB$3,'MSCI ACWI weights'!$A$1:$A$19,0),MATCH($A220,'MSCI ACWI weights'!$A$1:$W$1,0)+23)%</f>
        <v>2.5671768405478219</v>
      </c>
      <c r="BC220" s="59" cm="1">
        <f t="array" aca="1" ref="BC220" ca="1">$DJ220*INDEX('MSCI ACWI weights'!$A$1:$AT$19,MATCH(BC$3,'MSCI ACWI weights'!$A$1:$A$19,0),MATCH($A220,'MSCI ACWI weights'!$A$1:$W$1,0)+23)%</f>
        <v>0.68953805247861455</v>
      </c>
      <c r="BD220" s="59" cm="1">
        <f t="array" aca="1" ref="BD220" ca="1">$DJ220*INDEX('MSCI ACWI weights'!$A$1:$AT$19,MATCH(BD$3,'MSCI ACWI weights'!$A$1:$A$19,0),MATCH($A220,'MSCI ACWI weights'!$A$1:$W$1,0)+23)%</f>
        <v>1.4881323314501556</v>
      </c>
      <c r="BF220" s="60">
        <f ca="1">AM220*OFFSET('FX rate data'!$B219,0,2*BY$1)</f>
        <v>5.1801214750430189</v>
      </c>
      <c r="BG220" s="61">
        <f ca="1">AN220*OFFSET('FX rate data'!$B219,0,2*BZ$1)</f>
        <v>1554.3797155612888</v>
      </c>
      <c r="BH220" s="62">
        <f ca="1">AO220*OFFSET('FX rate data'!$B219,0,2*CA$1)</f>
        <v>32.958124184399615</v>
      </c>
      <c r="BI220" s="63">
        <f ca="1">AP220*OFFSET('FX rate data'!$B219,0,2*CB$1)</f>
        <v>6.8486339523632385</v>
      </c>
      <c r="BJ220" s="64">
        <f ca="1">AQ220*OFFSET('FX rate data'!$B219,0,2*CC$1)</f>
        <v>5.505737182885162</v>
      </c>
      <c r="BK220" s="65">
        <f ca="1">AR220*OFFSET('FX rate data'!$B219,0,2*CD$1)</f>
        <v>89.083358197771773</v>
      </c>
      <c r="BL220" s="66">
        <f ca="1">AS220*OFFSET('FX rate data'!$B219,0,2*CE$1)</f>
        <v>6.9981751987014151</v>
      </c>
      <c r="BM220" s="67">
        <f ca="1">AT220*OFFSET('FX rate data'!$B219,0,2*CF$1)</f>
        <v>24.233254395316195</v>
      </c>
      <c r="BN220" s="68">
        <f ca="1">AU220*OFFSET('FX rate data'!$B219,0,2*CG$1)</f>
        <v>4.8712731374694167</v>
      </c>
      <c r="BO220" s="68">
        <f ca="1">AV220*OFFSET('FX rate data'!$B219,0,2*CH$1)</f>
        <v>4.674720778955531</v>
      </c>
      <c r="BP220" s="69">
        <f ca="1">AW220*OFFSET('FX rate data'!$B219,0,2*CI$1)</f>
        <v>3382.4371761321399</v>
      </c>
      <c r="BQ220" s="70">
        <f ca="1">AX220*OFFSET('FX rate data'!$B219,0,2*CJ$1)</f>
        <v>4.5610118772516506</v>
      </c>
      <c r="BR220" s="68">
        <f ca="1">AY220*OFFSET('FX rate data'!$B219,0,2*CK$1)</f>
        <v>1.3827684094763104</v>
      </c>
      <c r="BS220" s="71">
        <f ca="1">AZ220*OFFSET('FX rate data'!$B219,0,2*CL$1)</f>
        <v>65.156779220580717</v>
      </c>
      <c r="BT220" s="72">
        <f ca="1">BA220*OFFSET('FX rate data'!$B219,0,2*CM$1)</f>
        <v>107.43954666597632</v>
      </c>
      <c r="BU220" s="68">
        <f ca="1">BB220*OFFSET('FX rate data'!$B219,0,2*CN$1)</f>
        <v>2.1384583081763355</v>
      </c>
      <c r="BV220" s="73">
        <f ca="1">BC220*OFFSET('FX rate data'!$B219,0,2*CO$1)</f>
        <v>39.778691755633545</v>
      </c>
      <c r="BW220" s="74">
        <f ca="1">BD220*OFFSET('FX rate data'!$B219,0,2*CP$1)</f>
        <v>18.427245033880986</v>
      </c>
      <c r="BX220" s="48"/>
      <c r="BY220" s="96">
        <f t="shared" ca="1" si="61"/>
        <v>5.1993845495692605</v>
      </c>
      <c r="BZ220" s="97">
        <f t="shared" ca="1" si="61"/>
        <v>1573.3488975023261</v>
      </c>
      <c r="CA220" s="98">
        <f t="shared" ca="1" si="61"/>
        <v>23.803316898380476</v>
      </c>
      <c r="CB220" s="99">
        <f t="shared" ca="1" si="61"/>
        <v>6.5595934525121793</v>
      </c>
      <c r="CC220" s="100">
        <f t="shared" ca="1" si="61"/>
        <v>5.5070329373106084</v>
      </c>
      <c r="CD220" s="101">
        <f t="shared" ca="1" si="61"/>
        <v>90.982892617162832</v>
      </c>
      <c r="CE220" s="102">
        <f t="shared" ca="1" si="61"/>
        <v>6.8970057254743029</v>
      </c>
      <c r="CF220" s="103">
        <f t="shared" ca="1" si="61"/>
        <v>24.871544595436063</v>
      </c>
      <c r="CG220" s="104">
        <f t="shared" ca="1" si="61"/>
        <v>4.7546246437541502</v>
      </c>
      <c r="CH220" s="104">
        <f t="shared" ca="1" si="61"/>
        <v>4.6580931042050198</v>
      </c>
      <c r="CI220" s="105">
        <f t="shared" ca="1" si="61"/>
        <v>3220.1826579155745</v>
      </c>
      <c r="CJ220" s="106">
        <f t="shared" ca="1" si="61"/>
        <v>4.8167555627861836</v>
      </c>
      <c r="CK220" s="104">
        <f t="shared" ca="1" si="61"/>
        <v>1.4401340692509779</v>
      </c>
      <c r="CL220" s="107">
        <f t="shared" ca="1" si="61"/>
        <v>69.158468187544557</v>
      </c>
      <c r="CM220" s="108">
        <f t="shared" ca="1" si="61"/>
        <v>92.88905758010479</v>
      </c>
      <c r="CN220" s="104">
        <f t="shared" ca="1" si="61"/>
        <v>2.2120161669379201</v>
      </c>
      <c r="CO220" s="109">
        <f t="shared" ca="1" si="60"/>
        <v>35.753206434191647</v>
      </c>
      <c r="CP220" s="110">
        <f t="shared" ca="1" si="60"/>
        <v>16.54842394745846</v>
      </c>
      <c r="CR220" s="94">
        <f ca="1">BY220/OFFSET('FX rate data'!$B219,0,2*BY$1)</f>
        <v>4.0588482041914604</v>
      </c>
      <c r="CS220" s="94">
        <f ca="1">BZ220/OFFSET('FX rate data'!$B219,0,2*BZ$1)</f>
        <v>13.961743699550325</v>
      </c>
      <c r="CT220" s="94">
        <f ca="1">CA220/OFFSET('FX rate data'!$B219,0,2*CA$1)</f>
        <v>3.6582216909049725</v>
      </c>
      <c r="CU220" s="94">
        <f ca="1">CB220/OFFSET('FX rate data'!$B219,0,2*CB$1)</f>
        <v>5.2180363157363603</v>
      </c>
      <c r="CV220" s="94">
        <f ca="1">CC220/OFFSET('FX rate data'!$B219,0,2*CC$1)</f>
        <v>5.6522969694248264</v>
      </c>
      <c r="CW220" s="94">
        <f ca="1">CD220/OFFSET('FX rate data'!$B219,0,2*CD$1)</f>
        <v>90.982892617162832</v>
      </c>
      <c r="CX220" s="94">
        <f ca="1">CE220/OFFSET('FX rate data'!$B219,0,2*CE$1)</f>
        <v>9.3177596939669058</v>
      </c>
      <c r="CY220" s="94">
        <f ca="1">CF220/OFFSET('FX rate data'!$B219,0,2*CF$1)</f>
        <v>3.1829465824719816</v>
      </c>
      <c r="CZ220" s="94">
        <f ca="1">CG220/OFFSET('FX rate data'!$B219,0,2*CG$1)</f>
        <v>5.7078327055872151</v>
      </c>
      <c r="DA220" s="94">
        <f ca="1">CH220/OFFSET('FX rate data'!$B219,0,2*CH$1)</f>
        <v>5.591948504447803</v>
      </c>
      <c r="DB220" s="94">
        <f ca="1">CI220/OFFSET('FX rate data'!$B219,0,2*CI$1)</f>
        <v>3.0168471593737816</v>
      </c>
      <c r="DC220" s="94">
        <f ca="1">CJ220/OFFSET('FX rate data'!$B219,0,2*CJ$1)</f>
        <v>1.4541148868788478</v>
      </c>
      <c r="DD220" s="94">
        <f ca="1">CK220/OFFSET('FX rate data'!$B219,0,2*CK$1)</f>
        <v>1.7288524240708019</v>
      </c>
      <c r="DE220" s="94">
        <f ca="1">CL220/OFFSET('FX rate data'!$B219,0,2*CL$1)</f>
        <v>2.3259835263022417</v>
      </c>
      <c r="DF220" s="94">
        <f ca="1">CM220/OFFSET('FX rate data'!$B219,0,2*CM$1)</f>
        <v>1.4542887405394307</v>
      </c>
      <c r="DG220" s="94">
        <f ca="1">CN220/OFFSET('FX rate data'!$B219,0,2*CN$1)</f>
        <v>2.6554815929626892</v>
      </c>
      <c r="DH220" s="94">
        <f ca="1">CO220/OFFSET('FX rate data'!$B219,0,2*CO$1)</f>
        <v>0.61975885194884373</v>
      </c>
      <c r="DI220" s="94">
        <f ca="1">CP220/OFFSET('FX rate data'!$B219,0,2*CP$1)</f>
        <v>1.3364040400764334</v>
      </c>
      <c r="DJ220" s="95">
        <f t="shared" ca="1" si="57"/>
        <v>161.92425820559774</v>
      </c>
    </row>
    <row r="221" spans="1:114" x14ac:dyDescent="0.35">
      <c r="A221" s="12">
        <v>43131</v>
      </c>
      <c r="B221" s="14">
        <v>6037.683</v>
      </c>
      <c r="C221" s="12">
        <v>43131</v>
      </c>
      <c r="D221" s="14">
        <v>23098.29</v>
      </c>
      <c r="E221" s="12">
        <v>43131</v>
      </c>
      <c r="F221" s="14">
        <v>3480.8330000000001</v>
      </c>
      <c r="G221" s="12">
        <v>43131</v>
      </c>
      <c r="H221" s="14">
        <v>15951.67</v>
      </c>
      <c r="I221" s="12">
        <v>43131</v>
      </c>
      <c r="J221" s="14">
        <v>9335.4</v>
      </c>
      <c r="K221" s="12">
        <v>43131</v>
      </c>
      <c r="L221" s="14">
        <v>2823.81</v>
      </c>
      <c r="M221" s="12">
        <v>43131</v>
      </c>
      <c r="N221" s="14">
        <v>7533.55</v>
      </c>
      <c r="O221" s="12">
        <v>43131</v>
      </c>
      <c r="P221" s="14">
        <v>32887.269999999997</v>
      </c>
      <c r="Q221" s="12">
        <v>43131</v>
      </c>
      <c r="R221" s="14">
        <v>5481.93</v>
      </c>
      <c r="S221" s="12">
        <v>43131</v>
      </c>
      <c r="T221" s="14">
        <v>13189.48</v>
      </c>
      <c r="U221" s="12">
        <v>43131</v>
      </c>
      <c r="V221" s="14">
        <v>2566.46</v>
      </c>
      <c r="W221" s="12">
        <v>43131</v>
      </c>
      <c r="X221" s="14">
        <v>84912.7</v>
      </c>
      <c r="Y221" s="12">
        <v>43131</v>
      </c>
      <c r="Z221" s="14">
        <v>6961.64</v>
      </c>
      <c r="AA221" s="12">
        <v>43131</v>
      </c>
      <c r="AB221" s="14">
        <v>11103.79</v>
      </c>
      <c r="AC221" s="12">
        <v>43131</v>
      </c>
      <c r="AD221" s="14">
        <v>11027.7</v>
      </c>
      <c r="AE221" s="12">
        <v>43131</v>
      </c>
      <c r="AF221" s="14">
        <v>560.52</v>
      </c>
      <c r="AG221" s="12">
        <v>43131</v>
      </c>
      <c r="AH221" s="14">
        <v>2289.9899999999998</v>
      </c>
      <c r="AI221" s="12">
        <v>43131</v>
      </c>
      <c r="AJ221" s="14">
        <v>52614.65</v>
      </c>
      <c r="AK221" s="48"/>
      <c r="BX221" s="48"/>
      <c r="BY221" s="79">
        <f t="shared" ref="BY221:CP221" ca="1" si="62">BF220*OFFSET($B221,0,2*BY$1)/OFFSET($B220,0,2*BY$1)</f>
        <v>5.1566803225128703</v>
      </c>
      <c r="BZ221" s="80">
        <f t="shared" ca="1" si="62"/>
        <v>1577.1407014537338</v>
      </c>
      <c r="CA221" s="81">
        <f t="shared" ca="1" si="62"/>
        <v>34.688769220093867</v>
      </c>
      <c r="CB221" s="82">
        <f t="shared" ca="1" si="62"/>
        <v>6.7398527101019052</v>
      </c>
      <c r="CC221" s="83">
        <f t="shared" ca="1" si="62"/>
        <v>5.4784663288988371</v>
      </c>
      <c r="CD221" s="84">
        <f t="shared" ca="1" si="62"/>
        <v>94.087947648478988</v>
      </c>
      <c r="CE221" s="85">
        <f t="shared" ca="1" si="62"/>
        <v>6.8577887694581197</v>
      </c>
      <c r="CF221" s="86">
        <f t="shared" ca="1" si="62"/>
        <v>26.637306884635773</v>
      </c>
      <c r="CG221" s="87">
        <f t="shared" ca="1" si="62"/>
        <v>5.0265744481921555</v>
      </c>
      <c r="CH221" s="87">
        <f t="shared" ca="1" si="62"/>
        <v>4.7730960314436999</v>
      </c>
      <c r="CI221" s="88">
        <f t="shared" ca="1" si="62"/>
        <v>3518.1053277038986</v>
      </c>
      <c r="CJ221" s="89">
        <f t="shared" ca="1" si="62"/>
        <v>5.0690731436636716</v>
      </c>
      <c r="CK221" s="87">
        <f t="shared" ca="1" si="62"/>
        <v>1.3677114110473956</v>
      </c>
      <c r="CL221" s="90">
        <f t="shared" ca="1" si="62"/>
        <v>67.978644231126964</v>
      </c>
      <c r="CM221" s="91">
        <f t="shared" ca="1" si="62"/>
        <v>112.51019293763825</v>
      </c>
      <c r="CN221" s="87">
        <f t="shared" ca="1" si="62"/>
        <v>2.2010515459601883</v>
      </c>
      <c r="CO221" s="92">
        <f t="shared" ca="1" si="62"/>
        <v>43.177266551083669</v>
      </c>
      <c r="CP221" s="93">
        <f t="shared" ca="1" si="62"/>
        <v>18.455871731806997</v>
      </c>
      <c r="CR221" s="94">
        <f ca="1">BY221/OFFSET('FX rate data'!$B220,0,2*BY$1)</f>
        <v>4.1542578929451945</v>
      </c>
      <c r="CS221" s="94">
        <f ca="1">BZ221/OFFSET('FX rate data'!$B220,0,2*BZ$1)</f>
        <v>14.444003127152063</v>
      </c>
      <c r="CT221" s="94">
        <f ca="1">CA221/OFFSET('FX rate data'!$B220,0,2*CA$1)</f>
        <v>5.5159599955625662</v>
      </c>
      <c r="CU221" s="94">
        <f ca="1">CB221/OFFSET('FX rate data'!$B220,0,2*CB$1)</f>
        <v>5.4728808039804342</v>
      </c>
      <c r="CV221" s="94">
        <f ca="1">CC221/OFFSET('FX rate data'!$B220,0,2*CC$1)</f>
        <v>5.8826010188970654</v>
      </c>
      <c r="CW221" s="94">
        <f ca="1">CD221/OFFSET('FX rate data'!$B220,0,2*CD$1)</f>
        <v>94.087947648478988</v>
      </c>
      <c r="CX221" s="94">
        <f ca="1">CE221/OFFSET('FX rate data'!$B220,0,2*CE$1)</f>
        <v>9.73288215932177</v>
      </c>
      <c r="CY221" s="94">
        <f ca="1">CF221/OFFSET('FX rate data'!$B220,0,2*CF$1)</f>
        <v>3.4050424886724584</v>
      </c>
      <c r="CZ221" s="94">
        <f ca="1">CG221/OFFSET('FX rate data'!$B220,0,2*CG$1)</f>
        <v>6.2395412713408085</v>
      </c>
      <c r="DA221" s="94">
        <f ca="1">CH221/OFFSET('FX rate data'!$B220,0,2*CH$1)</f>
        <v>5.9248957689221697</v>
      </c>
      <c r="DB221" s="94">
        <f ca="1">CI221/OFFSET('FX rate data'!$B220,0,2*CI$1)</f>
        <v>3.2948773848783879</v>
      </c>
      <c r="DC221" s="94">
        <f ca="1">CJ221/OFFSET('FX rate data'!$B220,0,2*CJ$1)</f>
        <v>1.5902974568356616</v>
      </c>
      <c r="DD221" s="94">
        <f ca="1">CK221/OFFSET('FX rate data'!$B220,0,2*CK$1)</f>
        <v>1.6977549789565487</v>
      </c>
      <c r="DE221" s="94">
        <f ca="1">CL221/OFFSET('FX rate data'!$B220,0,2*CL$1)</f>
        <v>2.3327491929284161</v>
      </c>
      <c r="DF221" s="94">
        <f ca="1">CM221/OFFSET('FX rate data'!$B220,0,2*CM$1)</f>
        <v>1.7693759455496483</v>
      </c>
      <c r="DG221" s="94">
        <f ca="1">CN221/OFFSET('FX rate data'!$B220,0,2*CN$1)</f>
        <v>2.7321891086894095</v>
      </c>
      <c r="DH221" s="94">
        <f ca="1">CO221/OFFSET('FX rate data'!$B220,0,2*CO$1)</f>
        <v>0.76838540849234716</v>
      </c>
      <c r="DI221" s="94">
        <f ca="1">CP221/OFFSET('FX rate data'!$B220,0,2*CP$1)</f>
        <v>1.5572735484252491</v>
      </c>
      <c r="DJ221" s="95">
        <f t="shared" ca="1" si="57"/>
        <v>170.60291520002917</v>
      </c>
    </row>
    <row r="222" spans="1:114" x14ac:dyDescent="0.35">
      <c r="A222" s="12">
        <v>43159</v>
      </c>
      <c r="B222" s="14">
        <v>6015.9589999999998</v>
      </c>
      <c r="C222" s="12">
        <v>43159</v>
      </c>
      <c r="D222" s="14">
        <v>22068.240000000002</v>
      </c>
      <c r="E222" s="12">
        <v>43159</v>
      </c>
      <c r="F222" s="14">
        <v>3259.4079999999999</v>
      </c>
      <c r="G222" s="12">
        <v>43159</v>
      </c>
      <c r="H222" s="14">
        <v>15442.68</v>
      </c>
      <c r="I222" s="12">
        <v>43159</v>
      </c>
      <c r="J222" s="14">
        <v>8906.3799999999992</v>
      </c>
      <c r="K222" s="12">
        <v>43159</v>
      </c>
      <c r="L222" s="14">
        <v>2713.83</v>
      </c>
      <c r="M222" s="12">
        <v>43159</v>
      </c>
      <c r="N222" s="14">
        <v>7231.91</v>
      </c>
      <c r="O222" s="12">
        <v>43159</v>
      </c>
      <c r="P222" s="14">
        <v>30844.720000000001</v>
      </c>
      <c r="Q222" s="12">
        <v>43159</v>
      </c>
      <c r="R222" s="14">
        <v>5320.49</v>
      </c>
      <c r="S222" s="12">
        <v>43159</v>
      </c>
      <c r="T222" s="14">
        <v>12435.85</v>
      </c>
      <c r="U222" s="12">
        <v>43159</v>
      </c>
      <c r="V222" s="14">
        <v>2427.36</v>
      </c>
      <c r="W222" s="12">
        <v>43159</v>
      </c>
      <c r="X222" s="14">
        <v>85353.600000000006</v>
      </c>
      <c r="Y222" s="12">
        <v>43159</v>
      </c>
      <c r="Z222" s="14">
        <v>6683.39</v>
      </c>
      <c r="AA222" s="12">
        <v>43159</v>
      </c>
      <c r="AB222" s="14">
        <v>10815.47</v>
      </c>
      <c r="AC222" s="12">
        <v>43159</v>
      </c>
      <c r="AD222" s="14">
        <v>10492.85</v>
      </c>
      <c r="AE222" s="12">
        <v>43159</v>
      </c>
      <c r="AF222" s="14">
        <v>535.58000000000004</v>
      </c>
      <c r="AG222" s="12">
        <v>43159</v>
      </c>
      <c r="AH222" s="14">
        <v>2296.8000000000002</v>
      </c>
      <c r="AI222" s="12">
        <v>43159</v>
      </c>
      <c r="AJ222" s="14">
        <v>51383.45</v>
      </c>
      <c r="AK222" s="48"/>
      <c r="BX222" s="48"/>
      <c r="BY222" s="96">
        <f ca="1">BY221*OFFSET($B222,0,2*BY$1)/OFFSET($B221,0,2*BY$1)</f>
        <v>5.1381262309306734</v>
      </c>
      <c r="BZ222" s="97">
        <f t="shared" ref="BZ222:CP232" ca="1" si="63">BZ221*OFFSET($B222,0,2*BZ$1)/OFFSET($B221,0,2*BZ$1)</f>
        <v>1506.8093574653944</v>
      </c>
      <c r="CA222" s="98">
        <f t="shared" ca="1" si="63"/>
        <v>32.482124797750338</v>
      </c>
      <c r="CB222" s="99">
        <f t="shared" ca="1" si="63"/>
        <v>6.5247957517448958</v>
      </c>
      <c r="CC222" s="100">
        <f t="shared" ca="1" si="63"/>
        <v>5.2266965467337254</v>
      </c>
      <c r="CD222" s="101">
        <f t="shared" ca="1" si="63"/>
        <v>90.423468635238109</v>
      </c>
      <c r="CE222" s="102">
        <f t="shared" ca="1" si="63"/>
        <v>6.5832059493508197</v>
      </c>
      <c r="CF222" s="103">
        <f t="shared" ca="1" si="63"/>
        <v>24.98292720589647</v>
      </c>
      <c r="CG222" s="104">
        <f t="shared" ca="1" si="63"/>
        <v>4.8785444334133929</v>
      </c>
      <c r="CH222" s="104">
        <f t="shared" ca="1" si="63"/>
        <v>4.5003674354583456</v>
      </c>
      <c r="CI222" s="105">
        <f t="shared" ca="1" si="63"/>
        <v>3327.4269414895753</v>
      </c>
      <c r="CJ222" s="106">
        <f t="shared" ca="1" si="63"/>
        <v>5.095393757058857</v>
      </c>
      <c r="CK222" s="104">
        <f t="shared" ca="1" si="63"/>
        <v>1.3130453122367793</v>
      </c>
      <c r="CL222" s="107">
        <f t="shared" ca="1" si="63"/>
        <v>66.21351694533368</v>
      </c>
      <c r="CM222" s="108">
        <f t="shared" ca="1" si="63"/>
        <v>107.05338175373808</v>
      </c>
      <c r="CN222" s="104">
        <f t="shared" ca="1" si="63"/>
        <v>2.103117082325979</v>
      </c>
      <c r="CO222" s="109">
        <f t="shared" ca="1" si="63"/>
        <v>43.305667629347283</v>
      </c>
      <c r="CP222" s="110">
        <f t="shared" ca="1" si="63"/>
        <v>18.023998303470957</v>
      </c>
      <c r="CR222" s="94">
        <f ca="1">BY222/OFFSET('FX rate data'!$B221,0,2*BY$1)</f>
        <v>3.9879899339728917</v>
      </c>
      <c r="CS222" s="94">
        <f ca="1">BZ222/OFFSET('FX rate data'!$B221,0,2*BZ$1)</f>
        <v>14.124572154718733</v>
      </c>
      <c r="CT222" s="94">
        <f ca="1">CA222/OFFSET('FX rate data'!$B221,0,2*CA$1)</f>
        <v>5.1306467853025328</v>
      </c>
      <c r="CU222" s="94">
        <f ca="1">CB222/OFFSET('FX rate data'!$B221,0,2*CB$1)</f>
        <v>5.0851810082962325</v>
      </c>
      <c r="CV222" s="94">
        <f ca="1">CC222/OFFSET('FX rate data'!$B221,0,2*CC$1)</f>
        <v>5.5332379279416957</v>
      </c>
      <c r="CW222" s="94">
        <f ca="1">CD222/OFFSET('FX rate data'!$B221,0,2*CD$1)</f>
        <v>90.423468635238109</v>
      </c>
      <c r="CX222" s="94">
        <f ca="1">CE222/OFFSET('FX rate data'!$B221,0,2*CE$1)</f>
        <v>9.0577957475933122</v>
      </c>
      <c r="CY222" s="94">
        <f ca="1">CF222/OFFSET('FX rate data'!$B221,0,2*CF$1)</f>
        <v>3.1922576003241039</v>
      </c>
      <c r="CZ222" s="94">
        <f ca="1">CG222/OFFSET('FX rate data'!$B221,0,2*CG$1)</f>
        <v>5.948718977458106</v>
      </c>
      <c r="DA222" s="94">
        <f ca="1">CH222/OFFSET('FX rate data'!$B221,0,2*CH$1)</f>
        <v>5.4875837525403552</v>
      </c>
      <c r="DB222" s="94">
        <f ca="1">CI222/OFFSET('FX rate data'!$B221,0,2*CI$1)</f>
        <v>3.0724163818001617</v>
      </c>
      <c r="DC222" s="94">
        <f ca="1">CJ222/OFFSET('FX rate data'!$B221,0,2*CJ$1)</f>
        <v>1.5690204024815573</v>
      </c>
      <c r="DD222" s="94">
        <f ca="1">CK222/OFFSET('FX rate data'!$B221,0,2*CK$1)</f>
        <v>1.601079517420777</v>
      </c>
      <c r="DE222" s="94">
        <f ca="1">CL222/OFFSET('FX rate data'!$B221,0,2*CL$1)</f>
        <v>2.2613133754084109</v>
      </c>
      <c r="DF222" s="94">
        <f ca="1">CM222/OFFSET('FX rate data'!$B221,0,2*CM$1)</f>
        <v>1.6425528462407071</v>
      </c>
      <c r="DG222" s="94">
        <f ca="1">CN222/OFFSET('FX rate data'!$B221,0,2*CN$1)</f>
        <v>2.5644641901304461</v>
      </c>
      <c r="DH222" s="94">
        <f ca="1">CO222/OFFSET('FX rate data'!$B221,0,2*CO$1)</f>
        <v>0.76849865360592151</v>
      </c>
      <c r="DI222" s="94">
        <f ca="1">CP222/OFFSET('FX rate data'!$B221,0,2*CP$1)</f>
        <v>1.5280143021161066</v>
      </c>
      <c r="DJ222" s="95">
        <f t="shared" ca="1" si="57"/>
        <v>162.97881219259014</v>
      </c>
    </row>
    <row r="223" spans="1:114" x14ac:dyDescent="0.35">
      <c r="A223" s="12">
        <v>43189</v>
      </c>
      <c r="B223" s="14">
        <v>5759.3649999999998</v>
      </c>
      <c r="C223" s="12">
        <v>43189</v>
      </c>
      <c r="D223" s="14">
        <v>21454.3</v>
      </c>
      <c r="E223" s="12">
        <v>43189</v>
      </c>
      <c r="F223" s="14">
        <v>3168.8960000000002</v>
      </c>
      <c r="G223" s="12">
        <v>43189</v>
      </c>
      <c r="H223" s="14">
        <v>15367.29</v>
      </c>
      <c r="I223" s="12">
        <v>43189</v>
      </c>
      <c r="J223" s="14">
        <v>8740.9699999999993</v>
      </c>
      <c r="K223" s="12">
        <v>43189</v>
      </c>
      <c r="L223" s="14">
        <v>2640.87</v>
      </c>
      <c r="M223" s="12">
        <v>43189</v>
      </c>
      <c r="N223" s="14">
        <v>7056.61</v>
      </c>
      <c r="O223" s="12">
        <v>43189</v>
      </c>
      <c r="P223" s="14">
        <v>30093.38</v>
      </c>
      <c r="Q223" s="12">
        <v>43189</v>
      </c>
      <c r="R223" s="14">
        <v>5167.3</v>
      </c>
      <c r="S223" s="12">
        <v>43189</v>
      </c>
      <c r="T223" s="14">
        <v>12096.73</v>
      </c>
      <c r="U223" s="12">
        <v>43190</v>
      </c>
      <c r="V223" s="14">
        <v>2445.85</v>
      </c>
      <c r="W223" s="12">
        <v>43189</v>
      </c>
      <c r="X223" s="14">
        <v>85365.6</v>
      </c>
      <c r="Y223" s="12">
        <v>43189</v>
      </c>
      <c r="Z223" s="14">
        <v>6593.65</v>
      </c>
      <c r="AA223" s="12">
        <v>43190</v>
      </c>
      <c r="AB223" s="14">
        <v>10919.49</v>
      </c>
      <c r="AC223" s="12">
        <v>43190</v>
      </c>
      <c r="AD223" s="14">
        <v>10113.700000000001</v>
      </c>
      <c r="AE223" s="12">
        <v>43189</v>
      </c>
      <c r="AF223" s="14">
        <v>529.52</v>
      </c>
      <c r="AG223" s="12">
        <v>43190</v>
      </c>
      <c r="AH223" s="14">
        <v>2270.98</v>
      </c>
      <c r="AI223" s="12">
        <v>43189</v>
      </c>
      <c r="AJ223" s="14">
        <v>48794.5</v>
      </c>
      <c r="AK223" s="48"/>
      <c r="BX223" s="48"/>
      <c r="BY223" s="96">
        <f t="shared" ref="BY223:CN232" ca="1" si="64">BY222*OFFSET($B223,0,2*BY$1)/OFFSET($B222,0,2*BY$1)</f>
        <v>4.9189737463310568</v>
      </c>
      <c r="BZ223" s="97">
        <f t="shared" ca="1" si="64"/>
        <v>1464.8898144061243</v>
      </c>
      <c r="CA223" s="98">
        <f t="shared" ca="1" si="64"/>
        <v>31.580113733258269</v>
      </c>
      <c r="CB223" s="99">
        <f t="shared" ca="1" si="64"/>
        <v>6.4929421905933307</v>
      </c>
      <c r="CC223" s="100">
        <f t="shared" ca="1" si="64"/>
        <v>5.1296259214297049</v>
      </c>
      <c r="CD223" s="101">
        <f t="shared" ca="1" si="64"/>
        <v>87.992477647730794</v>
      </c>
      <c r="CE223" s="102">
        <f t="shared" ca="1" si="64"/>
        <v>6.4236304011317182</v>
      </c>
      <c r="CF223" s="103">
        <f t="shared" ca="1" si="64"/>
        <v>24.37437337474228</v>
      </c>
      <c r="CG223" s="104">
        <f t="shared" ca="1" si="64"/>
        <v>4.7380791338348587</v>
      </c>
      <c r="CH223" s="104">
        <f t="shared" ca="1" si="64"/>
        <v>4.3776444527339935</v>
      </c>
      <c r="CI223" s="105">
        <f t="shared" ca="1" si="64"/>
        <v>3352.7730476082152</v>
      </c>
      <c r="CJ223" s="106">
        <f t="shared" ca="1" si="64"/>
        <v>5.0961101266681608</v>
      </c>
      <c r="CK223" s="104">
        <f t="shared" ca="1" si="64"/>
        <v>1.2954146358405001</v>
      </c>
      <c r="CL223" s="107">
        <f t="shared" ca="1" si="64"/>
        <v>66.850339018960952</v>
      </c>
      <c r="CM223" s="108">
        <f t="shared" ca="1" si="64"/>
        <v>103.18510100142296</v>
      </c>
      <c r="CN223" s="104">
        <f t="shared" ca="1" si="64"/>
        <v>2.0793206569200726</v>
      </c>
      <c r="CO223" s="109">
        <f t="shared" ca="1" si="63"/>
        <v>42.818837109410957</v>
      </c>
      <c r="CP223" s="110">
        <f t="shared" ca="1" si="63"/>
        <v>17.115860947809338</v>
      </c>
      <c r="CR223" s="94">
        <f ca="1">BY223/OFFSET('FX rate data'!$B222,0,2*BY$1)</f>
        <v>3.7806269666674792</v>
      </c>
      <c r="CS223" s="94">
        <f ca="1">BZ223/OFFSET('FX rate data'!$B222,0,2*BZ$1)</f>
        <v>13.783306496105798</v>
      </c>
      <c r="CT223" s="94">
        <f ca="1">CA223/OFFSET('FX rate data'!$B222,0,2*CA$1)</f>
        <v>5.0322864685297217</v>
      </c>
      <c r="CU223" s="94">
        <f ca="1">CB223/OFFSET('FX rate data'!$B222,0,2*CB$1)</f>
        <v>5.0332885198397914</v>
      </c>
      <c r="CV223" s="94">
        <f ca="1">CC223/OFFSET('FX rate data'!$B222,0,2*CC$1)</f>
        <v>5.3769663746642609</v>
      </c>
      <c r="CW223" s="94">
        <f ca="1">CD223/OFFSET('FX rate data'!$B222,0,2*CD$1)</f>
        <v>87.992477647730794</v>
      </c>
      <c r="CX223" s="94">
        <f ca="1">CE223/OFFSET('FX rate data'!$B222,0,2*CE$1)</f>
        <v>9.0042478288922307</v>
      </c>
      <c r="CY223" s="94">
        <f ca="1">CF223/OFFSET('FX rate data'!$B222,0,2*CF$1)</f>
        <v>3.1054904411811082</v>
      </c>
      <c r="CZ223" s="94">
        <f ca="1">CG223/OFFSET('FX rate data'!$B222,0,2*CG$1)</f>
        <v>5.8393876433754732</v>
      </c>
      <c r="DA223" s="94">
        <f ca="1">CH223/OFFSET('FX rate data'!$B222,0,2*CH$1)</f>
        <v>5.3951743316908969</v>
      </c>
      <c r="DB223" s="94">
        <f ca="1">CI223/OFFSET('FX rate data'!$B222,0,2*CI$1)</f>
        <v>3.1521986476577522</v>
      </c>
      <c r="DC223" s="94">
        <f ca="1">CJ223/OFFSET('FX rate data'!$B222,0,2*CJ$1)</f>
        <v>1.5413332506633279</v>
      </c>
      <c r="DD223" s="94">
        <f ca="1">CK223/OFFSET('FX rate data'!$B222,0,2*CK$1)</f>
        <v>1.5965179145187331</v>
      </c>
      <c r="DE223" s="94">
        <f ca="1">CL223/OFFSET('FX rate data'!$B222,0,2*CL$1)</f>
        <v>2.2964733431453435</v>
      </c>
      <c r="DF223" s="94">
        <f ca="1">CM223/OFFSET('FX rate data'!$B222,0,2*CM$1)</f>
        <v>1.5831399025955732</v>
      </c>
      <c r="DG223" s="94">
        <f ca="1">CN223/OFFSET('FX rate data'!$B222,0,2*CN$1)</f>
        <v>2.5626332966725074</v>
      </c>
      <c r="DH223" s="94">
        <f ca="1">CO223/OFFSET('FX rate data'!$B222,0,2*CO$1)</f>
        <v>0.7467403273296761</v>
      </c>
      <c r="DI223" s="94">
        <f ca="1">CP223/OFFSET('FX rate data'!$B222,0,2*CP$1)</f>
        <v>1.4454986950045046</v>
      </c>
      <c r="DJ223" s="95">
        <f t="shared" ca="1" si="57"/>
        <v>159.26778809626498</v>
      </c>
    </row>
    <row r="224" spans="1:114" x14ac:dyDescent="0.35">
      <c r="A224" s="12">
        <v>43220</v>
      </c>
      <c r="B224" s="14">
        <v>5982.732</v>
      </c>
      <c r="C224" s="12">
        <v>43220</v>
      </c>
      <c r="D224" s="14">
        <v>22467.87</v>
      </c>
      <c r="E224" s="12">
        <v>43220</v>
      </c>
      <c r="F224" s="14">
        <v>3082.232</v>
      </c>
      <c r="G224" s="12">
        <v>43220</v>
      </c>
      <c r="H224" s="14">
        <v>15607.88</v>
      </c>
      <c r="I224" s="12">
        <v>43220</v>
      </c>
      <c r="J224" s="14">
        <v>8886.26</v>
      </c>
      <c r="K224" s="12">
        <v>43220</v>
      </c>
      <c r="L224" s="14">
        <v>2648.05</v>
      </c>
      <c r="M224" s="12">
        <v>43220</v>
      </c>
      <c r="N224" s="14">
        <v>7509.3</v>
      </c>
      <c r="O224" s="12">
        <v>43220</v>
      </c>
      <c r="P224" s="14">
        <v>30808.45</v>
      </c>
      <c r="Q224" s="12">
        <v>43220</v>
      </c>
      <c r="R224" s="14">
        <v>5520.5</v>
      </c>
      <c r="S224" s="12">
        <v>43220</v>
      </c>
      <c r="T224" s="14">
        <v>12612.11</v>
      </c>
      <c r="U224" s="12">
        <v>43220</v>
      </c>
      <c r="V224" s="14">
        <v>2515.38</v>
      </c>
      <c r="W224" s="12">
        <v>43220</v>
      </c>
      <c r="X224" s="14">
        <v>86115.5</v>
      </c>
      <c r="Y224" s="12">
        <v>43220</v>
      </c>
      <c r="Z224" s="14">
        <v>6805.19</v>
      </c>
      <c r="AA224" s="12">
        <v>43220</v>
      </c>
      <c r="AB224" s="14">
        <v>10657.88</v>
      </c>
      <c r="AC224" s="12">
        <v>43220</v>
      </c>
      <c r="AD224" s="14">
        <v>10739.35</v>
      </c>
      <c r="AE224" s="12">
        <v>43220</v>
      </c>
      <c r="AF224" s="14">
        <v>555.73</v>
      </c>
      <c r="AG224" s="12">
        <v>43220</v>
      </c>
      <c r="AH224" s="14">
        <v>2307.02</v>
      </c>
      <c r="AI224" s="12">
        <v>43220</v>
      </c>
      <c r="AJ224" s="14">
        <v>51402.31</v>
      </c>
      <c r="AK224" s="48"/>
      <c r="BX224" s="48"/>
      <c r="BY224" s="96">
        <f t="shared" ca="1" si="64"/>
        <v>5.1097476265759676</v>
      </c>
      <c r="BZ224" s="97">
        <f t="shared" ca="1" si="64"/>
        <v>1534.0959115142853</v>
      </c>
      <c r="CA224" s="98">
        <f t="shared" ca="1" si="64"/>
        <v>30.716450496415185</v>
      </c>
      <c r="CB224" s="99">
        <f t="shared" ca="1" si="64"/>
        <v>6.5945955700528733</v>
      </c>
      <c r="CC224" s="100">
        <f t="shared" ca="1" si="64"/>
        <v>5.2148891530990191</v>
      </c>
      <c r="CD224" s="101">
        <f t="shared" ca="1" si="64"/>
        <v>88.231711684056222</v>
      </c>
      <c r="CE224" s="102">
        <f t="shared" ca="1" si="64"/>
        <v>6.83571400023785</v>
      </c>
      <c r="CF224" s="103">
        <f t="shared" ca="1" si="64"/>
        <v>24.953550029843068</v>
      </c>
      <c r="CG224" s="104">
        <f t="shared" ca="1" si="64"/>
        <v>5.0619406379221905</v>
      </c>
      <c r="CH224" s="104">
        <f t="shared" ca="1" si="64"/>
        <v>4.564153567019428</v>
      </c>
      <c r="CI224" s="105">
        <f t="shared" ca="1" si="64"/>
        <v>3448.0848247001054</v>
      </c>
      <c r="CJ224" s="106">
        <f t="shared" ca="1" si="64"/>
        <v>5.140877257502928</v>
      </c>
      <c r="CK224" s="104">
        <f t="shared" ca="1" si="64"/>
        <v>1.3369746234142565</v>
      </c>
      <c r="CL224" s="107">
        <f t="shared" ca="1" si="64"/>
        <v>65.248733340421893</v>
      </c>
      <c r="CM224" s="108">
        <f t="shared" ca="1" si="64"/>
        <v>109.56829987439134</v>
      </c>
      <c r="CN224" s="104">
        <f t="shared" ca="1" si="64"/>
        <v>2.1822421602020547</v>
      </c>
      <c r="CO224" s="109">
        <f t="shared" ca="1" si="63"/>
        <v>43.498363520662124</v>
      </c>
      <c r="CP224" s="110">
        <f t="shared" ca="1" si="63"/>
        <v>18.030613908456679</v>
      </c>
      <c r="CR224" s="94">
        <f ca="1">BY224/OFFSET('FX rate data'!$B223,0,2*BY$1)</f>
        <v>3.8474118112912938</v>
      </c>
      <c r="CS224" s="94">
        <f ca="1">BZ224/OFFSET('FX rate data'!$B223,0,2*BZ$1)</f>
        <v>14.03050952546447</v>
      </c>
      <c r="CT224" s="94">
        <f ca="1">CA224/OFFSET('FX rate data'!$B223,0,2*CA$1)</f>
        <v>4.8508339118181967</v>
      </c>
      <c r="CU224" s="94">
        <f ca="1">CB224/OFFSET('FX rate data'!$B223,0,2*CB$1)</f>
        <v>5.1347781437770559</v>
      </c>
      <c r="CV224" s="94">
        <f ca="1">CC224/OFFSET('FX rate data'!$B223,0,2*CC$1)</f>
        <v>5.2627804552417183</v>
      </c>
      <c r="CW224" s="94">
        <f ca="1">CD224/OFFSET('FX rate data'!$B223,0,2*CD$1)</f>
        <v>88.231711684056222</v>
      </c>
      <c r="CX224" s="94">
        <f ca="1">CE224/OFFSET('FX rate data'!$B223,0,2*CE$1)</f>
        <v>9.4091039232454925</v>
      </c>
      <c r="CY224" s="94">
        <f ca="1">CF224/OFFSET('FX rate data'!$B223,0,2*CF$1)</f>
        <v>3.1794847329795073</v>
      </c>
      <c r="CZ224" s="94">
        <f ca="1">CG224/OFFSET('FX rate data'!$B223,0,2*CG$1)</f>
        <v>6.1141933058608418</v>
      </c>
      <c r="DA224" s="94">
        <f ca="1">CH224/OFFSET('FX rate data'!$B223,0,2*CH$1)</f>
        <v>5.512928574730557</v>
      </c>
      <c r="DB224" s="94">
        <f ca="1">CI224/OFFSET('FX rate data'!$B223,0,2*CI$1)</f>
        <v>3.2283927013717575</v>
      </c>
      <c r="DC224" s="94">
        <f ca="1">CJ224/OFFSET('FX rate data'!$B223,0,2*CJ$1)</f>
        <v>1.4661829442725745</v>
      </c>
      <c r="DD224" s="94">
        <f ca="1">CK224/OFFSET('FX rate data'!$B223,0,2*CK$1)</f>
        <v>1.6148986875398679</v>
      </c>
      <c r="DE224" s="94">
        <f ca="1">CL224/OFFSET('FX rate data'!$B223,0,2*CL$1)</f>
        <v>2.2039768059591927</v>
      </c>
      <c r="DF224" s="94">
        <f ca="1">CM224/OFFSET('FX rate data'!$B223,0,2*CM$1)</f>
        <v>1.6436568124892756</v>
      </c>
      <c r="DG224" s="94">
        <f ca="1">CN224/OFFSET('FX rate data'!$B223,0,2*CN$1)</f>
        <v>2.6358765070685526</v>
      </c>
      <c r="DH224" s="94">
        <f ca="1">CO224/OFFSET('FX rate data'!$B223,0,2*CO$1)</f>
        <v>0.69068153811295718</v>
      </c>
      <c r="DI224" s="94">
        <f ca="1">CP224/OFFSET('FX rate data'!$B223,0,2*CP$1)</f>
        <v>1.4469868634804088</v>
      </c>
      <c r="DJ224" s="95">
        <f t="shared" ca="1" si="57"/>
        <v>160.50438892875994</v>
      </c>
    </row>
    <row r="225" spans="1:114" x14ac:dyDescent="0.35">
      <c r="A225" s="12">
        <v>43251</v>
      </c>
      <c r="B225" s="14">
        <v>6011.8829999999998</v>
      </c>
      <c r="C225" s="12">
        <v>43251</v>
      </c>
      <c r="D225" s="14">
        <v>22201.82</v>
      </c>
      <c r="E225" s="12">
        <v>43251</v>
      </c>
      <c r="F225" s="14">
        <v>3095.4740000000002</v>
      </c>
      <c r="G225" s="12">
        <v>43251</v>
      </c>
      <c r="H225" s="14">
        <v>16061.5</v>
      </c>
      <c r="I225" s="12">
        <v>43251</v>
      </c>
      <c r="J225" s="14">
        <v>8456.9500000000007</v>
      </c>
      <c r="K225" s="12">
        <v>43251</v>
      </c>
      <c r="L225" s="14">
        <v>2705.27</v>
      </c>
      <c r="M225" s="12">
        <v>43251</v>
      </c>
      <c r="N225" s="14">
        <v>7678.2</v>
      </c>
      <c r="O225" s="12">
        <v>43251</v>
      </c>
      <c r="P225" s="14">
        <v>30468.560000000001</v>
      </c>
      <c r="Q225" s="12">
        <v>43251</v>
      </c>
      <c r="R225" s="14">
        <v>5398.4</v>
      </c>
      <c r="S225" s="12">
        <v>43251</v>
      </c>
      <c r="T225" s="14">
        <v>12604.89</v>
      </c>
      <c r="U225" s="12">
        <v>43251</v>
      </c>
      <c r="V225" s="14">
        <v>2423.0100000000002</v>
      </c>
      <c r="W225" s="12">
        <v>43251</v>
      </c>
      <c r="X225" s="14">
        <v>76753.600000000006</v>
      </c>
      <c r="Y225" s="12">
        <v>43251</v>
      </c>
      <c r="Z225" s="14">
        <v>7140.86</v>
      </c>
      <c r="AA225" s="12">
        <v>43251</v>
      </c>
      <c r="AB225" s="14">
        <v>10874.96</v>
      </c>
      <c r="AC225" s="12">
        <v>43251</v>
      </c>
      <c r="AD225" s="14">
        <v>10736.15</v>
      </c>
      <c r="AE225" s="12">
        <v>43251</v>
      </c>
      <c r="AF225" s="14">
        <v>552.85</v>
      </c>
      <c r="AG225" s="12">
        <v>43251</v>
      </c>
      <c r="AH225" s="14">
        <v>2302.88</v>
      </c>
      <c r="AI225" s="12">
        <v>43251</v>
      </c>
      <c r="AJ225" s="14">
        <v>49783.92</v>
      </c>
      <c r="AK225" s="48"/>
      <c r="BX225" s="48"/>
      <c r="BY225" s="96">
        <f t="shared" ca="1" si="64"/>
        <v>5.1346449900317124</v>
      </c>
      <c r="BZ225" s="97">
        <f t="shared" ca="1" si="64"/>
        <v>1515.9301389128605</v>
      </c>
      <c r="CA225" s="98">
        <f t="shared" ca="1" si="64"/>
        <v>30.848415655907893</v>
      </c>
      <c r="CB225" s="99">
        <f t="shared" ca="1" si="64"/>
        <v>6.7862577587990316</v>
      </c>
      <c r="CC225" s="100">
        <f t="shared" ca="1" si="64"/>
        <v>4.9629491848427518</v>
      </c>
      <c r="CD225" s="101">
        <f t="shared" ca="1" si="64"/>
        <v>90.138253683852938</v>
      </c>
      <c r="CE225" s="102">
        <f t="shared" ca="1" si="64"/>
        <v>6.9894636299823221</v>
      </c>
      <c r="CF225" s="103">
        <f t="shared" ca="1" si="64"/>
        <v>24.678253410907573</v>
      </c>
      <c r="CG225" s="104">
        <f t="shared" ca="1" si="64"/>
        <v>4.9499828529588177</v>
      </c>
      <c r="CH225" s="104">
        <f t="shared" ca="1" si="64"/>
        <v>4.5615407457901576</v>
      </c>
      <c r="CI225" s="105">
        <f t="shared" ca="1" si="64"/>
        <v>3321.4639581679917</v>
      </c>
      <c r="CJ225" s="106">
        <f t="shared" ca="1" si="64"/>
        <v>4.5819955370575194</v>
      </c>
      <c r="CK225" s="104">
        <f t="shared" ca="1" si="64"/>
        <v>1.4029216832085407</v>
      </c>
      <c r="CL225" s="107">
        <f t="shared" ca="1" si="64"/>
        <v>66.577721378712695</v>
      </c>
      <c r="CM225" s="108">
        <f t="shared" ca="1" si="64"/>
        <v>109.53565185010699</v>
      </c>
      <c r="CN225" s="104">
        <f t="shared" ca="1" si="64"/>
        <v>2.1709329679299407</v>
      </c>
      <c r="CO225" s="109">
        <f t="shared" ca="1" si="63"/>
        <v>43.420304715374122</v>
      </c>
      <c r="CP225" s="110">
        <f t="shared" ca="1" si="63"/>
        <v>17.462924144255282</v>
      </c>
      <c r="CR225" s="94">
        <f ca="1">BY225/OFFSET('FX rate data'!$B224,0,2*BY$1)</f>
        <v>3.8857613062144036</v>
      </c>
      <c r="CS225" s="94">
        <f ca="1">BZ225/OFFSET('FX rate data'!$B224,0,2*BZ$1)</f>
        <v>13.930620647977031</v>
      </c>
      <c r="CT225" s="94">
        <f ca="1">CA225/OFFSET('FX rate data'!$B224,0,2*CA$1)</f>
        <v>4.8120949140342395</v>
      </c>
      <c r="CU225" s="94">
        <f ca="1">CB225/OFFSET('FX rate data'!$B224,0,2*CB$1)</f>
        <v>5.237118196325846</v>
      </c>
      <c r="CV225" s="94">
        <f ca="1">CC225/OFFSET('FX rate data'!$B224,0,2*CC$1)</f>
        <v>5.0344382073876561</v>
      </c>
      <c r="CW225" s="94">
        <f ca="1">CD225/OFFSET('FX rate data'!$B224,0,2*CD$1)</f>
        <v>90.138253683852938</v>
      </c>
      <c r="CX225" s="94">
        <f ca="1">CE225/OFFSET('FX rate data'!$B224,0,2*CE$1)</f>
        <v>9.2932637016119166</v>
      </c>
      <c r="CY225" s="94">
        <f ca="1">CF225/OFFSET('FX rate data'!$B224,0,2*CF$1)</f>
        <v>3.1464922557289303</v>
      </c>
      <c r="CZ225" s="94">
        <f ca="1">CG225/OFFSET('FX rate data'!$B224,0,2*CG$1)</f>
        <v>5.787422954470733</v>
      </c>
      <c r="DA225" s="94">
        <f ca="1">CH225/OFFSET('FX rate data'!$B224,0,2*CH$1)</f>
        <v>5.3332640544722993</v>
      </c>
      <c r="DB225" s="94">
        <f ca="1">CI225/OFFSET('FX rate data'!$B224,0,2*CI$1)</f>
        <v>3.0833091587464181</v>
      </c>
      <c r="DC225" s="94">
        <f ca="1">CJ225/OFFSET('FX rate data'!$B224,0,2*CJ$1)</f>
        <v>1.2304292642276966</v>
      </c>
      <c r="DD225" s="94">
        <f ca="1">CK225/OFFSET('FX rate data'!$B224,0,2*CK$1)</f>
        <v>1.6402685411066769</v>
      </c>
      <c r="DE225" s="94">
        <f ca="1">CL225/OFFSET('FX rate data'!$B224,0,2*CL$1)</f>
        <v>2.2220720038286061</v>
      </c>
      <c r="DF225" s="94">
        <f ca="1">CM225/OFFSET('FX rate data'!$B224,0,2*CM$1)</f>
        <v>1.6249169537176531</v>
      </c>
      <c r="DG225" s="94">
        <f ca="1">CN225/OFFSET('FX rate data'!$B224,0,2*CN$1)</f>
        <v>2.5382122856657792</v>
      </c>
      <c r="DH225" s="94">
        <f ca="1">CO225/OFFSET('FX rate data'!$B224,0,2*CO$1)</f>
        <v>0.69569105117786179</v>
      </c>
      <c r="DI225" s="94">
        <f ca="1">CP225/OFFSET('FX rate data'!$B224,0,2*CP$1)</f>
        <v>1.37510919060541</v>
      </c>
      <c r="DJ225" s="95">
        <f t="shared" ca="1" si="57"/>
        <v>161.00873837115211</v>
      </c>
    </row>
    <row r="226" spans="1:114" x14ac:dyDescent="0.35">
      <c r="A226" s="12">
        <v>43280</v>
      </c>
      <c r="B226" s="14">
        <v>6194.6329999999998</v>
      </c>
      <c r="C226" s="12">
        <v>43280</v>
      </c>
      <c r="D226" s="14">
        <v>22304.51</v>
      </c>
      <c r="E226" s="12">
        <v>43280</v>
      </c>
      <c r="F226" s="14">
        <v>2847.4180000000001</v>
      </c>
      <c r="G226" s="12">
        <v>43280</v>
      </c>
      <c r="H226" s="14">
        <v>16277.73</v>
      </c>
      <c r="I226" s="12">
        <v>43280</v>
      </c>
      <c r="J226" s="14">
        <v>8609.2999999999993</v>
      </c>
      <c r="K226" s="12">
        <v>43280</v>
      </c>
      <c r="L226" s="14">
        <v>2718.37</v>
      </c>
      <c r="M226" s="12">
        <v>43280</v>
      </c>
      <c r="N226" s="14">
        <v>7636.93</v>
      </c>
      <c r="O226" s="12">
        <v>43280</v>
      </c>
      <c r="P226" s="14">
        <v>28955.11</v>
      </c>
      <c r="Q226" s="12">
        <v>43280</v>
      </c>
      <c r="R226" s="14">
        <v>5323.53</v>
      </c>
      <c r="S226" s="12">
        <v>43280</v>
      </c>
      <c r="T226" s="14">
        <v>12306</v>
      </c>
      <c r="U226" s="12">
        <v>43281</v>
      </c>
      <c r="V226" s="14">
        <v>2326.13</v>
      </c>
      <c r="W226" s="12">
        <v>43280</v>
      </c>
      <c r="X226" s="14">
        <v>72762.5</v>
      </c>
      <c r="Y226" s="12">
        <v>43280</v>
      </c>
      <c r="Z226" s="14">
        <v>6982.83</v>
      </c>
      <c r="AA226" s="12">
        <v>43281</v>
      </c>
      <c r="AB226" s="14">
        <v>10836.91</v>
      </c>
      <c r="AC226" s="12">
        <v>43281</v>
      </c>
      <c r="AD226" s="14">
        <v>10714.3</v>
      </c>
      <c r="AE226" s="12">
        <v>43280</v>
      </c>
      <c r="AF226" s="14">
        <v>551.67999999999995</v>
      </c>
      <c r="AG226" s="12">
        <v>43281</v>
      </c>
      <c r="AH226" s="14">
        <v>2295.9499999999998</v>
      </c>
      <c r="AI226" s="12">
        <v>43280</v>
      </c>
      <c r="AJ226" s="14">
        <v>51516.06</v>
      </c>
      <c r="AK226" s="48"/>
      <c r="BX226" s="48"/>
      <c r="BY226" s="96">
        <f t="shared" ca="1" si="64"/>
        <v>5.290728595106577</v>
      </c>
      <c r="BZ226" s="97">
        <f t="shared" ca="1" si="64"/>
        <v>1522.9417652554287</v>
      </c>
      <c r="CA226" s="98">
        <f t="shared" ca="1" si="64"/>
        <v>28.376375963782589</v>
      </c>
      <c r="CB226" s="99">
        <f t="shared" ca="1" si="64"/>
        <v>6.8776186226775673</v>
      </c>
      <c r="CC226" s="100">
        <f t="shared" ca="1" si="64"/>
        <v>5.0523555675588359</v>
      </c>
      <c r="CD226" s="101">
        <f t="shared" ca="1" si="64"/>
        <v>90.574739181883999</v>
      </c>
      <c r="CE226" s="102">
        <f t="shared" ca="1" si="64"/>
        <v>6.95189555881859</v>
      </c>
      <c r="CF226" s="103">
        <f t="shared" ca="1" si="64"/>
        <v>23.452422501119315</v>
      </c>
      <c r="CG226" s="104">
        <f t="shared" ca="1" si="64"/>
        <v>4.8813319163477802</v>
      </c>
      <c r="CH226" s="104">
        <f t="shared" ca="1" si="64"/>
        <v>4.4533764608571502</v>
      </c>
      <c r="CI226" s="105">
        <f t="shared" ca="1" si="64"/>
        <v>3188.6607801921205</v>
      </c>
      <c r="CJ226" s="106">
        <f t="shared" ca="1" si="64"/>
        <v>4.3437369747496897</v>
      </c>
      <c r="CK226" s="104">
        <f t="shared" ca="1" si="64"/>
        <v>1.3718744825075826</v>
      </c>
      <c r="CL226" s="107">
        <f t="shared" ca="1" si="64"/>
        <v>66.344775023189541</v>
      </c>
      <c r="CM226" s="108">
        <f t="shared" ca="1" si="64"/>
        <v>109.31272705929047</v>
      </c>
      <c r="CN226" s="104">
        <f t="shared" ca="1" si="64"/>
        <v>2.1663386085693941</v>
      </c>
      <c r="CO226" s="109">
        <f t="shared" ca="1" si="63"/>
        <v>43.289641063044193</v>
      </c>
      <c r="CP226" s="110">
        <f t="shared" ca="1" si="63"/>
        <v>18.070514495260795</v>
      </c>
      <c r="CR226" s="94">
        <f ca="1">BY226/OFFSET('FX rate data'!$B225,0,2*BY$1)</f>
        <v>3.9181875102618506</v>
      </c>
      <c r="CS226" s="94">
        <f ca="1">BZ226/OFFSET('FX rate data'!$B225,0,2*BZ$1)</f>
        <v>13.749925652360316</v>
      </c>
      <c r="CT226" s="94">
        <f ca="1">CA226/OFFSET('FX rate data'!$B225,0,2*CA$1)</f>
        <v>4.285814221988006</v>
      </c>
      <c r="CU226" s="94">
        <f ca="1">CB226/OFFSET('FX rate data'!$B225,0,2*CB$1)</f>
        <v>5.2368983649414202</v>
      </c>
      <c r="CV226" s="94">
        <f ca="1">CC226/OFFSET('FX rate data'!$B225,0,2*CC$1)</f>
        <v>5.1002983722580613</v>
      </c>
      <c r="CW226" s="94">
        <f ca="1">CD226/OFFSET('FX rate data'!$B225,0,2*CD$1)</f>
        <v>90.574739181883999</v>
      </c>
      <c r="CX226" s="94">
        <f ca="1">CE226/OFFSET('FX rate data'!$B225,0,2*CE$1)</f>
        <v>9.1810559413874664</v>
      </c>
      <c r="CY226" s="94">
        <f ca="1">CF226/OFFSET('FX rate data'!$B225,0,2*CF$1)</f>
        <v>2.9888642853107483</v>
      </c>
      <c r="CZ226" s="94">
        <f ca="1">CG226/OFFSET('FX rate data'!$B225,0,2*CG$1)</f>
        <v>5.7038232254589625</v>
      </c>
      <c r="DA226" s="94">
        <f ca="1">CH226/OFFSET('FX rate data'!$B225,0,2*CH$1)</f>
        <v>5.2037584258672007</v>
      </c>
      <c r="DB226" s="94">
        <f ca="1">CI226/OFFSET('FX rate data'!$B225,0,2*CI$1)</f>
        <v>2.8606320975644093</v>
      </c>
      <c r="DC226" s="94">
        <f ca="1">CJ226/OFFSET('FX rate data'!$B225,0,2*CJ$1)</f>
        <v>1.120415015798625</v>
      </c>
      <c r="DD226" s="94">
        <f ca="1">CK226/OFFSET('FX rate data'!$B225,0,2*CK$1)</f>
        <v>1.6030316458373248</v>
      </c>
      <c r="DE226" s="94">
        <f ca="1">CL226/OFFSET('FX rate data'!$B225,0,2*CL$1)</f>
        <v>2.1770229704081885</v>
      </c>
      <c r="DF226" s="94">
        <f ca="1">CM226/OFFSET('FX rate data'!$B225,0,2*CM$1)</f>
        <v>1.5965054339022997</v>
      </c>
      <c r="DG226" s="94">
        <f ca="1">CN226/OFFSET('FX rate data'!$B225,0,2*CN$1)</f>
        <v>2.5313608419834006</v>
      </c>
      <c r="DH226" s="94">
        <f ca="1">CO226/OFFSET('FX rate data'!$B225,0,2*CO$1)</f>
        <v>0.68956816113702735</v>
      </c>
      <c r="DI226" s="94">
        <f ca="1">CP226/OFFSET('FX rate data'!$B225,0,2*CP$1)</f>
        <v>1.3166130779789287</v>
      </c>
      <c r="DJ226" s="95">
        <f t="shared" ca="1" si="57"/>
        <v>159.8385144263282</v>
      </c>
    </row>
    <row r="227" spans="1:114" x14ac:dyDescent="0.35">
      <c r="A227" s="12">
        <v>43312</v>
      </c>
      <c r="B227" s="14">
        <v>6280.201</v>
      </c>
      <c r="C227" s="12">
        <v>43312</v>
      </c>
      <c r="D227" s="14">
        <v>22553.72</v>
      </c>
      <c r="E227" s="12">
        <v>43312</v>
      </c>
      <c r="F227" s="14">
        <v>2876.4009999999998</v>
      </c>
      <c r="G227" s="12">
        <v>43312</v>
      </c>
      <c r="H227" s="14">
        <v>16434.009999999998</v>
      </c>
      <c r="I227" s="12">
        <v>43312</v>
      </c>
      <c r="J227" s="14">
        <v>9174.33</v>
      </c>
      <c r="K227" s="12">
        <v>43312</v>
      </c>
      <c r="L227" s="14">
        <v>2816.29</v>
      </c>
      <c r="M227" s="12">
        <v>43312</v>
      </c>
      <c r="N227" s="14">
        <v>7748.76</v>
      </c>
      <c r="O227" s="12">
        <v>43312</v>
      </c>
      <c r="P227" s="14">
        <v>28583.01</v>
      </c>
      <c r="Q227" s="12">
        <v>43312</v>
      </c>
      <c r="R227" s="14">
        <v>5511.3</v>
      </c>
      <c r="S227" s="12">
        <v>43312</v>
      </c>
      <c r="T227" s="14">
        <v>12805.5</v>
      </c>
      <c r="U227" s="12">
        <v>43312</v>
      </c>
      <c r="V227" s="14">
        <v>2295.2600000000002</v>
      </c>
      <c r="W227" s="12">
        <v>43312</v>
      </c>
      <c r="X227" s="14">
        <v>79220.399999999994</v>
      </c>
      <c r="Y227" s="12">
        <v>43312</v>
      </c>
      <c r="Z227" s="14">
        <v>6831.98</v>
      </c>
      <c r="AA227" s="12">
        <v>43312</v>
      </c>
      <c r="AB227" s="14">
        <v>11057.51</v>
      </c>
      <c r="AC227" s="12">
        <v>43312</v>
      </c>
      <c r="AD227" s="14">
        <v>11356.5</v>
      </c>
      <c r="AE227" s="12">
        <v>43312</v>
      </c>
      <c r="AF227" s="14">
        <v>574.25</v>
      </c>
      <c r="AG227" s="12">
        <v>43312</v>
      </c>
      <c r="AH227" s="14">
        <v>2321.11</v>
      </c>
      <c r="AI227" s="12">
        <v>43312</v>
      </c>
      <c r="AJ227" s="14">
        <v>51315</v>
      </c>
      <c r="AK227" s="48"/>
      <c r="BX227" s="48"/>
      <c r="BY227" s="96">
        <f t="shared" ca="1" si="64"/>
        <v>5.3638107396704404</v>
      </c>
      <c r="BZ227" s="97">
        <f t="shared" ca="1" si="64"/>
        <v>1539.9577103409433</v>
      </c>
      <c r="CA227" s="98">
        <f t="shared" ca="1" si="64"/>
        <v>28.665210446306162</v>
      </c>
      <c r="CB227" s="99">
        <f t="shared" ca="1" si="64"/>
        <v>6.9436495888105627</v>
      </c>
      <c r="CC227" s="100">
        <f t="shared" ca="1" si="64"/>
        <v>5.3839426264762587</v>
      </c>
      <c r="CD227" s="101">
        <f t="shared" ca="1" si="64"/>
        <v>93.837384980906975</v>
      </c>
      <c r="CE227" s="102">
        <f t="shared" ca="1" si="64"/>
        <v>7.0536943811650943</v>
      </c>
      <c r="CF227" s="103">
        <f t="shared" ca="1" si="64"/>
        <v>23.151037135542513</v>
      </c>
      <c r="CG227" s="104">
        <f t="shared" ca="1" si="64"/>
        <v>5.0535048343049676</v>
      </c>
      <c r="CH227" s="104">
        <f t="shared" ca="1" si="64"/>
        <v>4.6341388159845796</v>
      </c>
      <c r="CI227" s="105">
        <f t="shared" ca="1" si="64"/>
        <v>3146.3441606203296</v>
      </c>
      <c r="CJ227" s="106">
        <f t="shared" ca="1" si="64"/>
        <v>4.729257249743485</v>
      </c>
      <c r="CK227" s="104">
        <f t="shared" ca="1" si="64"/>
        <v>1.3422378930895003</v>
      </c>
      <c r="CL227" s="107">
        <f t="shared" ca="1" si="64"/>
        <v>67.695312895158182</v>
      </c>
      <c r="CM227" s="108">
        <f t="shared" ca="1" si="64"/>
        <v>115.86477743285444</v>
      </c>
      <c r="CN227" s="104">
        <f t="shared" ca="1" si="64"/>
        <v>2.2549665493963431</v>
      </c>
      <c r="CO227" s="109">
        <f t="shared" ca="1" si="63"/>
        <v>43.764027425615765</v>
      </c>
      <c r="CP227" s="110">
        <f t="shared" ca="1" si="63"/>
        <v>17.999987796510599</v>
      </c>
      <c r="CR227" s="94">
        <f ca="1">BY227/OFFSET('FX rate data'!$B226,0,2*BY$1)</f>
        <v>3.9841125601058014</v>
      </c>
      <c r="CS227" s="94">
        <f ca="1">BZ227/OFFSET('FX rate data'!$B226,0,2*BZ$1)</f>
        <v>13.766830952448984</v>
      </c>
      <c r="CT227" s="94">
        <f ca="1">CA227/OFFSET('FX rate data'!$B226,0,2*CA$1)</f>
        <v>4.2051447835912041</v>
      </c>
      <c r="CU227" s="94">
        <f ca="1">CB227/OFFSET('FX rate data'!$B226,0,2*CB$1)</f>
        <v>5.3388048506924211</v>
      </c>
      <c r="CV227" s="94">
        <f ca="1">CC227/OFFSET('FX rate data'!$B226,0,2*CC$1)</f>
        <v>5.4366784070243952</v>
      </c>
      <c r="CW227" s="94">
        <f ca="1">CD227/OFFSET('FX rate data'!$B226,0,2*CD$1)</f>
        <v>93.837384980906975</v>
      </c>
      <c r="CX227" s="94">
        <f ca="1">CE227/OFFSET('FX rate data'!$B226,0,2*CE$1)</f>
        <v>9.2580317379775483</v>
      </c>
      <c r="CY227" s="94">
        <f ca="1">CF227/OFFSET('FX rate data'!$B226,0,2*CF$1)</f>
        <v>2.9495148661047144</v>
      </c>
      <c r="CZ227" s="94">
        <f ca="1">CG227/OFFSET('FX rate data'!$B226,0,2*CG$1)</f>
        <v>5.9077681018295154</v>
      </c>
      <c r="DA227" s="94">
        <f ca="1">CH227/OFFSET('FX rate data'!$B226,0,2*CH$1)</f>
        <v>5.417510890793289</v>
      </c>
      <c r="DB227" s="94">
        <f ca="1">CI227/OFFSET('FX rate data'!$B226,0,2*CI$1)</f>
        <v>2.812424946698783</v>
      </c>
      <c r="DC227" s="94">
        <f ca="1">CJ227/OFFSET('FX rate data'!$B226,0,2*CJ$1)</f>
        <v>1.2587185270263721</v>
      </c>
      <c r="DD227" s="94">
        <f ca="1">CK227/OFFSET('FX rate data'!$B226,0,2*CK$1)</f>
        <v>1.5691347826624973</v>
      </c>
      <c r="DE227" s="94">
        <f ca="1">CL227/OFFSET('FX rate data'!$B226,0,2*CL$1)</f>
        <v>2.2104591965765938</v>
      </c>
      <c r="DF227" s="94">
        <f ca="1">CM227/OFFSET('FX rate data'!$B226,0,2*CM$1)</f>
        <v>1.6902845097611794</v>
      </c>
      <c r="DG227" s="94">
        <f ca="1">CN227/OFFSET('FX rate data'!$B226,0,2*CN$1)</f>
        <v>2.6361544884221919</v>
      </c>
      <c r="DH227" s="94">
        <f ca="1">CO227/OFFSET('FX rate data'!$B226,0,2*CO$1)</f>
        <v>0.69991535618855938</v>
      </c>
      <c r="DI227" s="94">
        <f ca="1">CP227/OFFSET('FX rate data'!$B226,0,2*CP$1)</f>
        <v>1.3559312841062598</v>
      </c>
      <c r="DJ227" s="95">
        <f t="shared" ca="1" si="57"/>
        <v>164.33480522291728</v>
      </c>
    </row>
    <row r="228" spans="1:114" x14ac:dyDescent="0.35">
      <c r="A228" s="12">
        <v>43343</v>
      </c>
      <c r="B228" s="14">
        <v>6319.4979999999996</v>
      </c>
      <c r="C228" s="12">
        <v>43343</v>
      </c>
      <c r="D228" s="14">
        <v>22865.15</v>
      </c>
      <c r="E228" s="12">
        <v>43343</v>
      </c>
      <c r="F228" s="14">
        <v>2725.25</v>
      </c>
      <c r="G228" s="12">
        <v>43343</v>
      </c>
      <c r="H228" s="14">
        <v>16262.88</v>
      </c>
      <c r="I228" s="12">
        <v>43343</v>
      </c>
      <c r="J228" s="14">
        <v>8973.56</v>
      </c>
      <c r="K228" s="12">
        <v>43343</v>
      </c>
      <c r="L228" s="14">
        <v>2901.52</v>
      </c>
      <c r="M228" s="12">
        <v>43343</v>
      </c>
      <c r="N228" s="14">
        <v>7432.42</v>
      </c>
      <c r="O228" s="12">
        <v>43343</v>
      </c>
      <c r="P228" s="14">
        <v>27888.55</v>
      </c>
      <c r="Q228" s="12">
        <v>43343</v>
      </c>
      <c r="R228" s="14">
        <v>5406.85</v>
      </c>
      <c r="S228" s="12">
        <v>43343</v>
      </c>
      <c r="T228" s="14">
        <v>12364.06</v>
      </c>
      <c r="U228" s="12">
        <v>43343</v>
      </c>
      <c r="V228" s="14">
        <v>2322.88</v>
      </c>
      <c r="W228" s="12">
        <v>43343</v>
      </c>
      <c r="X228" s="14">
        <v>76677.5</v>
      </c>
      <c r="Y228" s="12">
        <v>43343</v>
      </c>
      <c r="Z228" s="14">
        <v>6773.91</v>
      </c>
      <c r="AA228" s="12">
        <v>43343</v>
      </c>
      <c r="AB228" s="14">
        <v>11063.94</v>
      </c>
      <c r="AC228" s="12">
        <v>43343</v>
      </c>
      <c r="AD228" s="14">
        <v>11680.5</v>
      </c>
      <c r="AE228" s="12">
        <v>43343</v>
      </c>
      <c r="AF228" s="14">
        <v>558.41999999999996</v>
      </c>
      <c r="AG228" s="12">
        <v>43343</v>
      </c>
      <c r="AH228" s="14">
        <v>2345.85</v>
      </c>
      <c r="AI228" s="12">
        <v>43343</v>
      </c>
      <c r="AJ228" s="14">
        <v>52464.01</v>
      </c>
      <c r="AK228" s="48"/>
      <c r="BX228" s="48"/>
      <c r="BY228" s="96">
        <f t="shared" ca="1" si="64"/>
        <v>5.3973736257367984</v>
      </c>
      <c r="BZ228" s="97">
        <f t="shared" ca="1" si="64"/>
        <v>1561.222008635481</v>
      </c>
      <c r="CA228" s="98">
        <f t="shared" ca="1" si="64"/>
        <v>27.158892229837175</v>
      </c>
      <c r="CB228" s="99">
        <f t="shared" ca="1" si="64"/>
        <v>6.8713442443369281</v>
      </c>
      <c r="CC228" s="100">
        <f t="shared" ca="1" si="64"/>
        <v>5.2661210350229712</v>
      </c>
      <c r="CD228" s="101">
        <f t="shared" ca="1" si="64"/>
        <v>96.677206278402153</v>
      </c>
      <c r="CE228" s="102">
        <f t="shared" ca="1" si="64"/>
        <v>6.7657301545613837</v>
      </c>
      <c r="CF228" s="103">
        <f t="shared" ca="1" si="64"/>
        <v>22.588553714477033</v>
      </c>
      <c r="CG228" s="104">
        <f t="shared" ca="1" si="64"/>
        <v>4.9577309551942035</v>
      </c>
      <c r="CH228" s="104">
        <f t="shared" ca="1" si="64"/>
        <v>4.4743875966703603</v>
      </c>
      <c r="CI228" s="105">
        <f t="shared" ca="1" si="64"/>
        <v>3184.2056777104776</v>
      </c>
      <c r="CJ228" s="106">
        <f t="shared" ca="1" si="64"/>
        <v>4.5774525597851827</v>
      </c>
      <c r="CK228" s="104">
        <f t="shared" ca="1" si="64"/>
        <v>1.3308292305272991</v>
      </c>
      <c r="CL228" s="107">
        <f t="shared" ca="1" si="64"/>
        <v>67.734678074291267</v>
      </c>
      <c r="CM228" s="108">
        <f t="shared" ca="1" si="64"/>
        <v>119.17038989164411</v>
      </c>
      <c r="CN228" s="104">
        <f t="shared" ca="1" si="64"/>
        <v>2.1928052599284387</v>
      </c>
      <c r="CO228" s="109">
        <f t="shared" ca="1" si="63"/>
        <v>44.230494778955219</v>
      </c>
      <c r="CP228" s="110">
        <f t="shared" ca="1" si="63"/>
        <v>18.403031077774727</v>
      </c>
      <c r="CR228" s="94">
        <f ca="1">BY228/OFFSET('FX rate data'!$B227,0,2*BY$1)</f>
        <v>3.8813272154011207</v>
      </c>
      <c r="CS228" s="94">
        <f ca="1">BZ228/OFFSET('FX rate data'!$B227,0,2*BZ$1)</f>
        <v>14.061262799563009</v>
      </c>
      <c r="CT228" s="94">
        <f ca="1">CA228/OFFSET('FX rate data'!$B227,0,2*CA$1)</f>
        <v>3.9755386415629328</v>
      </c>
      <c r="CU228" s="94">
        <f ca="1">CB228/OFFSET('FX rate data'!$B227,0,2*CB$1)</f>
        <v>5.2694357701970302</v>
      </c>
      <c r="CV228" s="94">
        <f ca="1">CC228/OFFSET('FX rate data'!$B227,0,2*CC$1)</f>
        <v>5.4351543348363824</v>
      </c>
      <c r="CW228" s="94">
        <f ca="1">CD228/OFFSET('FX rate data'!$B227,0,2*CD$1)</f>
        <v>96.677206278402153</v>
      </c>
      <c r="CX228" s="94">
        <f ca="1">CE228/OFFSET('FX rate data'!$B227,0,2*CE$1)</f>
        <v>8.7684423983429038</v>
      </c>
      <c r="CY228" s="94">
        <f ca="1">CF228/OFFSET('FX rate data'!$B227,0,2*CF$1)</f>
        <v>2.877852711072229</v>
      </c>
      <c r="CZ228" s="94">
        <f ca="1">CG228/OFFSET('FX rate data'!$B227,0,2*CG$1)</f>
        <v>5.7514280222670573</v>
      </c>
      <c r="DA228" s="94">
        <f ca="1">CH228/OFFSET('FX rate data'!$B227,0,2*CH$1)</f>
        <v>5.1907048685271002</v>
      </c>
      <c r="DB228" s="94">
        <f ca="1">CI228/OFFSET('FX rate data'!$B227,0,2*CI$1)</f>
        <v>2.860741622459035</v>
      </c>
      <c r="DC228" s="94">
        <f ca="1">CJ228/OFFSET('FX rate data'!$B227,0,2*CJ$1)</f>
        <v>1.1288137308044641</v>
      </c>
      <c r="DD228" s="94">
        <f ca="1">CK228/OFFSET('FX rate data'!$B227,0,2*CK$1)</f>
        <v>1.5438854182451265</v>
      </c>
      <c r="DE228" s="94">
        <f ca="1">CL228/OFFSET('FX rate data'!$B227,0,2*CL$1)</f>
        <v>2.2049766618148787</v>
      </c>
      <c r="DF228" s="94">
        <f ca="1">CM228/OFFSET('FX rate data'!$B227,0,2*CM$1)</f>
        <v>1.6785744051221085</v>
      </c>
      <c r="DG228" s="94">
        <f ca="1">CN228/OFFSET('FX rate data'!$B227,0,2*CN$1)</f>
        <v>2.5438576101257988</v>
      </c>
      <c r="DH228" s="94">
        <f ca="1">CO228/OFFSET('FX rate data'!$B227,0,2*CO$1)</f>
        <v>0.65559098544991479</v>
      </c>
      <c r="DI228" s="94">
        <f ca="1">CP228/OFFSET('FX rate data'!$B227,0,2*CP$1)</f>
        <v>1.2528699665576073</v>
      </c>
      <c r="DJ228" s="95">
        <f t="shared" ca="1" si="57"/>
        <v>165.75766344075083</v>
      </c>
    </row>
    <row r="229" spans="1:114" x14ac:dyDescent="0.35">
      <c r="A229" s="12">
        <v>43371</v>
      </c>
      <c r="B229" s="14">
        <v>6207.5609999999997</v>
      </c>
      <c r="C229" s="12">
        <v>43371</v>
      </c>
      <c r="D229" s="14">
        <v>24120.04</v>
      </c>
      <c r="E229" s="12">
        <v>43371</v>
      </c>
      <c r="F229" s="14">
        <v>2821.35</v>
      </c>
      <c r="G229" s="12">
        <v>43371</v>
      </c>
      <c r="H229" s="14">
        <v>16073.14</v>
      </c>
      <c r="I229" s="12">
        <v>43371</v>
      </c>
      <c r="J229" s="14">
        <v>9087.99</v>
      </c>
      <c r="K229" s="12">
        <v>43371</v>
      </c>
      <c r="L229" s="14">
        <v>2913.98</v>
      </c>
      <c r="M229" s="12">
        <v>43371</v>
      </c>
      <c r="N229" s="14">
        <v>7510.2</v>
      </c>
      <c r="O229" s="12">
        <v>43371</v>
      </c>
      <c r="P229" s="14">
        <v>27788.52</v>
      </c>
      <c r="Q229" s="12">
        <v>43371</v>
      </c>
      <c r="R229" s="14">
        <v>5493.49</v>
      </c>
      <c r="S229" s="12">
        <v>43371</v>
      </c>
      <c r="T229" s="14">
        <v>12246.73</v>
      </c>
      <c r="U229" s="12">
        <v>43373</v>
      </c>
      <c r="V229" s="14">
        <v>2343.0700000000002</v>
      </c>
      <c r="W229" s="12">
        <v>43371</v>
      </c>
      <c r="X229" s="14">
        <v>79342.399999999994</v>
      </c>
      <c r="Y229" s="12">
        <v>43371</v>
      </c>
      <c r="Z229" s="14">
        <v>6522.36</v>
      </c>
      <c r="AA229" s="12">
        <v>43372</v>
      </c>
      <c r="AB229" s="14">
        <v>11006.34</v>
      </c>
      <c r="AC229" s="12">
        <v>43373</v>
      </c>
      <c r="AD229" s="14">
        <v>10930.45</v>
      </c>
      <c r="AE229" s="12">
        <v>43371</v>
      </c>
      <c r="AF229" s="14">
        <v>549.62</v>
      </c>
      <c r="AG229" s="12">
        <v>43373</v>
      </c>
      <c r="AH229" s="14">
        <v>2475.36</v>
      </c>
      <c r="AI229" s="12">
        <v>43371</v>
      </c>
      <c r="AJ229" s="14">
        <v>49520.66</v>
      </c>
      <c r="AK229" s="48"/>
      <c r="BX229" s="48"/>
      <c r="BY229" s="96">
        <f t="shared" ca="1" si="64"/>
        <v>5.3017701756614759</v>
      </c>
      <c r="BZ229" s="97">
        <f t="shared" ca="1" si="64"/>
        <v>1646.905325229362</v>
      </c>
      <c r="CA229" s="98">
        <f t="shared" ca="1" si="64"/>
        <v>28.116591355894364</v>
      </c>
      <c r="CB229" s="99">
        <f t="shared" ca="1" si="64"/>
        <v>6.791175857377147</v>
      </c>
      <c r="CC229" s="100">
        <f t="shared" ca="1" si="64"/>
        <v>5.3332741191988919</v>
      </c>
      <c r="CD229" s="101">
        <f t="shared" ca="1" si="64"/>
        <v>97.092367294086657</v>
      </c>
      <c r="CE229" s="102">
        <f t="shared" ca="1" si="64"/>
        <v>6.8365332700233434</v>
      </c>
      <c r="CF229" s="103">
        <f t="shared" ca="1" si="64"/>
        <v>22.507533617409987</v>
      </c>
      <c r="CG229" s="104">
        <f t="shared" ca="1" si="64"/>
        <v>5.0371742188242328</v>
      </c>
      <c r="CH229" s="104">
        <f t="shared" ca="1" si="64"/>
        <v>4.431927442261749</v>
      </c>
      <c r="CI229" s="105">
        <f t="shared" ca="1" si="64"/>
        <v>3211.8821451272079</v>
      </c>
      <c r="CJ229" s="106">
        <f t="shared" ca="1" si="64"/>
        <v>4.7365403407714108</v>
      </c>
      <c r="CK229" s="104">
        <f t="shared" ca="1" si="64"/>
        <v>1.2814087196348984</v>
      </c>
      <c r="CL229" s="107">
        <f t="shared" ca="1" si="64"/>
        <v>67.382044432290385</v>
      </c>
      <c r="CM229" s="108">
        <f t="shared" ca="1" si="64"/>
        <v>111.51799907462194</v>
      </c>
      <c r="CN229" s="104">
        <f t="shared" ca="1" si="64"/>
        <v>2.1582493946525347</v>
      </c>
      <c r="CO229" s="109">
        <f t="shared" ca="1" si="63"/>
        <v>46.672377840030094</v>
      </c>
      <c r="CP229" s="110">
        <f t="shared" ca="1" si="63"/>
        <v>17.370579278479013</v>
      </c>
      <c r="CR229" s="94">
        <f ca="1">BY229/OFFSET('FX rate data'!$B228,0,2*BY$1)</f>
        <v>3.831866273244779</v>
      </c>
      <c r="CS229" s="94">
        <f ca="1">BZ229/OFFSET('FX rate data'!$B228,0,2*BZ$1)</f>
        <v>14.47828857344494</v>
      </c>
      <c r="CT229" s="94">
        <f ca="1">CA229/OFFSET('FX rate data'!$B228,0,2*CA$1)</f>
        <v>4.0933774976552471</v>
      </c>
      <c r="CU229" s="94">
        <f ca="1">CB229/OFFSET('FX rate data'!$B228,0,2*CB$1)</f>
        <v>5.2849617567137335</v>
      </c>
      <c r="CV229" s="94">
        <f ca="1">CC229/OFFSET('FX rate data'!$B228,0,2*CC$1)</f>
        <v>5.4371231717798878</v>
      </c>
      <c r="CW229" s="94">
        <f ca="1">CD229/OFFSET('FX rate data'!$B228,0,2*CD$1)</f>
        <v>97.092367294086657</v>
      </c>
      <c r="CX229" s="94">
        <f ca="1">CE229/OFFSET('FX rate data'!$B228,0,2*CE$1)</f>
        <v>8.9156667579855799</v>
      </c>
      <c r="CY229" s="94">
        <f ca="1">CF229/OFFSET('FX rate data'!$B228,0,2*CF$1)</f>
        <v>2.8752597876098602</v>
      </c>
      <c r="CZ229" s="94">
        <f ca="1">CG229/OFFSET('FX rate data'!$B228,0,2*CG$1)</f>
        <v>5.8524157300153741</v>
      </c>
      <c r="DA229" s="94">
        <f ca="1">CH229/OFFSET('FX rate data'!$B228,0,2*CH$1)</f>
        <v>5.14921278292291</v>
      </c>
      <c r="DB229" s="94">
        <f ca="1">CI229/OFFSET('FX rate data'!$B228,0,2*CI$1)</f>
        <v>2.895413454545396</v>
      </c>
      <c r="DC229" s="94">
        <f ca="1">CJ229/OFFSET('FX rate data'!$B228,0,2*CJ$1)</f>
        <v>1.1694006371645791</v>
      </c>
      <c r="DD229" s="94">
        <f ca="1">CK229/OFFSET('FX rate data'!$B228,0,2*CK$1)</f>
        <v>1.4887983265189944</v>
      </c>
      <c r="DE229" s="94">
        <f ca="1">CL229/OFFSET('FX rate data'!$B228,0,2*CL$1)</f>
        <v>2.2068596086951948</v>
      </c>
      <c r="DF229" s="94">
        <f ca="1">CM229/OFFSET('FX rate data'!$B228,0,2*CM$1)</f>
        <v>1.5383914895105801</v>
      </c>
      <c r="DG229" s="94">
        <f ca="1">CN229/OFFSET('FX rate data'!$B228,0,2*CN$1)</f>
        <v>2.50755128924426</v>
      </c>
      <c r="DH229" s="94">
        <f ca="1">CO229/OFFSET('FX rate data'!$B228,0,2*CO$1)</f>
        <v>0.71084718310548545</v>
      </c>
      <c r="DI229" s="94">
        <f ca="1">CP229/OFFSET('FX rate data'!$B228,0,2*CP$1)</f>
        <v>1.2297755241401072</v>
      </c>
      <c r="DJ229" s="95">
        <f t="shared" ca="1" si="57"/>
        <v>166.75757713838357</v>
      </c>
    </row>
    <row r="230" spans="1:114" x14ac:dyDescent="0.35">
      <c r="A230" s="12">
        <v>43404</v>
      </c>
      <c r="B230" s="14">
        <v>5830.3069999999998</v>
      </c>
      <c r="C230" s="12">
        <v>43404</v>
      </c>
      <c r="D230" s="14">
        <v>21920.46</v>
      </c>
      <c r="E230" s="12">
        <v>43404</v>
      </c>
      <c r="F230" s="14">
        <v>2602.7829999999999</v>
      </c>
      <c r="G230" s="12">
        <v>43404</v>
      </c>
      <c r="H230" s="14">
        <v>15027.28</v>
      </c>
      <c r="I230" s="12">
        <v>43404</v>
      </c>
      <c r="J230" s="14">
        <v>9022.16</v>
      </c>
      <c r="K230" s="12">
        <v>43404</v>
      </c>
      <c r="L230" s="14">
        <v>2711.74</v>
      </c>
      <c r="M230" s="12">
        <v>43404</v>
      </c>
      <c r="N230" s="14">
        <v>7128.1</v>
      </c>
      <c r="O230" s="12">
        <v>43404</v>
      </c>
      <c r="P230" s="14">
        <v>24979.69</v>
      </c>
      <c r="Q230" s="12">
        <v>43404</v>
      </c>
      <c r="R230" s="14">
        <v>5093.4399999999996</v>
      </c>
      <c r="S230" s="12">
        <v>43404</v>
      </c>
      <c r="T230" s="14">
        <v>11447.51</v>
      </c>
      <c r="U230" s="12">
        <v>43404</v>
      </c>
      <c r="V230" s="14">
        <v>2029.69</v>
      </c>
      <c r="W230" s="12">
        <v>43404</v>
      </c>
      <c r="X230" s="14">
        <v>87423.6</v>
      </c>
      <c r="Y230" s="12">
        <v>43404</v>
      </c>
      <c r="Z230" s="14">
        <v>6147.61</v>
      </c>
      <c r="AA230" s="12">
        <v>43404</v>
      </c>
      <c r="AB230" s="14">
        <v>9802.1299999999992</v>
      </c>
      <c r="AC230" s="12">
        <v>43404</v>
      </c>
      <c r="AD230" s="14">
        <v>10386.6</v>
      </c>
      <c r="AE230" s="12">
        <v>43404</v>
      </c>
      <c r="AF230" s="14">
        <v>518.71</v>
      </c>
      <c r="AG230" s="12">
        <v>43404</v>
      </c>
      <c r="AH230" s="14">
        <v>2352.71</v>
      </c>
      <c r="AI230" s="12">
        <v>43404</v>
      </c>
      <c r="AJ230" s="14">
        <v>46141.22</v>
      </c>
      <c r="AK230" s="48"/>
      <c r="BX230" s="48"/>
      <c r="BY230" s="96">
        <f t="shared" ca="1" si="64"/>
        <v>4.9795640779930048</v>
      </c>
      <c r="BZ230" s="97">
        <f t="shared" ca="1" si="64"/>
        <v>1496.7190064973863</v>
      </c>
      <c r="CA230" s="98">
        <f t="shared" ca="1" si="64"/>
        <v>25.938428766040651</v>
      </c>
      <c r="CB230" s="99">
        <f t="shared" ca="1" si="64"/>
        <v>6.3492821650310063</v>
      </c>
      <c r="CC230" s="100">
        <f t="shared" ca="1" si="64"/>
        <v>5.2946418765064083</v>
      </c>
      <c r="CD230" s="101">
        <f t="shared" ca="1" si="64"/>
        <v>90.353830872575145</v>
      </c>
      <c r="CE230" s="102">
        <f t="shared" ca="1" si="64"/>
        <v>6.4887077310928341</v>
      </c>
      <c r="CF230" s="103">
        <f t="shared" ca="1" si="64"/>
        <v>20.232499335246356</v>
      </c>
      <c r="CG230" s="104">
        <f t="shared" ca="1" si="64"/>
        <v>4.670354301751364</v>
      </c>
      <c r="CH230" s="104">
        <f t="shared" ca="1" si="64"/>
        <v>4.1427004363259252</v>
      </c>
      <c r="CI230" s="105">
        <f t="shared" ca="1" si="64"/>
        <v>2782.3006018357291</v>
      </c>
      <c r="CJ230" s="106">
        <f t="shared" ca="1" si="64"/>
        <v>5.2189675146638317</v>
      </c>
      <c r="CK230" s="104">
        <f t="shared" ca="1" si="64"/>
        <v>1.2077838480112564</v>
      </c>
      <c r="CL230" s="107">
        <f t="shared" ca="1" si="64"/>
        <v>60.009736133091153</v>
      </c>
      <c r="CM230" s="108">
        <f t="shared" ca="1" si="64"/>
        <v>105.96936532242205</v>
      </c>
      <c r="CN230" s="104">
        <f t="shared" ca="1" si="64"/>
        <v>2.0368719178709225</v>
      </c>
      <c r="CO230" s="109">
        <f t="shared" ca="1" si="63"/>
        <v>44.359838596413127</v>
      </c>
      <c r="CP230" s="110">
        <f t="shared" ca="1" si="63"/>
        <v>16.185158275672041</v>
      </c>
      <c r="CR230" s="94">
        <f ca="1">BY230/OFFSET('FX rate data'!$B229,0,2*BY$1)</f>
        <v>3.5221135082706216</v>
      </c>
      <c r="CS230" s="94">
        <f ca="1">BZ230/OFFSET('FX rate data'!$B229,0,2*BZ$1)</f>
        <v>13.252337581878752</v>
      </c>
      <c r="CT230" s="94">
        <f ca="1">CA230/OFFSET('FX rate data'!$B229,0,2*CA$1)</f>
        <v>3.7183979766963389</v>
      </c>
      <c r="CU230" s="94">
        <f ca="1">CB230/OFFSET('FX rate data'!$B229,0,2*CB$1)</f>
        <v>4.8257825986402718</v>
      </c>
      <c r="CV230" s="94">
        <f ca="1">CC230/OFFSET('FX rate data'!$B229,0,2*CC$1)</f>
        <v>5.2500167342651549</v>
      </c>
      <c r="CW230" s="94">
        <f ca="1">CD230/OFFSET('FX rate data'!$B229,0,2*CD$1)</f>
        <v>90.353830872575145</v>
      </c>
      <c r="CX230" s="94">
        <f ca="1">CE230/OFFSET('FX rate data'!$B229,0,2*CE$1)</f>
        <v>8.2827517629471963</v>
      </c>
      <c r="CY230" s="94">
        <f ca="1">CF230/OFFSET('FX rate data'!$B229,0,2*CF$1)</f>
        <v>2.5801822782945045</v>
      </c>
      <c r="CZ230" s="94">
        <f ca="1">CG230/OFFSET('FX rate data'!$B229,0,2*CG$1)</f>
        <v>5.2832062237006383</v>
      </c>
      <c r="DA230" s="94">
        <f ca="1">CH230/OFFSET('FX rate data'!$B229,0,2*CH$1)</f>
        <v>4.6863127107759333</v>
      </c>
      <c r="DB230" s="94">
        <f ca="1">CI230/OFFSET('FX rate data'!$B229,0,2*CI$1)</f>
        <v>2.4409999840639132</v>
      </c>
      <c r="DC230" s="94">
        <f ca="1">CJ230/OFFSET('FX rate data'!$B229,0,2*CJ$1)</f>
        <v>1.4014413304682685</v>
      </c>
      <c r="DD230" s="94">
        <f ca="1">CK230/OFFSET('FX rate data'!$B229,0,2*CK$1)</f>
        <v>1.3662713212797017</v>
      </c>
      <c r="DE230" s="94">
        <f ca="1">CL230/OFFSET('FX rate data'!$B229,0,2*CL$1)</f>
        <v>1.938862593554042</v>
      </c>
      <c r="DF230" s="94">
        <f ca="1">CM230/OFFSET('FX rate data'!$B229,0,2*CM$1)</f>
        <v>1.4328898022097498</v>
      </c>
      <c r="DG230" s="94">
        <f ca="1">CN230/OFFSET('FX rate data'!$B229,0,2*CN$1)</f>
        <v>2.3041537532476499</v>
      </c>
      <c r="DH230" s="94">
        <f ca="1">CO230/OFFSET('FX rate data'!$B229,0,2*CO$1)</f>
        <v>0.67335529178450626</v>
      </c>
      <c r="DI230" s="94">
        <f ca="1">CP230/OFFSET('FX rate data'!$B229,0,2*CP$1)</f>
        <v>1.0945976218465645</v>
      </c>
      <c r="DJ230" s="95">
        <f t="shared" ca="1" si="57"/>
        <v>154.40750394649891</v>
      </c>
    </row>
    <row r="231" spans="1:114" x14ac:dyDescent="0.35">
      <c r="A231" s="12">
        <v>43434</v>
      </c>
      <c r="B231" s="14">
        <v>5667.1570000000002</v>
      </c>
      <c r="C231" s="12">
        <v>43434</v>
      </c>
      <c r="D231" s="14">
        <v>22351.06</v>
      </c>
      <c r="E231" s="12">
        <v>43434</v>
      </c>
      <c r="F231" s="14">
        <v>2588.1880000000001</v>
      </c>
      <c r="G231" s="12">
        <v>43434</v>
      </c>
      <c r="H231" s="14">
        <v>15197.82</v>
      </c>
      <c r="I231" s="12">
        <v>43434</v>
      </c>
      <c r="J231" s="14">
        <v>9037.76</v>
      </c>
      <c r="K231" s="12">
        <v>43434</v>
      </c>
      <c r="L231" s="14">
        <v>2760.17</v>
      </c>
      <c r="M231" s="12">
        <v>43434</v>
      </c>
      <c r="N231" s="14">
        <v>6980.24</v>
      </c>
      <c r="O231" s="12">
        <v>43434</v>
      </c>
      <c r="P231" s="14">
        <v>26506.75</v>
      </c>
      <c r="Q231" s="12">
        <v>43434</v>
      </c>
      <c r="R231" s="14">
        <v>5003.92</v>
      </c>
      <c r="S231" s="12">
        <v>43434</v>
      </c>
      <c r="T231" s="14">
        <v>11257.24</v>
      </c>
      <c r="U231" s="12">
        <v>43434</v>
      </c>
      <c r="V231" s="14">
        <v>2096.86</v>
      </c>
      <c r="W231" s="12">
        <v>43434</v>
      </c>
      <c r="X231" s="14">
        <v>89504</v>
      </c>
      <c r="Y231" s="12">
        <v>43434</v>
      </c>
      <c r="Z231" s="14">
        <v>5818.65</v>
      </c>
      <c r="AA231" s="12">
        <v>43434</v>
      </c>
      <c r="AB231" s="14">
        <v>9888.0300000000007</v>
      </c>
      <c r="AC231" s="12">
        <v>43434</v>
      </c>
      <c r="AD231" s="14">
        <v>10876.75</v>
      </c>
      <c r="AE231" s="12">
        <v>43434</v>
      </c>
      <c r="AF231" s="14">
        <v>519.37</v>
      </c>
      <c r="AG231" s="12">
        <v>43434</v>
      </c>
      <c r="AH231" s="14">
        <v>2392.5</v>
      </c>
      <c r="AI231" s="12">
        <v>43434</v>
      </c>
      <c r="AJ231" s="14">
        <v>44656.89</v>
      </c>
      <c r="AK231" s="48"/>
      <c r="BX231" s="48"/>
      <c r="BY231" s="96">
        <f t="shared" ca="1" si="64"/>
        <v>4.8402204929425849</v>
      </c>
      <c r="BZ231" s="97">
        <f t="shared" ca="1" si="64"/>
        <v>1526.120178014671</v>
      </c>
      <c r="CA231" s="98">
        <f t="shared" ca="1" si="64"/>
        <v>25.792980079830404</v>
      </c>
      <c r="CB231" s="99">
        <f t="shared" ca="1" si="64"/>
        <v>6.4213382244392543</v>
      </c>
      <c r="CC231" s="100">
        <f t="shared" ca="1" si="64"/>
        <v>5.3037967145134379</v>
      </c>
      <c r="CD231" s="101">
        <f t="shared" ca="1" si="64"/>
        <v>91.967494435143408</v>
      </c>
      <c r="CE231" s="102">
        <f t="shared" ca="1" si="64"/>
        <v>6.3541108083336999</v>
      </c>
      <c r="CF231" s="103">
        <f t="shared" ca="1" si="64"/>
        <v>21.469353773186992</v>
      </c>
      <c r="CG231" s="104">
        <f t="shared" ca="1" si="64"/>
        <v>4.5882702648150735</v>
      </c>
      <c r="CH231" s="104">
        <f t="shared" ca="1" si="64"/>
        <v>4.0738442735429503</v>
      </c>
      <c r="CI231" s="105">
        <f t="shared" ca="1" si="64"/>
        <v>2874.3772891255644</v>
      </c>
      <c r="CJ231" s="106">
        <f t="shared" ca="1" si="64"/>
        <v>5.3431621259302009</v>
      </c>
      <c r="CK231" s="104">
        <f t="shared" ca="1" si="64"/>
        <v>1.1431550614353703</v>
      </c>
      <c r="CL231" s="107">
        <f t="shared" ca="1" si="64"/>
        <v>60.535625540172326</v>
      </c>
      <c r="CM231" s="108">
        <f t="shared" ca="1" si="64"/>
        <v>110.97012441710029</v>
      </c>
      <c r="CN231" s="104">
        <f t="shared" ca="1" si="64"/>
        <v>2.0394636077666153</v>
      </c>
      <c r="CO231" s="109">
        <f t="shared" ca="1" si="63"/>
        <v>45.110070447236758</v>
      </c>
      <c r="CP231" s="110">
        <f t="shared" ca="1" si="63"/>
        <v>15.664493326125228</v>
      </c>
      <c r="CR231" s="94">
        <f ca="1">BY231/OFFSET('FX rate data'!$B230,0,2*BY$1)</f>
        <v>3.5389489602563318</v>
      </c>
      <c r="CS231" s="94">
        <f ca="1">BZ231/OFFSET('FX rate data'!$B230,0,2*BZ$1)</f>
        <v>13.437705186357938</v>
      </c>
      <c r="CT231" s="94">
        <f ca="1">CA231/OFFSET('FX rate data'!$B230,0,2*CA$1)</f>
        <v>3.705621734046463</v>
      </c>
      <c r="CU231" s="94">
        <f ca="1">CB231/OFFSET('FX rate data'!$B230,0,2*CB$1)</f>
        <v>4.8309797054162313</v>
      </c>
      <c r="CV231" s="94">
        <f ca="1">CC231/OFFSET('FX rate data'!$B230,0,2*CC$1)</f>
        <v>5.3149581265792545</v>
      </c>
      <c r="CW231" s="94">
        <f ca="1">CD231/OFFSET('FX rate data'!$B230,0,2*CD$1)</f>
        <v>91.967494435143408</v>
      </c>
      <c r="CX231" s="94">
        <f ca="1">CE231/OFFSET('FX rate data'!$B230,0,2*CE$1)</f>
        <v>8.1016330592040031</v>
      </c>
      <c r="CY231" s="94">
        <f ca="1">CF231/OFFSET('FX rate data'!$B230,0,2*CF$1)</f>
        <v>2.7440380589451676</v>
      </c>
      <c r="CZ231" s="94">
        <f ca="1">CG231/OFFSET('FX rate data'!$B230,0,2*CG$1)</f>
        <v>5.1932883585909151</v>
      </c>
      <c r="DA231" s="94">
        <f ca="1">CH231/OFFSET('FX rate data'!$B230,0,2*CH$1)</f>
        <v>4.6110291720916248</v>
      </c>
      <c r="DB231" s="94">
        <f ca="1">CI231/OFFSET('FX rate data'!$B230,0,2*CI$1)</f>
        <v>2.5646908669422834</v>
      </c>
      <c r="DC231" s="94">
        <f ca="1">CJ231/OFFSET('FX rate data'!$B230,0,2*CJ$1)</f>
        <v>1.3816974285459906</v>
      </c>
      <c r="DD231" s="94">
        <f ca="1">CK231/OFFSET('FX rate data'!$B230,0,2*CK$1)</f>
        <v>1.2938936745165481</v>
      </c>
      <c r="DE231" s="94">
        <f ca="1">CL231/OFFSET('FX rate data'!$B230,0,2*CL$1)</f>
        <v>1.9641669545805427</v>
      </c>
      <c r="DF231" s="94">
        <f ca="1">CM231/OFFSET('FX rate data'!$B230,0,2*CM$1)</f>
        <v>1.5947718275558831</v>
      </c>
      <c r="DG231" s="94">
        <f ca="1">CN231/OFFSET('FX rate data'!$B230,0,2*CN$1)</f>
        <v>2.3083911802678161</v>
      </c>
      <c r="DH231" s="94">
        <f ca="1">CO231/OFFSET('FX rate data'!$B230,0,2*CO$1)</f>
        <v>0.67238043239221212</v>
      </c>
      <c r="DI231" s="94">
        <f ca="1">CP231/OFFSET('FX rate data'!$B230,0,2*CP$1)</f>
        <v>1.1293876182326641</v>
      </c>
      <c r="DJ231" s="95">
        <f t="shared" ca="1" si="57"/>
        <v>156.35507677966527</v>
      </c>
    </row>
    <row r="232" spans="1:114" x14ac:dyDescent="0.35">
      <c r="A232" s="12">
        <v>43465</v>
      </c>
      <c r="B232" s="14">
        <v>5646.4</v>
      </c>
      <c r="C232" s="12">
        <v>43465</v>
      </c>
      <c r="D232" s="14">
        <v>20014.77</v>
      </c>
      <c r="E232" s="12">
        <v>43465</v>
      </c>
      <c r="F232" s="14">
        <v>2493.8960000000002</v>
      </c>
      <c r="G232" s="12">
        <v>43465</v>
      </c>
      <c r="H232" s="14">
        <v>14322.86</v>
      </c>
      <c r="I232" s="12">
        <v>43465</v>
      </c>
      <c r="J232" s="14">
        <v>8429.2999999999993</v>
      </c>
      <c r="K232" s="12">
        <v>43465</v>
      </c>
      <c r="L232" s="14">
        <v>2506.85</v>
      </c>
      <c r="M232" s="12">
        <v>43465</v>
      </c>
      <c r="N232" s="14">
        <v>6728.13</v>
      </c>
      <c r="O232" s="12">
        <v>43465</v>
      </c>
      <c r="P232" s="14">
        <v>25845.7</v>
      </c>
      <c r="Q232" s="12">
        <v>43465</v>
      </c>
      <c r="R232" s="14">
        <v>4730.6899999999996</v>
      </c>
      <c r="S232" s="12">
        <v>43465</v>
      </c>
      <c r="T232" s="14">
        <v>10558.96</v>
      </c>
      <c r="U232" s="12">
        <v>43465</v>
      </c>
      <c r="V232" s="14">
        <v>2041.04</v>
      </c>
      <c r="W232" s="12">
        <v>43465</v>
      </c>
      <c r="X232" s="14">
        <v>87887.3</v>
      </c>
      <c r="Y232" s="12">
        <v>43465</v>
      </c>
      <c r="Z232" s="14">
        <v>5479.81</v>
      </c>
      <c r="AA232" s="12">
        <v>43465</v>
      </c>
      <c r="AB232" s="14">
        <v>9727.41</v>
      </c>
      <c r="AC232" s="12">
        <v>43465</v>
      </c>
      <c r="AD232" s="14">
        <v>10862.55</v>
      </c>
      <c r="AE232" s="12">
        <v>43465</v>
      </c>
      <c r="AF232" s="14">
        <v>487.88</v>
      </c>
      <c r="AG232" s="12">
        <v>43465</v>
      </c>
      <c r="AH232" s="14">
        <v>2369.33</v>
      </c>
      <c r="AI232" s="12">
        <v>43465</v>
      </c>
      <c r="AJ232" s="14">
        <v>46726.59</v>
      </c>
      <c r="AK232" s="48"/>
      <c r="AM232" s="59" cm="1">
        <f t="array" aca="1" ref="AM232" ca="1">$DJ232*INDEX('MSCI ACWI weights'!$A$1:$AT$19,MATCH(AM$3,'MSCI ACWI weights'!$A$1:$A$19,0),MATCH($A232,'MSCI ACWI weights'!$A$1:$W$1,0)+23)%</f>
        <v>3.5501405448187722</v>
      </c>
      <c r="AN232" s="59" cm="1">
        <f t="array" aca="1" ref="AN232" ca="1">$DJ232*INDEX('MSCI ACWI weights'!$A$1:$AT$19,MATCH(AN$3,'MSCI ACWI weights'!$A$1:$A$19,0),MATCH($A232,'MSCI ACWI weights'!$A$1:$W$1,0)+23)%</f>
        <v>11.437644091518234</v>
      </c>
      <c r="AO232" s="59" cm="1">
        <f t="array" aca="1" ref="AO232" ca="1">$DJ232*INDEX('MSCI ACWI weights'!$A$1:$AT$19,MATCH(AO$3,'MSCI ACWI weights'!$A$1:$A$19,0),MATCH($A232,'MSCI ACWI weights'!$A$1:$W$1,0)+23)%</f>
        <v>4.5814681775988335</v>
      </c>
      <c r="AP232" s="59" cm="1">
        <f t="array" aca="1" ref="AP232" ca="1">$DJ232*INDEX('MSCI ACWI weights'!$A$1:$AT$19,MATCH(AP$3,'MSCI ACWI weights'!$A$1:$A$19,0),MATCH($A232,'MSCI ACWI weights'!$A$1:$W$1,0)+23)%</f>
        <v>4.5859223494485306</v>
      </c>
      <c r="AQ232" s="59" cm="1">
        <f t="array" aca="1" ref="AQ232" ca="1">$DJ232*INDEX('MSCI ACWI weights'!$A$1:$AT$19,MATCH(AQ$3,'MSCI ACWI weights'!$A$1:$A$19,0),MATCH($A232,'MSCI ACWI weights'!$A$1:$W$1,0)+23)%</f>
        <v>4.910139334135013</v>
      </c>
      <c r="AR232" s="59" cm="1">
        <f t="array" aca="1" ref="AR232" ca="1">$DJ232*INDEX('MSCI ACWI weights'!$A$1:$AT$19,MATCH(AR$3,'MSCI ACWI weights'!$A$1:$A$19,0),MATCH($A232,'MSCI ACWI weights'!$A$1:$W$1,0)+23)%</f>
        <v>83.220432727609207</v>
      </c>
      <c r="AS232" s="59" cm="1">
        <f t="array" aca="1" ref="AS232" ca="1">$DJ232*INDEX('MSCI ACWI weights'!$A$1:$AT$19,MATCH(AS$3,'MSCI ACWI weights'!$A$1:$A$19,0),MATCH($A232,'MSCI ACWI weights'!$A$1:$W$1,0)+23)%</f>
        <v>7.5823693286144103</v>
      </c>
      <c r="AT232" s="59" cm="1">
        <f t="array" aca="1" ref="AT232" ca="1">$DJ232*INDEX('MSCI ACWI weights'!$A$1:$AT$19,MATCH(AT$3,'MSCI ACWI weights'!$A$1:$A$19,0),MATCH($A232,'MSCI ACWI weights'!$A$1:$W$1,0)+23)%</f>
        <v>2.6466903836449136</v>
      </c>
      <c r="AU232" s="59" cm="1">
        <f t="array" aca="1" ref="AU232" ca="1">$DJ232*INDEX('MSCI ACWI weights'!$A$1:$AT$19,MATCH(AU$3,'MSCI ACWI weights'!$A$1:$A$19,0),MATCH($A232,'MSCI ACWI weights'!$A$1:$W$1,0)+23)%</f>
        <v>4.9748569527600042</v>
      </c>
      <c r="AV232" s="59" cm="1">
        <f t="array" aca="1" ref="AV232" ca="1">$DJ232*INDEX('MSCI ACWI weights'!$A$1:$AT$19,MATCH(AV$3,'MSCI ACWI weights'!$A$1:$A$19,0),MATCH($A232,'MSCI ACWI weights'!$A$1:$W$1,0)+23)%</f>
        <v>4.1285320941223889</v>
      </c>
      <c r="AW232" s="59" cm="1">
        <f t="array" aca="1" ref="AW232" ca="1">$DJ232*INDEX('MSCI ACWI weights'!$A$1:$AT$19,MATCH(AW$3,'MSCI ACWI weights'!$A$1:$A$19,0),MATCH($A232,'MSCI ACWI weights'!$A$1:$W$1,0)+23)%</f>
        <v>2.5825248378192911</v>
      </c>
      <c r="AX232" s="59" cm="1">
        <f t="array" aca="1" ref="AX232" ca="1">$DJ232*INDEX('MSCI ACWI weights'!$A$1:$AT$19,MATCH(AX$3,'MSCI ACWI weights'!$A$1:$A$19,0),MATCH($A232,'MSCI ACWI weights'!$A$1:$W$1,0)+23)%</f>
        <v>1.3833928507863587</v>
      </c>
      <c r="AY232" s="59" cm="1">
        <f t="array" aca="1" ref="AY232" ca="1">$DJ232*INDEX('MSCI ACWI weights'!$A$1:$AT$19,MATCH(AY$3,'MSCI ACWI weights'!$A$1:$A$19,0),MATCH($A232,'MSCI ACWI weights'!$A$1:$W$1,0)+23)%</f>
        <v>1.6591529767143538</v>
      </c>
      <c r="AZ232" s="59" cm="1">
        <f t="array" aca="1" ref="AZ232" ca="1">$DJ232*INDEX('MSCI ACWI weights'!$A$1:$AT$19,MATCH(AZ$3,'MSCI ACWI weights'!$A$1:$A$19,0),MATCH($A232,'MSCI ACWI weights'!$A$1:$W$1,0)+23)%</f>
        <v>2.0424369382282186</v>
      </c>
      <c r="BA232" s="59" cm="1">
        <f t="array" aca="1" ref="BA232" ca="1">$DJ232*INDEX('MSCI ACWI weights'!$A$1:$AT$19,MATCH(BA$3,'MSCI ACWI weights'!$A$1:$A$19,0),MATCH($A232,'MSCI ACWI weights'!$A$1:$W$1,0)+23)%</f>
        <v>1.6937952212839453</v>
      </c>
      <c r="BB232" s="59" cm="1">
        <f t="array" aca="1" ref="BB232" ca="1">$DJ232*INDEX('MSCI ACWI weights'!$A$1:$AT$19,MATCH(BB$3,'MSCI ACWI weights'!$A$1:$A$19,0),MATCH($A232,'MSCI ACWI weights'!$A$1:$W$1,0)+23)%</f>
        <v>2.2189665774272438</v>
      </c>
      <c r="BC232" s="59" cm="1">
        <f t="array" aca="1" ref="BC232" ca="1">$DJ232*INDEX('MSCI ACWI weights'!$A$1:$AT$19,MATCH(BC$3,'MSCI ACWI weights'!$A$1:$A$19,0),MATCH($A232,'MSCI ACWI weights'!$A$1:$W$1,0)+23)%</f>
        <v>0.61054051097050466</v>
      </c>
      <c r="BD232" s="59" cm="1">
        <f t="array" aca="1" ref="BD232" ca="1">$DJ232*INDEX('MSCI ACWI weights'!$A$1:$AT$19,MATCH(BD$3,'MSCI ACWI weights'!$A$1:$A$19,0),MATCH($A232,'MSCI ACWI weights'!$A$1:$W$1,0)+23)%</f>
        <v>1.1293674174354513</v>
      </c>
      <c r="BF232" s="60">
        <f ca="1">AM232*OFFSET('FX rate data'!$B231,0,2*BY$1)</f>
        <v>5.0369394049888738</v>
      </c>
      <c r="BG232" s="61">
        <f ca="1">AN232*OFFSET('FX rate data'!$B231,0,2*BZ$1)</f>
        <v>1254.595180398635</v>
      </c>
      <c r="BH232" s="62">
        <f ca="1">AO232*OFFSET('FX rate data'!$B231,0,2*CA$1)</f>
        <v>31.513628859613576</v>
      </c>
      <c r="BI232" s="63">
        <f ca="1">AP232*OFFSET('FX rate data'!$B231,0,2*CB$1)</f>
        <v>6.2538223079429605</v>
      </c>
      <c r="BJ232" s="64">
        <f ca="1">AQ232*OFFSET('FX rate data'!$B231,0,2*CC$1)</f>
        <v>4.8222478400539961</v>
      </c>
      <c r="BK232" s="65">
        <f ca="1">AR232*OFFSET('FX rate data'!$B231,0,2*CD$1)</f>
        <v>83.220432727609207</v>
      </c>
      <c r="BL232" s="66">
        <f ca="1">AS232*OFFSET('FX rate data'!$B231,0,2*CE$1)</f>
        <v>5.9438193167008366</v>
      </c>
      <c r="BM232" s="67">
        <f ca="1">AT232*OFFSET('FX rate data'!$B231,0,2*CF$1)</f>
        <v>20.728614415668599</v>
      </c>
      <c r="BN232" s="68">
        <f ca="1">AU232*OFFSET('FX rate data'!$B231,0,2*CG$1)</f>
        <v>4.3390702341972753</v>
      </c>
      <c r="BO232" s="68">
        <f ca="1">AV232*OFFSET('FX rate data'!$B231,0,2*CH$1)</f>
        <v>3.6009056924935474</v>
      </c>
      <c r="BP232" s="69">
        <f ca="1">AW232*OFFSET('FX rate data'!$B231,0,2*CI$1)</f>
        <v>2869.0559685753415</v>
      </c>
      <c r="BQ232" s="70">
        <f ca="1">AX232*OFFSET('FX rate data'!$B231,0,2*CJ$1)</f>
        <v>5.3692243324720152</v>
      </c>
      <c r="BR232" s="68">
        <f ca="1">AY232*OFFSET('FX rate data'!$B231,0,2*CK$1)</f>
        <v>1.4471132262902593</v>
      </c>
      <c r="BS232" s="71">
        <f ca="1">AZ232*OFFSET('FX rate data'!$B231,0,2*CL$1)</f>
        <v>62.394406025933847</v>
      </c>
      <c r="BT232" s="72">
        <f ca="1">BA232*OFFSET('FX rate data'!$B231,0,2*CM$1)</f>
        <v>118.17185810092765</v>
      </c>
      <c r="BU232" s="68">
        <f ca="1">BB232*OFFSET('FX rate data'!$B231,0,2*CN$1)</f>
        <v>1.935382648832042</v>
      </c>
      <c r="BV232" s="73">
        <f ca="1">BC232*OFFSET('FX rate data'!$B231,0,2*CO$1)</f>
        <v>42.341839192519856</v>
      </c>
      <c r="BW232" s="74">
        <f ca="1">BD232*OFFSET('FX rate data'!$B231,0,2*CP$1)</f>
        <v>16.20269552772119</v>
      </c>
      <c r="BX232" s="48"/>
      <c r="BY232" s="96">
        <f t="shared" ca="1" si="64"/>
        <v>4.8224922992871049</v>
      </c>
      <c r="BZ232" s="97">
        <f t="shared" ca="1" si="64"/>
        <v>1366.5993628634478</v>
      </c>
      <c r="CA232" s="98">
        <f t="shared" ca="1" si="64"/>
        <v>24.853298852003306</v>
      </c>
      <c r="CB232" s="99">
        <f t="shared" ca="1" si="64"/>
        <v>6.051652697642953</v>
      </c>
      <c r="CC232" s="100">
        <f t="shared" ca="1" si="64"/>
        <v>4.9467228213238812</v>
      </c>
      <c r="CD232" s="101">
        <f t="shared" ca="1" si="64"/>
        <v>83.526997766347449</v>
      </c>
      <c r="CE232" s="102">
        <f t="shared" ca="1" si="64"/>
        <v>6.1246151354214486</v>
      </c>
      <c r="CF232" s="103">
        <f t="shared" ca="1" si="64"/>
        <v>20.933931048342746</v>
      </c>
      <c r="CG232" s="104">
        <f t="shared" ca="1" si="64"/>
        <v>4.3377360667352836</v>
      </c>
      <c r="CH232" s="104">
        <f t="shared" ca="1" si="64"/>
        <v>3.8211461006933374</v>
      </c>
      <c r="CI232" s="105">
        <f t="shared" ca="1" si="64"/>
        <v>2797.85919050239</v>
      </c>
      <c r="CJ232" s="106">
        <f t="shared" ca="1" si="64"/>
        <v>5.2466492303166943</v>
      </c>
      <c r="CK232" s="104">
        <f t="shared" ca="1" si="64"/>
        <v>1.0765852108657776</v>
      </c>
      <c r="CL232" s="107">
        <f t="shared" ca="1" si="64"/>
        <v>59.552291936384464</v>
      </c>
      <c r="CM232" s="108">
        <f t="shared" ca="1" si="64"/>
        <v>110.82524880933852</v>
      </c>
      <c r="CN232" s="104">
        <f t="shared" ca="1" si="64"/>
        <v>1.9158085853190909</v>
      </c>
      <c r="CO232" s="109">
        <f t="shared" ca="1" si="63"/>
        <v>44.673205104598317</v>
      </c>
      <c r="CP232" s="110">
        <f t="shared" ca="1" si="63"/>
        <v>16.390491080045873</v>
      </c>
      <c r="CR232" s="94">
        <f ca="1">BY232/OFFSET('FX rate data'!$B231,0,2*BY$1)</f>
        <v>3.3989937265908545</v>
      </c>
      <c r="CS232" s="94">
        <f ca="1">BZ232/OFFSET('FX rate data'!$B231,0,2*BZ$1)</f>
        <v>12.458741570457178</v>
      </c>
      <c r="CT232" s="94">
        <f ca="1">CA232/OFFSET('FX rate data'!$B231,0,2*CA$1)</f>
        <v>3.6131858474963008</v>
      </c>
      <c r="CU232" s="94">
        <f ca="1">CB232/OFFSET('FX rate data'!$B231,0,2*CB$1)</f>
        <v>4.4376715535989977</v>
      </c>
      <c r="CV232" s="94">
        <f ca="1">CC232/OFFSET('FX rate data'!$B231,0,2*CC$1)</f>
        <v>5.0368830275164251</v>
      </c>
      <c r="CW232" s="94">
        <f ca="1">CD232/OFFSET('FX rate data'!$B231,0,2*CD$1)</f>
        <v>83.526997766347449</v>
      </c>
      <c r="CX232" s="94">
        <f ca="1">CE232/OFFSET('FX rate data'!$B231,0,2*CE$1)</f>
        <v>7.8130056581470191</v>
      </c>
      <c r="CY232" s="94">
        <f ca="1">CF232/OFFSET('FX rate data'!$B231,0,2*CF$1)</f>
        <v>2.6729058144693809</v>
      </c>
      <c r="CZ232" s="94">
        <f ca="1">CG232/OFFSET('FX rate data'!$B231,0,2*CG$1)</f>
        <v>4.9733272950416003</v>
      </c>
      <c r="DA232" s="94">
        <f ca="1">CH232/OFFSET('FX rate data'!$B231,0,2*CH$1)</f>
        <v>4.3810434541313201</v>
      </c>
      <c r="DB232" s="94">
        <f ca="1">CI232/OFFSET('FX rate data'!$B231,0,2*CI$1)</f>
        <v>2.5184384450266797</v>
      </c>
      <c r="DC232" s="94">
        <f ca="1">CJ232/OFFSET('FX rate data'!$B231,0,2*CJ$1)</f>
        <v>1.3518110971649733</v>
      </c>
      <c r="DD232" s="94">
        <f ca="1">CK232/OFFSET('FX rate data'!$B231,0,2*CK$1)</f>
        <v>1.2343329636158882</v>
      </c>
      <c r="DE232" s="94">
        <f ca="1">CL232/OFFSET('FX rate data'!$B231,0,2*CL$1)</f>
        <v>1.9494023351463048</v>
      </c>
      <c r="DF232" s="94">
        <f ca="1">CM232/OFFSET('FX rate data'!$B231,0,2*CM$1)</f>
        <v>1.5884939091889279</v>
      </c>
      <c r="DG232" s="94">
        <f ca="1">CN232/OFFSET('FX rate data'!$B231,0,2*CN$1)</f>
        <v>2.1965244041723127</v>
      </c>
      <c r="DH232" s="94">
        <f ca="1">CO232/OFFSET('FX rate data'!$B231,0,2*CO$1)</f>
        <v>0.64415722111735763</v>
      </c>
      <c r="DI232" s="94">
        <f ca="1">CP232/OFFSET('FX rate data'!$B231,0,2*CP$1)</f>
        <v>1.1424572257066694</v>
      </c>
      <c r="DJ232" s="95">
        <f t="shared" ca="1" si="57"/>
        <v>144.93837331493566</v>
      </c>
    </row>
    <row r="233" spans="1:114" x14ac:dyDescent="0.35">
      <c r="A233" s="12">
        <v>43496</v>
      </c>
      <c r="B233" s="14">
        <v>5864.6540000000005</v>
      </c>
      <c r="C233" s="12">
        <v>43496</v>
      </c>
      <c r="D233" s="14">
        <v>20773.490000000002</v>
      </c>
      <c r="E233" s="12">
        <v>43496</v>
      </c>
      <c r="F233" s="14">
        <v>2584.5729999999999</v>
      </c>
      <c r="G233" s="12">
        <v>43496</v>
      </c>
      <c r="H233" s="14">
        <v>15540.6</v>
      </c>
      <c r="I233" s="12">
        <v>43496</v>
      </c>
      <c r="J233" s="14">
        <v>8969.27</v>
      </c>
      <c r="K233" s="12">
        <v>43496</v>
      </c>
      <c r="L233" s="14">
        <v>2704.1</v>
      </c>
      <c r="M233" s="12">
        <v>43496</v>
      </c>
      <c r="N233" s="14">
        <v>6968.85</v>
      </c>
      <c r="O233" s="12">
        <v>43496</v>
      </c>
      <c r="P233" s="14">
        <v>27942.47</v>
      </c>
      <c r="Q233" s="12">
        <v>43496</v>
      </c>
      <c r="R233" s="14">
        <v>4992.72</v>
      </c>
      <c r="S233" s="12">
        <v>43496</v>
      </c>
      <c r="T233" s="14">
        <v>11173.1</v>
      </c>
      <c r="U233" s="12">
        <v>43496</v>
      </c>
      <c r="V233" s="14">
        <v>2204.85</v>
      </c>
      <c r="W233" s="12">
        <v>43496</v>
      </c>
      <c r="X233" s="14">
        <v>97393.7</v>
      </c>
      <c r="Y233" s="12">
        <v>43496</v>
      </c>
      <c r="Z233" s="14">
        <v>5767.68</v>
      </c>
      <c r="AA233" s="12">
        <v>43496</v>
      </c>
      <c r="AB233" s="14">
        <v>9932.26</v>
      </c>
      <c r="AC233" s="12">
        <v>43496</v>
      </c>
      <c r="AD233" s="14">
        <v>10830.95</v>
      </c>
      <c r="AE233" s="12">
        <v>43496</v>
      </c>
      <c r="AF233" s="14">
        <v>520.63</v>
      </c>
      <c r="AG233" s="12">
        <v>43496</v>
      </c>
      <c r="AH233" s="14">
        <v>2521.1</v>
      </c>
      <c r="AI233" s="12">
        <v>43496</v>
      </c>
      <c r="AJ233" s="14">
        <v>47955.98</v>
      </c>
      <c r="AK233" s="48"/>
      <c r="BX233" s="48"/>
      <c r="BY233" s="79">
        <f t="shared" ref="BY233:CP233" ca="1" si="65">BF232*OFFSET($B233,0,2*BY$1)/OFFSET($B232,0,2*BY$1)</f>
        <v>5.2316355251533047</v>
      </c>
      <c r="BZ233" s="80">
        <f t="shared" ca="1" si="65"/>
        <v>1302.1543806928203</v>
      </c>
      <c r="CA233" s="81">
        <f t="shared" ca="1" si="65"/>
        <v>32.659451028662794</v>
      </c>
      <c r="CB233" s="82">
        <f t="shared" ca="1" si="65"/>
        <v>6.7855268402273268</v>
      </c>
      <c r="CC233" s="83">
        <f t="shared" ca="1" si="65"/>
        <v>5.1311547678171507</v>
      </c>
      <c r="CD233" s="84">
        <f t="shared" ca="1" si="65"/>
        <v>89.768582938240442</v>
      </c>
      <c r="CE233" s="85">
        <f t="shared" ca="1" si="65"/>
        <v>6.156478136598226</v>
      </c>
      <c r="CF233" s="86">
        <f t="shared" ca="1" si="65"/>
        <v>22.410253405842649</v>
      </c>
      <c r="CG233" s="87">
        <f t="shared" ca="1" si="65"/>
        <v>4.5794086570207355</v>
      </c>
      <c r="CH233" s="87">
        <f t="shared" ca="1" si="65"/>
        <v>3.810344900709886</v>
      </c>
      <c r="CI233" s="88">
        <f t="shared" ca="1" si="65"/>
        <v>3099.3209600563155</v>
      </c>
      <c r="CJ233" s="89">
        <f t="shared" ca="1" si="65"/>
        <v>5.9499907707880393</v>
      </c>
      <c r="CK233" s="87">
        <f t="shared" ca="1" si="65"/>
        <v>1.5231341986327631</v>
      </c>
      <c r="CL233" s="90">
        <f t="shared" ca="1" si="65"/>
        <v>63.708372855173344</v>
      </c>
      <c r="CM233" s="91">
        <f t="shared" ca="1" si="65"/>
        <v>117.82808700519146</v>
      </c>
      <c r="CN233" s="87">
        <f t="shared" ca="1" si="65"/>
        <v>2.0652993942392106</v>
      </c>
      <c r="CO233" s="92">
        <f t="shared" ca="1" si="65"/>
        <v>45.054091573677709</v>
      </c>
      <c r="CP233" s="93">
        <f t="shared" ca="1" si="65"/>
        <v>16.628993099506875</v>
      </c>
      <c r="CR233" s="94">
        <f ca="1">BY233/OFFSET('FX rate data'!$B232,0,2*BY$1)</f>
        <v>3.8062099128070606</v>
      </c>
      <c r="CS233" s="94">
        <f ca="1">BZ233/OFFSET('FX rate data'!$B232,0,2*BZ$1)</f>
        <v>11.958438614131879</v>
      </c>
      <c r="CT233" s="94">
        <f ca="1">CA233/OFFSET('FX rate data'!$B232,0,2*CA$1)</f>
        <v>4.8773840039221028</v>
      </c>
      <c r="CU233" s="94">
        <f ca="1">CB233/OFFSET('FX rate data'!$B232,0,2*CB$1)</f>
        <v>5.1699252116017727</v>
      </c>
      <c r="CV233" s="94">
        <f ca="1">CC233/OFFSET('FX rate data'!$B232,0,2*CC$1)</f>
        <v>5.1610890845072932</v>
      </c>
      <c r="CW233" s="94">
        <f ca="1">CD233/OFFSET('FX rate data'!$B232,0,2*CD$1)</f>
        <v>89.768582938240442</v>
      </c>
      <c r="CX233" s="94">
        <f ca="1">CE233/OFFSET('FX rate data'!$B232,0,2*CE$1)</f>
        <v>8.070894253537265</v>
      </c>
      <c r="CY233" s="94">
        <f ca="1">CF233/OFFSET('FX rate data'!$B232,0,2*CF$1)</f>
        <v>2.856009966717556</v>
      </c>
      <c r="CZ233" s="94">
        <f ca="1">CG233/OFFSET('FX rate data'!$B232,0,2*CG$1)</f>
        <v>5.2419970890805123</v>
      </c>
      <c r="DA233" s="94">
        <f ca="1">CH233/OFFSET('FX rate data'!$B232,0,2*CH$1)</f>
        <v>4.3616585401898877</v>
      </c>
      <c r="DB233" s="94">
        <f ca="1">CI233/OFFSET('FX rate data'!$B232,0,2*CI$1)</f>
        <v>2.7853556690419112</v>
      </c>
      <c r="DC233" s="94">
        <f ca="1">CJ233/OFFSET('FX rate data'!$B232,0,2*CJ$1)</f>
        <v>1.6314306629343971</v>
      </c>
      <c r="DD233" s="94">
        <f ca="1">CK233/OFFSET('FX rate data'!$B232,0,2*CK$1)</f>
        <v>1.7435144215118625</v>
      </c>
      <c r="DE233" s="94">
        <f ca="1">CL233/OFFSET('FX rate data'!$B232,0,2*CL$1)</f>
        <v>2.0739077722313013</v>
      </c>
      <c r="DF233" s="94">
        <f ca="1">CM233/OFFSET('FX rate data'!$B232,0,2*CM$1)</f>
        <v>1.6575661110669124</v>
      </c>
      <c r="DG233" s="94">
        <f ca="1">CN233/OFFSET('FX rate data'!$B232,0,2*CN$1)</f>
        <v>2.3641247644679608</v>
      </c>
      <c r="DH233" s="94">
        <f ca="1">CO233/OFFSET('FX rate data'!$B232,0,2*CO$1)</f>
        <v>0.68911227416496057</v>
      </c>
      <c r="DI233" s="94">
        <f ca="1">CP233/OFFSET('FX rate data'!$B232,0,2*CP$1)</f>
        <v>1.2546206560567121</v>
      </c>
      <c r="DJ233" s="95">
        <f t="shared" ca="1" si="57"/>
        <v>155.47182194621178</v>
      </c>
    </row>
    <row r="234" spans="1:114" x14ac:dyDescent="0.35">
      <c r="A234" s="12">
        <v>43524</v>
      </c>
      <c r="B234" s="14">
        <v>6168.9920000000002</v>
      </c>
      <c r="C234" s="12">
        <v>43524</v>
      </c>
      <c r="D234" s="14">
        <v>21385.16</v>
      </c>
      <c r="E234" s="12">
        <v>43524</v>
      </c>
      <c r="F234" s="14">
        <v>2940.9540000000002</v>
      </c>
      <c r="G234" s="12">
        <v>43524</v>
      </c>
      <c r="H234" s="14">
        <v>15999.01</v>
      </c>
      <c r="I234" s="12">
        <v>43524</v>
      </c>
      <c r="J234" s="14">
        <v>9388.94</v>
      </c>
      <c r="K234" s="12">
        <v>43524</v>
      </c>
      <c r="L234" s="14">
        <v>2784.49</v>
      </c>
      <c r="M234" s="12">
        <v>43524</v>
      </c>
      <c r="N234" s="14">
        <v>7074.73</v>
      </c>
      <c r="O234" s="12">
        <v>43524</v>
      </c>
      <c r="P234" s="14">
        <v>28633.18</v>
      </c>
      <c r="Q234" s="12">
        <v>43524</v>
      </c>
      <c r="R234" s="14">
        <v>5240.53</v>
      </c>
      <c r="S234" s="12">
        <v>43524</v>
      </c>
      <c r="T234" s="14">
        <v>11515.64</v>
      </c>
      <c r="U234" s="12">
        <v>43524</v>
      </c>
      <c r="V234" s="14">
        <v>2195.44</v>
      </c>
      <c r="W234" s="12">
        <v>43524</v>
      </c>
      <c r="X234" s="14">
        <v>95584.4</v>
      </c>
      <c r="Y234" s="12">
        <v>43524</v>
      </c>
      <c r="Z234" s="14">
        <v>6115.6</v>
      </c>
      <c r="AA234" s="12">
        <v>43524</v>
      </c>
      <c r="AB234" s="14">
        <v>10389.17</v>
      </c>
      <c r="AC234" s="12">
        <v>43524</v>
      </c>
      <c r="AD234" s="14">
        <v>10792.5</v>
      </c>
      <c r="AE234" s="12">
        <v>43524</v>
      </c>
      <c r="AF234" s="14">
        <v>541.04999999999995</v>
      </c>
      <c r="AG234" s="12">
        <v>43524</v>
      </c>
      <c r="AH234" s="14">
        <v>2485.27</v>
      </c>
      <c r="AI234" s="12">
        <v>43524</v>
      </c>
      <c r="AJ234" s="14">
        <v>49667.1</v>
      </c>
      <c r="AK234" s="48"/>
      <c r="BX234" s="48"/>
      <c r="BY234" s="96">
        <f ca="1">BY233*OFFSET($B234,0,2*BY$1)/OFFSET($B233,0,2*BY$1)</f>
        <v>5.5031239185784075</v>
      </c>
      <c r="BZ234" s="97">
        <f t="shared" ref="BZ234:CP244" ca="1" si="66">BZ233*OFFSET($B234,0,2*BZ$1)/OFFSET($B233,0,2*BZ$1)</f>
        <v>1340.4959771235776</v>
      </c>
      <c r="CA234" s="98">
        <f t="shared" ca="1" si="66"/>
        <v>37.162789807271828</v>
      </c>
      <c r="CB234" s="99">
        <f t="shared" ca="1" si="66"/>
        <v>6.9856834209789458</v>
      </c>
      <c r="CC234" s="100">
        <f t="shared" ca="1" si="66"/>
        <v>5.3712402732607183</v>
      </c>
      <c r="CD234" s="101">
        <f t="shared" ca="1" si="66"/>
        <v>92.437306869457899</v>
      </c>
      <c r="CE234" s="102">
        <f t="shared" ca="1" si="66"/>
        <v>6.2500155071978245</v>
      </c>
      <c r="CF234" s="103">
        <f t="shared" ca="1" si="66"/>
        <v>22.964212527206993</v>
      </c>
      <c r="CG234" s="104">
        <f t="shared" ca="1" si="66"/>
        <v>4.8067042512652165</v>
      </c>
      <c r="CH234" s="104">
        <f t="shared" ca="1" si="66"/>
        <v>3.9271607837046827</v>
      </c>
      <c r="CI234" s="105">
        <f t="shared" ca="1" si="66"/>
        <v>3086.0934796226675</v>
      </c>
      <c r="CJ234" s="106">
        <f t="shared" ca="1" si="66"/>
        <v>5.8394567393097523</v>
      </c>
      <c r="CK234" s="104">
        <f t="shared" ca="1" si="66"/>
        <v>1.6150132297836439</v>
      </c>
      <c r="CL234" s="107">
        <f t="shared" ca="1" si="66"/>
        <v>66.639125034562255</v>
      </c>
      <c r="CM234" s="108">
        <f t="shared" ca="1" si="66"/>
        <v>117.40979590927193</v>
      </c>
      <c r="CN234" s="104">
        <f t="shared" ca="1" si="66"/>
        <v>2.1463039725969018</v>
      </c>
      <c r="CO234" s="109">
        <f t="shared" ca="1" si="66"/>
        <v>44.41378055821427</v>
      </c>
      <c r="CP234" s="110">
        <f t="shared" ca="1" si="66"/>
        <v>17.222333130769464</v>
      </c>
      <c r="CR234" s="94">
        <f ca="1">BY234/OFFSET('FX rate data'!$B233,0,2*BY$1)</f>
        <v>3.9040322918405277</v>
      </c>
      <c r="CS234" s="94">
        <f ca="1">BZ234/OFFSET('FX rate data'!$B233,0,2*BZ$1)</f>
        <v>12.034257807016587</v>
      </c>
      <c r="CT234" s="94">
        <f ca="1">CA234/OFFSET('FX rate data'!$B233,0,2*CA$1)</f>
        <v>5.5515737451295664</v>
      </c>
      <c r="CU234" s="94">
        <f ca="1">CB234/OFFSET('FX rate data'!$B233,0,2*CB$1)</f>
        <v>5.3034341185688936</v>
      </c>
      <c r="CV234" s="94">
        <f ca="1">CC234/OFFSET('FX rate data'!$B233,0,2*CC$1)</f>
        <v>5.3809259399526335</v>
      </c>
      <c r="CW234" s="94">
        <f ca="1">CD234/OFFSET('FX rate data'!$B233,0,2*CD$1)</f>
        <v>92.437306869457899</v>
      </c>
      <c r="CX234" s="94">
        <f ca="1">CE234/OFFSET('FX rate data'!$B233,0,2*CE$1)</f>
        <v>8.2891452350103769</v>
      </c>
      <c r="CY234" s="94">
        <f ca="1">CF234/OFFSET('FX rate data'!$B233,0,2*CF$1)</f>
        <v>2.9254146584296605</v>
      </c>
      <c r="CZ234" s="94">
        <f ca="1">CG234/OFFSET('FX rate data'!$B233,0,2*CG$1)</f>
        <v>5.4658906655278789</v>
      </c>
      <c r="DA234" s="94">
        <f ca="1">CH234/OFFSET('FX rate data'!$B233,0,2*CH$1)</f>
        <v>4.4657275229755324</v>
      </c>
      <c r="DB234" s="94">
        <f ca="1">CI234/OFFSET('FX rate data'!$B233,0,2*CI$1)</f>
        <v>2.7445603852785987</v>
      </c>
      <c r="DC234" s="94">
        <f ca="1">CJ234/OFFSET('FX rate data'!$B233,0,2*CJ$1)</f>
        <v>1.5545353900835246</v>
      </c>
      <c r="DD234" s="94">
        <f ca="1">CK234/OFFSET('FX rate data'!$B233,0,2*CK$1)</f>
        <v>1.8364944618872459</v>
      </c>
      <c r="DE234" s="94">
        <f ca="1">CL234/OFFSET('FX rate data'!$B233,0,2*CL$1)</f>
        <v>2.1633972351576878</v>
      </c>
      <c r="DF234" s="94">
        <f ca="1">CM234/OFFSET('FX rate data'!$B233,0,2*CM$1)</f>
        <v>1.6595915527515532</v>
      </c>
      <c r="DG234" s="94">
        <f ca="1">CN234/OFFSET('FX rate data'!$B233,0,2*CN$1)</f>
        <v>2.4406458637672297</v>
      </c>
      <c r="DH234" s="94">
        <f ca="1">CO234/OFFSET('FX rate data'!$B233,0,2*CO$1)</f>
        <v>0.67326760235288996</v>
      </c>
      <c r="DI234" s="94">
        <f ca="1">CP234/OFFSET('FX rate data'!$B233,0,2*CP$1)</f>
        <v>1.2227515375167353</v>
      </c>
      <c r="DJ234" s="95">
        <f t="shared" ca="1" si="57"/>
        <v>160.05295288270497</v>
      </c>
    </row>
    <row r="235" spans="1:114" x14ac:dyDescent="0.35">
      <c r="A235" s="12">
        <v>43553</v>
      </c>
      <c r="B235" s="14">
        <v>6180.7309999999998</v>
      </c>
      <c r="C235" s="12">
        <v>43553</v>
      </c>
      <c r="D235" s="14">
        <v>21205.81</v>
      </c>
      <c r="E235" s="12">
        <v>43553</v>
      </c>
      <c r="F235" s="14">
        <v>3090.7579999999998</v>
      </c>
      <c r="G235" s="12">
        <v>43553</v>
      </c>
      <c r="H235" s="14">
        <v>16102.09</v>
      </c>
      <c r="I235" s="12">
        <v>43553</v>
      </c>
      <c r="J235" s="14">
        <v>9477.84</v>
      </c>
      <c r="K235" s="12">
        <v>43553</v>
      </c>
      <c r="L235" s="14">
        <v>2834.4</v>
      </c>
      <c r="M235" s="12">
        <v>43553</v>
      </c>
      <c r="N235" s="14">
        <v>7279.19</v>
      </c>
      <c r="O235" s="12">
        <v>43553</v>
      </c>
      <c r="P235" s="14">
        <v>29051.360000000001</v>
      </c>
      <c r="Q235" s="12">
        <v>43553</v>
      </c>
      <c r="R235" s="14">
        <v>5350.53</v>
      </c>
      <c r="S235" s="12">
        <v>43553</v>
      </c>
      <c r="T235" s="14">
        <v>11526.04</v>
      </c>
      <c r="U235" s="12">
        <v>43555</v>
      </c>
      <c r="V235" s="14">
        <v>2140.67</v>
      </c>
      <c r="W235" s="12">
        <v>43553</v>
      </c>
      <c r="X235" s="14">
        <v>95414.6</v>
      </c>
      <c r="Y235" s="12">
        <v>43553</v>
      </c>
      <c r="Z235" s="14">
        <v>6138.66</v>
      </c>
      <c r="AA235" s="12">
        <v>43554</v>
      </c>
      <c r="AB235" s="14">
        <v>10641.04</v>
      </c>
      <c r="AC235" s="12">
        <v>43555</v>
      </c>
      <c r="AD235" s="14">
        <v>11623.9</v>
      </c>
      <c r="AE235" s="12">
        <v>43553</v>
      </c>
      <c r="AF235" s="14">
        <v>548.98</v>
      </c>
      <c r="AG235" s="12">
        <v>43555</v>
      </c>
      <c r="AH235" s="14">
        <v>2497.1</v>
      </c>
      <c r="AI235" s="12">
        <v>43553</v>
      </c>
      <c r="AJ235" s="14">
        <v>50273.93</v>
      </c>
      <c r="AK235" s="48"/>
      <c r="BX235" s="48"/>
      <c r="BY235" s="96">
        <f t="shared" ref="BY235:BY244" ca="1" si="67">BY234*OFFSET($B235,0,2*BY$1)/OFFSET($B234,0,2*BY$1)</f>
        <v>5.5135958354945238</v>
      </c>
      <c r="BZ235" s="97">
        <f t="shared" ca="1" si="66"/>
        <v>1329.2536972670271</v>
      </c>
      <c r="CA235" s="98">
        <f t="shared" ca="1" si="66"/>
        <v>39.055758743300252</v>
      </c>
      <c r="CB235" s="99">
        <f t="shared" ca="1" si="66"/>
        <v>7.030691471291715</v>
      </c>
      <c r="CC235" s="100">
        <f t="shared" ca="1" si="66"/>
        <v>5.4220983318160902</v>
      </c>
      <c r="CD235" s="101">
        <f t="shared" ca="1" si="66"/>
        <v>94.094179756720806</v>
      </c>
      <c r="CE235" s="102">
        <f t="shared" ca="1" si="66"/>
        <v>6.4306412230345664</v>
      </c>
      <c r="CF235" s="103">
        <f t="shared" ca="1" si="66"/>
        <v>23.299598760752389</v>
      </c>
      <c r="CG235" s="104">
        <f t="shared" ca="1" si="66"/>
        <v>4.9075981432263687</v>
      </c>
      <c r="CH235" s="104">
        <f t="shared" ca="1" si="66"/>
        <v>3.9307074795158172</v>
      </c>
      <c r="CI235" s="105">
        <f t="shared" ca="1" si="66"/>
        <v>3009.1042019020588</v>
      </c>
      <c r="CJ235" s="106">
        <f t="shared" ca="1" si="66"/>
        <v>5.8290832918190034</v>
      </c>
      <c r="CK235" s="104">
        <f t="shared" ca="1" si="66"/>
        <v>1.6211029356307907</v>
      </c>
      <c r="CL235" s="107">
        <f t="shared" ca="1" si="66"/>
        <v>68.254691670054342</v>
      </c>
      <c r="CM235" s="108">
        <f t="shared" ca="1" si="66"/>
        <v>126.45445695342006</v>
      </c>
      <c r="CN235" s="104">
        <f t="shared" ca="1" si="66"/>
        <v>2.1777616761412943</v>
      </c>
      <c r="CO235" s="109">
        <f t="shared" ca="1" si="66"/>
        <v>44.625192205240012</v>
      </c>
      <c r="CP235" s="110">
        <f t="shared" ca="1" si="66"/>
        <v>17.43275468575747</v>
      </c>
      <c r="CR235" s="94">
        <f ca="1">BY235/OFFSET('FX rate data'!$B234,0,2*BY$1)</f>
        <v>3.9262236242216928</v>
      </c>
      <c r="CS235" s="94">
        <f ca="1">BZ235/OFFSET('FX rate data'!$B234,0,2*BZ$1)</f>
        <v>11.972022852085265</v>
      </c>
      <c r="CT235" s="94">
        <f ca="1">CA235/OFFSET('FX rate data'!$B234,0,2*CA$1)</f>
        <v>5.8187093075639886</v>
      </c>
      <c r="CU235" s="94">
        <f ca="1">CB235/OFFSET('FX rate data'!$B234,0,2*CB$1)</f>
        <v>5.2664355590200111</v>
      </c>
      <c r="CV235" s="94">
        <f ca="1">CC235/OFFSET('FX rate data'!$B234,0,2*CC$1)</f>
        <v>5.4487974392685059</v>
      </c>
      <c r="CW235" s="94">
        <f ca="1">CD235/OFFSET('FX rate data'!$B234,0,2*CD$1)</f>
        <v>94.094179756720806</v>
      </c>
      <c r="CX235" s="94">
        <f ca="1">CE235/OFFSET('FX rate data'!$B234,0,2*CE$1)</f>
        <v>8.386334406670013</v>
      </c>
      <c r="CY235" s="94">
        <f ca="1">CF235/OFFSET('FX rate data'!$B234,0,2*CF$1)</f>
        <v>2.9681017529620877</v>
      </c>
      <c r="CZ235" s="94">
        <f ca="1">CG235/OFFSET('FX rate data'!$B234,0,2*CG$1)</f>
        <v>5.511059116481043</v>
      </c>
      <c r="DA235" s="94">
        <f ca="1">CH235/OFFSET('FX rate data'!$B234,0,2*CH$1)</f>
        <v>4.4140454570643657</v>
      </c>
      <c r="DB235" s="94">
        <f ca="1">CI235/OFFSET('FX rate data'!$B234,0,2*CI$1)</f>
        <v>2.6507727425624648</v>
      </c>
      <c r="DC235" s="94">
        <f ca="1">CJ235/OFFSET('FX rate data'!$B234,0,2*CJ$1)</f>
        <v>1.4866318010249946</v>
      </c>
      <c r="DD235" s="94">
        <f ca="1">CK235/OFFSET('FX rate data'!$B234,0,2*CK$1)</f>
        <v>1.8204412528139144</v>
      </c>
      <c r="DE235" s="94">
        <f ca="1">CL235/OFFSET('FX rate data'!$B234,0,2*CL$1)</f>
        <v>2.2141922944934258</v>
      </c>
      <c r="DF235" s="94">
        <f ca="1">CM235/OFFSET('FX rate data'!$B234,0,2*CM$1)</f>
        <v>1.8284017187877029</v>
      </c>
      <c r="DG235" s="94">
        <f ca="1">CN235/OFFSET('FX rate data'!$B234,0,2*CN$1)</f>
        <v>2.4455493275028575</v>
      </c>
      <c r="DH235" s="94">
        <f ca="1">CO235/OFFSET('FX rate data'!$B234,0,2*CO$1)</f>
        <v>0.67949764145275604</v>
      </c>
      <c r="DI235" s="94">
        <f ca="1">CP235/OFFSET('FX rate data'!$B234,0,2*CP$1)</f>
        <v>1.2149531090885786</v>
      </c>
      <c r="DJ235" s="95">
        <f t="shared" ca="1" si="57"/>
        <v>162.14634915978448</v>
      </c>
    </row>
    <row r="236" spans="1:114" x14ac:dyDescent="0.35">
      <c r="A236" s="12">
        <v>43585</v>
      </c>
      <c r="B236" s="14">
        <v>6325.4660000000003</v>
      </c>
      <c r="C236" s="12">
        <v>43585</v>
      </c>
      <c r="D236" s="14">
        <v>22258.73</v>
      </c>
      <c r="E236" s="12">
        <v>43585</v>
      </c>
      <c r="F236" s="14">
        <v>3078.3389999999999</v>
      </c>
      <c r="G236" s="12">
        <v>43585</v>
      </c>
      <c r="H236" s="14">
        <v>16580.73</v>
      </c>
      <c r="I236" s="12">
        <v>43585</v>
      </c>
      <c r="J236" s="14">
        <v>9769.74</v>
      </c>
      <c r="K236" s="12">
        <v>43585</v>
      </c>
      <c r="L236" s="14">
        <v>2945.83</v>
      </c>
      <c r="M236" s="12">
        <v>43585</v>
      </c>
      <c r="N236" s="14">
        <v>7418.22</v>
      </c>
      <c r="O236" s="12">
        <v>43585</v>
      </c>
      <c r="P236" s="14">
        <v>29699.11</v>
      </c>
      <c r="Q236" s="12">
        <v>43585</v>
      </c>
      <c r="R236" s="14">
        <v>5586.41</v>
      </c>
      <c r="S236" s="12">
        <v>43585</v>
      </c>
      <c r="T236" s="14">
        <v>12344.08</v>
      </c>
      <c r="U236" s="12">
        <v>43585</v>
      </c>
      <c r="V236" s="14">
        <v>2203.59</v>
      </c>
      <c r="W236" s="12">
        <v>43585</v>
      </c>
      <c r="X236" s="14">
        <v>96353.3</v>
      </c>
      <c r="Y236" s="12">
        <v>43585</v>
      </c>
      <c r="Z236" s="14">
        <v>6455.24</v>
      </c>
      <c r="AA236" s="12">
        <v>43585</v>
      </c>
      <c r="AB236" s="14">
        <v>10967.73</v>
      </c>
      <c r="AC236" s="12">
        <v>43585</v>
      </c>
      <c r="AD236" s="14">
        <v>11748.15</v>
      </c>
      <c r="AE236" s="12">
        <v>43585</v>
      </c>
      <c r="AF236" s="14">
        <v>571.6</v>
      </c>
      <c r="AG236" s="12">
        <v>43585</v>
      </c>
      <c r="AH236" s="14">
        <v>2559.3200000000002</v>
      </c>
      <c r="AI236" s="12">
        <v>43585</v>
      </c>
      <c r="AJ236" s="14">
        <v>52274.03</v>
      </c>
      <c r="AK236" s="48"/>
      <c r="BX236" s="48"/>
      <c r="BY236" s="96">
        <f t="shared" ca="1" si="67"/>
        <v>5.6427084426036664</v>
      </c>
      <c r="BZ236" s="97">
        <f t="shared" ca="1" si="66"/>
        <v>1395.2543736347959</v>
      </c>
      <c r="CA236" s="98">
        <f t="shared" ca="1" si="66"/>
        <v>38.898828479645495</v>
      </c>
      <c r="CB236" s="99">
        <f t="shared" ca="1" si="66"/>
        <v>7.2396811220649422</v>
      </c>
      <c r="CC236" s="100">
        <f t="shared" ca="1" si="66"/>
        <v>5.5890889650254625</v>
      </c>
      <c r="CD236" s="101">
        <f t="shared" ca="1" si="66"/>
        <v>97.793345171020604</v>
      </c>
      <c r="CE236" s="102">
        <f t="shared" ca="1" si="66"/>
        <v>6.553464236204781</v>
      </c>
      <c r="CF236" s="103">
        <f t="shared" ca="1" si="66"/>
        <v>23.819103358722238</v>
      </c>
      <c r="CG236" s="104">
        <f t="shared" ca="1" si="66"/>
        <v>5.1239513362790632</v>
      </c>
      <c r="CH236" s="104">
        <f t="shared" ca="1" si="66"/>
        <v>4.2096823873369864</v>
      </c>
      <c r="CI236" s="105">
        <f t="shared" ca="1" si="66"/>
        <v>3097.5497990205677</v>
      </c>
      <c r="CJ236" s="106">
        <f t="shared" ca="1" si="66"/>
        <v>5.8864304953500195</v>
      </c>
      <c r="CK236" s="104">
        <f t="shared" ca="1" si="66"/>
        <v>1.7047056709772663</v>
      </c>
      <c r="CL236" s="107">
        <f t="shared" ca="1" si="66"/>
        <v>70.350175309030419</v>
      </c>
      <c r="CM236" s="108">
        <f t="shared" ca="1" si="66"/>
        <v>127.80615184725625</v>
      </c>
      <c r="CN236" s="104">
        <f t="shared" ca="1" si="66"/>
        <v>2.2674934862515284</v>
      </c>
      <c r="CO236" s="109">
        <f t="shared" ca="1" si="66"/>
        <v>45.737113817914732</v>
      </c>
      <c r="CP236" s="110">
        <f t="shared" ca="1" si="66"/>
        <v>18.126300080895337</v>
      </c>
      <c r="CR236" s="94">
        <f ca="1">BY236/OFFSET('FX rate data'!$B235,0,2*BY$1)</f>
        <v>3.9773796028784565</v>
      </c>
      <c r="CS236" s="94">
        <f ca="1">BZ236/OFFSET('FX rate data'!$B235,0,2*BZ$1)</f>
        <v>12.522476876995116</v>
      </c>
      <c r="CT236" s="94">
        <f ca="1">CA236/OFFSET('FX rate data'!$B235,0,2*CA$1)</f>
        <v>5.7757956405009052</v>
      </c>
      <c r="CU236" s="94">
        <f ca="1">CB236/OFFSET('FX rate data'!$B235,0,2*CB$1)</f>
        <v>5.4075897236816122</v>
      </c>
      <c r="CV236" s="94">
        <f ca="1">CC236/OFFSET('FX rate data'!$B235,0,2*CC$1)</f>
        <v>5.4832620082659291</v>
      </c>
      <c r="CW236" s="94">
        <f ca="1">CD236/OFFSET('FX rate data'!$B235,0,2*CD$1)</f>
        <v>97.793345171020604</v>
      </c>
      <c r="CX236" s="94">
        <f ca="1">CE236/OFFSET('FX rate data'!$B235,0,2*CE$1)</f>
        <v>8.5409412696530449</v>
      </c>
      <c r="CY236" s="94">
        <f ca="1">CF236/OFFSET('FX rate data'!$B235,0,2*CF$1)</f>
        <v>3.0364081023293057</v>
      </c>
      <c r="CZ236" s="94">
        <f ca="1">CG236/OFFSET('FX rate data'!$B235,0,2*CG$1)</f>
        <v>5.7462726660076964</v>
      </c>
      <c r="DA236" s="94">
        <f ca="1">CH236/OFFSET('FX rate data'!$B235,0,2*CH$1)</f>
        <v>4.7209626414006802</v>
      </c>
      <c r="DB236" s="94">
        <f ca="1">CI236/OFFSET('FX rate data'!$B235,0,2*CI$1)</f>
        <v>2.6516712742546482</v>
      </c>
      <c r="DC236" s="94">
        <f ca="1">CJ236/OFFSET('FX rate data'!$B235,0,2*CJ$1)</f>
        <v>1.5020236017734165</v>
      </c>
      <c r="DD236" s="94">
        <f ca="1">CK236/OFFSET('FX rate data'!$B235,0,2*CK$1)</f>
        <v>1.9117479768725649</v>
      </c>
      <c r="DE236" s="94">
        <f ca="1">CL236/OFFSET('FX rate data'!$B235,0,2*CL$1)</f>
        <v>2.2757472684317412</v>
      </c>
      <c r="DF236" s="94">
        <f ca="1">CM236/OFFSET('FX rate data'!$B235,0,2*CM$1)</f>
        <v>1.837184841615211</v>
      </c>
      <c r="DG236" s="94">
        <f ca="1">CN236/OFFSET('FX rate data'!$B235,0,2*CN$1)</f>
        <v>2.5428882878227297</v>
      </c>
      <c r="DH236" s="94">
        <f ca="1">CO236/OFFSET('FX rate data'!$B235,0,2*CO$1)</f>
        <v>0.70779120571831611</v>
      </c>
      <c r="DI236" s="94">
        <f ca="1">CP236/OFFSET('FX rate data'!$B235,0,2*CP$1)</f>
        <v>1.2676975424793573</v>
      </c>
      <c r="DJ236" s="95">
        <f t="shared" ca="1" si="57"/>
        <v>167.70118570170135</v>
      </c>
    </row>
    <row r="237" spans="1:114" x14ac:dyDescent="0.35">
      <c r="A237" s="12">
        <v>43616</v>
      </c>
      <c r="B237" s="14">
        <v>6396.8530000000001</v>
      </c>
      <c r="C237" s="12">
        <v>43616</v>
      </c>
      <c r="D237" s="14">
        <v>20601.189999999999</v>
      </c>
      <c r="E237" s="12">
        <v>43616</v>
      </c>
      <c r="F237" s="14">
        <v>2898.6959999999999</v>
      </c>
      <c r="G237" s="12">
        <v>43616</v>
      </c>
      <c r="H237" s="14">
        <v>16037.49</v>
      </c>
      <c r="I237" s="12">
        <v>43616</v>
      </c>
      <c r="J237" s="14">
        <v>9523.98</v>
      </c>
      <c r="K237" s="12">
        <v>43616</v>
      </c>
      <c r="L237" s="14">
        <v>2752.06</v>
      </c>
      <c r="M237" s="12">
        <v>43616</v>
      </c>
      <c r="N237" s="14">
        <v>7161.71</v>
      </c>
      <c r="O237" s="12">
        <v>43616</v>
      </c>
      <c r="P237" s="14">
        <v>26901.09</v>
      </c>
      <c r="Q237" s="12">
        <v>43616</v>
      </c>
      <c r="R237" s="14">
        <v>5207.63</v>
      </c>
      <c r="S237" s="12">
        <v>43616</v>
      </c>
      <c r="T237" s="14">
        <v>11726.84</v>
      </c>
      <c r="U237" s="12">
        <v>43616</v>
      </c>
      <c r="V237" s="14">
        <v>2041.74</v>
      </c>
      <c r="W237" s="12">
        <v>43616</v>
      </c>
      <c r="X237" s="14">
        <v>97030.3</v>
      </c>
      <c r="Y237" s="12">
        <v>43616</v>
      </c>
      <c r="Z237" s="14">
        <v>6079.63</v>
      </c>
      <c r="AA237" s="12">
        <v>43616</v>
      </c>
      <c r="AB237" s="14">
        <v>10498.49</v>
      </c>
      <c r="AC237" s="12">
        <v>43616</v>
      </c>
      <c r="AD237" s="14">
        <v>11922.8</v>
      </c>
      <c r="AE237" s="12">
        <v>43616</v>
      </c>
      <c r="AF237" s="14">
        <v>540.49</v>
      </c>
      <c r="AG237" s="12">
        <v>43616</v>
      </c>
      <c r="AH237" s="14">
        <v>2665.33</v>
      </c>
      <c r="AI237" s="12">
        <v>43616</v>
      </c>
      <c r="AJ237" s="14">
        <v>49587.47</v>
      </c>
      <c r="AK237" s="48"/>
      <c r="BX237" s="48"/>
      <c r="BY237" s="96">
        <f t="shared" ca="1" si="67"/>
        <v>5.7063900792755167</v>
      </c>
      <c r="BZ237" s="97">
        <f t="shared" ca="1" si="66"/>
        <v>1291.3540192805888</v>
      </c>
      <c r="CA237" s="98">
        <f t="shared" ca="1" si="66"/>
        <v>36.628804858280546</v>
      </c>
      <c r="CB237" s="99">
        <f t="shared" ca="1" si="66"/>
        <v>7.0024850292059089</v>
      </c>
      <c r="CC237" s="100">
        <f t="shared" ca="1" si="66"/>
        <v>5.4484941790798125</v>
      </c>
      <c r="CD237" s="101">
        <f t="shared" ca="1" si="66"/>
        <v>91.360721260683391</v>
      </c>
      <c r="CE237" s="102">
        <f t="shared" ca="1" si="66"/>
        <v>6.3268560861055816</v>
      </c>
      <c r="CF237" s="103">
        <f t="shared" ca="1" si="66"/>
        <v>21.575052019144316</v>
      </c>
      <c r="CG237" s="104">
        <f t="shared" ca="1" si="66"/>
        <v>4.7765278053968361</v>
      </c>
      <c r="CH237" s="104">
        <f t="shared" ca="1" si="66"/>
        <v>3.9991859909461756</v>
      </c>
      <c r="CI237" s="105">
        <f t="shared" ca="1" si="66"/>
        <v>2870.0399469285362</v>
      </c>
      <c r="CJ237" s="106">
        <f t="shared" ca="1" si="66"/>
        <v>5.9277898825775655</v>
      </c>
      <c r="CK237" s="104">
        <f t="shared" ca="1" si="66"/>
        <v>1.605514239353381</v>
      </c>
      <c r="CL237" s="107">
        <f t="shared" ca="1" si="66"/>
        <v>67.34033496266801</v>
      </c>
      <c r="CM237" s="108">
        <f t="shared" ca="1" si="66"/>
        <v>129.7061398811274</v>
      </c>
      <c r="CN237" s="104">
        <f t="shared" ca="1" si="66"/>
        <v>2.144082495423528</v>
      </c>
      <c r="CO237" s="109">
        <f t="shared" ca="1" si="66"/>
        <v>47.631598069918049</v>
      </c>
      <c r="CP237" s="110">
        <f t="shared" ca="1" si="66"/>
        <v>17.194721001468515</v>
      </c>
      <c r="CR237" s="94">
        <f ca="1">BY237/OFFSET('FX rate data'!$B236,0,2*BY$1)</f>
        <v>3.9586472974509306</v>
      </c>
      <c r="CS237" s="94">
        <f ca="1">BZ237/OFFSET('FX rate data'!$B236,0,2*BZ$1)</f>
        <v>11.924960931578065</v>
      </c>
      <c r="CT237" s="94">
        <f ca="1">CA237/OFFSET('FX rate data'!$B236,0,2*CA$1)</f>
        <v>5.3046784733208607</v>
      </c>
      <c r="CU237" s="94">
        <f ca="1">CB237/OFFSET('FX rate data'!$B236,0,2*CB$1)</f>
        <v>5.1808856386548605</v>
      </c>
      <c r="CV237" s="94">
        <f ca="1">CC237/OFFSET('FX rate data'!$B236,0,2*CC$1)</f>
        <v>5.4452270428541008</v>
      </c>
      <c r="CW237" s="94">
        <f ca="1">CD237/OFFSET('FX rate data'!$B236,0,2*CD$1)</f>
        <v>91.360721260683391</v>
      </c>
      <c r="CX237" s="94">
        <f ca="1">CE237/OFFSET('FX rate data'!$B236,0,2*CE$1)</f>
        <v>7.9924912659241816</v>
      </c>
      <c r="CY237" s="94">
        <f ca="1">CF237/OFFSET('FX rate data'!$B236,0,2*CF$1)</f>
        <v>2.7524816313462335</v>
      </c>
      <c r="CZ237" s="94">
        <f ca="1">CG237/OFFSET('FX rate data'!$B236,0,2*CG$1)</f>
        <v>5.3345184335457185</v>
      </c>
      <c r="DA237" s="94">
        <f ca="1">CH237/OFFSET('FX rate data'!$B236,0,2*CH$1)</f>
        <v>4.4663680935293453</v>
      </c>
      <c r="DB237" s="94">
        <f ca="1">CI237/OFFSET('FX rate data'!$B236,0,2*CI$1)</f>
        <v>2.409955367683986</v>
      </c>
      <c r="DC237" s="94">
        <f ca="1">CJ237/OFFSET('FX rate data'!$B236,0,2*CJ$1)</f>
        <v>1.5110734106343688</v>
      </c>
      <c r="DD237" s="94">
        <f ca="1">CK237/OFFSET('FX rate data'!$B236,0,2*CK$1)</f>
        <v>1.793069286747131</v>
      </c>
      <c r="DE237" s="94">
        <f ca="1">CL237/OFFSET('FX rate data'!$B236,0,2*CL$1)</f>
        <v>2.1309558230014245</v>
      </c>
      <c r="DF237" s="94">
        <f ca="1">CM237/OFFSET('FX rate data'!$B236,0,2*CM$1)</f>
        <v>1.8609549371957783</v>
      </c>
      <c r="DG237" s="94">
        <f ca="1">CN237/OFFSET('FX rate data'!$B236,0,2*CN$1)</f>
        <v>2.3945527087598037</v>
      </c>
      <c r="DH237" s="94">
        <f ca="1">CO237/OFFSET('FX rate data'!$B236,0,2*CO$1)</f>
        <v>0.72781555804326181</v>
      </c>
      <c r="DI237" s="94">
        <f ca="1">CP237/OFFSET('FX rate data'!$B236,0,2*CP$1)</f>
        <v>1.1793118798288456</v>
      </c>
      <c r="DJ237" s="95">
        <f t="shared" ca="1" si="57"/>
        <v>157.72866904078225</v>
      </c>
    </row>
    <row r="238" spans="1:114" x14ac:dyDescent="0.35">
      <c r="A238" s="12">
        <v>43644</v>
      </c>
      <c r="B238" s="14">
        <v>6618.7719999999999</v>
      </c>
      <c r="C238" s="12">
        <v>43644</v>
      </c>
      <c r="D238" s="14">
        <v>21275.919999999998</v>
      </c>
      <c r="E238" s="12">
        <v>43644</v>
      </c>
      <c r="F238" s="14">
        <v>2978.8780000000002</v>
      </c>
      <c r="G238" s="12">
        <v>43644</v>
      </c>
      <c r="H238" s="14">
        <v>16382.2</v>
      </c>
      <c r="I238" s="12">
        <v>43644</v>
      </c>
      <c r="J238" s="14">
        <v>9898.24</v>
      </c>
      <c r="K238" s="12">
        <v>43644</v>
      </c>
      <c r="L238" s="14">
        <v>2941.76</v>
      </c>
      <c r="M238" s="12">
        <v>43644</v>
      </c>
      <c r="N238" s="14">
        <v>7425.63</v>
      </c>
      <c r="O238" s="12">
        <v>43644</v>
      </c>
      <c r="P238" s="14">
        <v>28542.62</v>
      </c>
      <c r="Q238" s="12">
        <v>43644</v>
      </c>
      <c r="R238" s="14">
        <v>5538.97</v>
      </c>
      <c r="S238" s="12">
        <v>43644</v>
      </c>
      <c r="T238" s="14">
        <v>12398.8</v>
      </c>
      <c r="U238" s="12">
        <v>43646</v>
      </c>
      <c r="V238" s="14">
        <v>2130.62</v>
      </c>
      <c r="W238" s="12">
        <v>43644</v>
      </c>
      <c r="X238" s="14">
        <v>100967.2</v>
      </c>
      <c r="Y238" s="12">
        <v>43644</v>
      </c>
      <c r="Z238" s="14">
        <v>6152.63</v>
      </c>
      <c r="AA238" s="12">
        <v>43645</v>
      </c>
      <c r="AB238" s="14">
        <v>10730.83</v>
      </c>
      <c r="AC238" s="12">
        <v>43646</v>
      </c>
      <c r="AD238" s="14">
        <v>11788.85</v>
      </c>
      <c r="AE238" s="12">
        <v>43644</v>
      </c>
      <c r="AF238" s="14">
        <v>561.76</v>
      </c>
      <c r="AG238" s="12">
        <v>43646</v>
      </c>
      <c r="AH238" s="14">
        <v>2765.85</v>
      </c>
      <c r="AI238" s="12">
        <v>43644</v>
      </c>
      <c r="AJ238" s="14">
        <v>52198.94</v>
      </c>
      <c r="AK238" s="48"/>
      <c r="BX238" s="48"/>
      <c r="BY238" s="96">
        <f t="shared" ca="1" si="67"/>
        <v>5.9043556070127874</v>
      </c>
      <c r="BZ238" s="97">
        <f t="shared" ca="1" si="66"/>
        <v>1333.6484351579818</v>
      </c>
      <c r="CA238" s="98">
        <f t="shared" ca="1" si="66"/>
        <v>37.642009013233896</v>
      </c>
      <c r="CB238" s="99">
        <f t="shared" ca="1" si="66"/>
        <v>7.1529965253575876</v>
      </c>
      <c r="CC238" s="100">
        <f t="shared" ca="1" si="66"/>
        <v>5.6626014568630927</v>
      </c>
      <c r="CD238" s="101">
        <f t="shared" ca="1" si="66"/>
        <v>97.658232515216966</v>
      </c>
      <c r="CE238" s="102">
        <f t="shared" ca="1" si="66"/>
        <v>6.5600104386617435</v>
      </c>
      <c r="CF238" s="103">
        <f t="shared" ca="1" si="66"/>
        <v>22.891582135246896</v>
      </c>
      <c r="CG238" s="104">
        <f t="shared" ca="1" si="66"/>
        <v>5.0804385523278182</v>
      </c>
      <c r="CH238" s="104">
        <f t="shared" ca="1" si="66"/>
        <v>4.2283434637586463</v>
      </c>
      <c r="CI238" s="105">
        <f t="shared" ca="1" si="66"/>
        <v>2994.9770841169184</v>
      </c>
      <c r="CJ238" s="106">
        <f t="shared" ca="1" si="66"/>
        <v>6.1683035776678574</v>
      </c>
      <c r="CK238" s="104">
        <f t="shared" ca="1" si="66"/>
        <v>1.6247921459813826</v>
      </c>
      <c r="CL238" s="107">
        <f t="shared" ca="1" si="66"/>
        <v>68.830630559961179</v>
      </c>
      <c r="CM238" s="108">
        <f t="shared" ca="1" si="66"/>
        <v>128.24892031549876</v>
      </c>
      <c r="CN238" s="104">
        <f t="shared" ca="1" si="66"/>
        <v>2.2284589587765193</v>
      </c>
      <c r="CO238" s="109">
        <f t="shared" ca="1" si="66"/>
        <v>49.427971591391248</v>
      </c>
      <c r="CP238" s="110">
        <f t="shared" ca="1" si="66"/>
        <v>18.100262220927888</v>
      </c>
      <c r="CR238" s="94">
        <f ca="1">BY238/OFFSET('FX rate data'!$B237,0,2*BY$1)</f>
        <v>4.1515649043824974</v>
      </c>
      <c r="CS238" s="94">
        <f ca="1">BZ238/OFFSET('FX rate data'!$B237,0,2*BZ$1)</f>
        <v>12.324632059495258</v>
      </c>
      <c r="CT238" s="94">
        <f ca="1">CA238/OFFSET('FX rate data'!$B237,0,2*CA$1)</f>
        <v>5.4817395312567569</v>
      </c>
      <c r="CU238" s="94">
        <f ca="1">CB238/OFFSET('FX rate data'!$B237,0,2*CB$1)</f>
        <v>5.469488090960076</v>
      </c>
      <c r="CV238" s="94">
        <f ca="1">CC238/OFFSET('FX rate data'!$B237,0,2*CC$1)</f>
        <v>5.7828854747376361</v>
      </c>
      <c r="CW238" s="94">
        <f ca="1">CD238/OFFSET('FX rate data'!$B237,0,2*CD$1)</f>
        <v>97.658232515216966</v>
      </c>
      <c r="CX238" s="94">
        <f ca="1">CE238/OFFSET('FX rate data'!$B237,0,2*CE$1)</f>
        <v>8.3312299195602542</v>
      </c>
      <c r="CY238" s="94">
        <f ca="1">CF238/OFFSET('FX rate data'!$B237,0,2*CF$1)</f>
        <v>2.9307977691176075</v>
      </c>
      <c r="CZ238" s="94">
        <f ca="1">CG238/OFFSET('FX rate data'!$B237,0,2*CG$1)</f>
        <v>5.7719138290477368</v>
      </c>
      <c r="DA238" s="94">
        <f ca="1">CH238/OFFSET('FX rate data'!$B237,0,2*CH$1)</f>
        <v>4.803843971550382</v>
      </c>
      <c r="DB238" s="94">
        <f ca="1">CI238/OFFSET('FX rate data'!$B237,0,2*CI$1)</f>
        <v>2.5935028438837189</v>
      </c>
      <c r="DC238" s="94">
        <f ca="1">CJ238/OFFSET('FX rate data'!$B237,0,2*CJ$1)</f>
        <v>1.6022816265339785</v>
      </c>
      <c r="DD238" s="94">
        <f ca="1">CK238/OFFSET('FX rate data'!$B237,0,2*CK$1)</f>
        <v>1.845935180619612</v>
      </c>
      <c r="DE238" s="94">
        <f ca="1">CL238/OFFSET('FX rate data'!$B237,0,2*CL$1)</f>
        <v>2.2211310645700468</v>
      </c>
      <c r="DF238" s="94">
        <f ca="1">CM238/OFFSET('FX rate data'!$B237,0,2*CM$1)</f>
        <v>1.8579395214298469</v>
      </c>
      <c r="DG238" s="94">
        <f ca="1">CN238/OFFSET('FX rate data'!$B237,0,2*CN$1)</f>
        <v>2.5317643248994766</v>
      </c>
      <c r="DH238" s="94">
        <f ca="1">CO238/OFFSET('FX rate data'!$B237,0,2*CO$1)</f>
        <v>0.78115620907005334</v>
      </c>
      <c r="DI238" s="94">
        <f ca="1">CP238/OFFSET('FX rate data'!$B237,0,2*CP$1)</f>
        <v>1.2850645164697367</v>
      </c>
      <c r="DJ238" s="95">
        <f t="shared" ca="1" si="57"/>
        <v>167.42510335280167</v>
      </c>
    </row>
    <row r="239" spans="1:114" x14ac:dyDescent="0.35">
      <c r="A239" s="12">
        <v>43677</v>
      </c>
      <c r="B239" s="14">
        <v>6812.56</v>
      </c>
      <c r="C239" s="12">
        <v>43677</v>
      </c>
      <c r="D239" s="14">
        <v>21521.53</v>
      </c>
      <c r="E239" s="12">
        <v>43677</v>
      </c>
      <c r="F239" s="14">
        <v>2932.5059999999999</v>
      </c>
      <c r="G239" s="12">
        <v>43677</v>
      </c>
      <c r="H239" s="14">
        <v>16406.560000000001</v>
      </c>
      <c r="I239" s="12">
        <v>43677</v>
      </c>
      <c r="J239" s="14">
        <v>9919.27</v>
      </c>
      <c r="K239" s="12">
        <v>43677</v>
      </c>
      <c r="L239" s="14">
        <v>2980.38</v>
      </c>
      <c r="M239" s="12">
        <v>43677</v>
      </c>
      <c r="N239" s="14">
        <v>7586.78</v>
      </c>
      <c r="O239" s="12">
        <v>43677</v>
      </c>
      <c r="P239" s="14">
        <v>27777.75</v>
      </c>
      <c r="Q239" s="12">
        <v>43677</v>
      </c>
      <c r="R239" s="14">
        <v>5518.9</v>
      </c>
      <c r="S239" s="12">
        <v>43677</v>
      </c>
      <c r="T239" s="14">
        <v>12189.04</v>
      </c>
      <c r="U239" s="12">
        <v>43677</v>
      </c>
      <c r="V239" s="14">
        <v>2024.55</v>
      </c>
      <c r="W239" s="12">
        <v>43677</v>
      </c>
      <c r="X239" s="14">
        <v>101812.1</v>
      </c>
      <c r="Y239" s="12">
        <v>43677</v>
      </c>
      <c r="Z239" s="14">
        <v>6111.13</v>
      </c>
      <c r="AA239" s="12">
        <v>43677</v>
      </c>
      <c r="AB239" s="14">
        <v>10823.81</v>
      </c>
      <c r="AC239" s="12">
        <v>43677</v>
      </c>
      <c r="AD239" s="14">
        <v>11118</v>
      </c>
      <c r="AE239" s="12">
        <v>43677</v>
      </c>
      <c r="AF239" s="14">
        <v>572.09</v>
      </c>
      <c r="AG239" s="12">
        <v>43677</v>
      </c>
      <c r="AH239" s="14">
        <v>2739.5</v>
      </c>
      <c r="AI239" s="12">
        <v>43677</v>
      </c>
      <c r="AJ239" s="14">
        <v>50798.7</v>
      </c>
      <c r="AK239" s="48"/>
      <c r="BX239" s="48"/>
      <c r="BY239" s="96">
        <f t="shared" ca="1" si="67"/>
        <v>6.0772265359965614</v>
      </c>
      <c r="BZ239" s="97">
        <f t="shared" ca="1" si="66"/>
        <v>1349.044121556462</v>
      </c>
      <c r="CA239" s="98">
        <f t="shared" ca="1" si="66"/>
        <v>37.056038308169207</v>
      </c>
      <c r="CB239" s="99">
        <f t="shared" ca="1" si="66"/>
        <v>7.1636328864908734</v>
      </c>
      <c r="CC239" s="100">
        <f t="shared" ca="1" si="66"/>
        <v>5.6746323339319291</v>
      </c>
      <c r="CD239" s="101">
        <f t="shared" ca="1" si="66"/>
        <v>98.940308870778836</v>
      </c>
      <c r="CE239" s="102">
        <f t="shared" ca="1" si="66"/>
        <v>6.7023748821083382</v>
      </c>
      <c r="CF239" s="103">
        <f t="shared" ca="1" si="66"/>
        <v>22.278145652268591</v>
      </c>
      <c r="CG239" s="104">
        <f t="shared" ca="1" si="66"/>
        <v>5.0620300031309062</v>
      </c>
      <c r="CH239" s="104">
        <f t="shared" ca="1" si="66"/>
        <v>4.1568093374756181</v>
      </c>
      <c r="CI239" s="105">
        <f t="shared" ca="1" si="66"/>
        <v>2845.8762499408185</v>
      </c>
      <c r="CJ239" s="106">
        <f t="shared" ca="1" si="66"/>
        <v>6.2199203372964451</v>
      </c>
      <c r="CK239" s="104">
        <f t="shared" ca="1" si="66"/>
        <v>1.6138327881038201</v>
      </c>
      <c r="CL239" s="107">
        <f t="shared" ca="1" si="66"/>
        <v>69.427031027535932</v>
      </c>
      <c r="CM239" s="108">
        <f t="shared" ca="1" si="66"/>
        <v>120.95085577199772</v>
      </c>
      <c r="CN239" s="104">
        <f t="shared" ca="1" si="66"/>
        <v>2.2694372787782306</v>
      </c>
      <c r="CO239" s="109">
        <f t="shared" ca="1" si="66"/>
        <v>48.957075826460702</v>
      </c>
      <c r="CP239" s="110">
        <f t="shared" ca="1" si="66"/>
        <v>17.614721495920211</v>
      </c>
      <c r="CR239" s="94">
        <f ca="1">BY239/OFFSET('FX rate data'!$B238,0,2*BY$1)</f>
        <v>4.1607740216325908</v>
      </c>
      <c r="CS239" s="94">
        <f ca="1">BZ239/OFFSET('FX rate data'!$B238,0,2*BZ$1)</f>
        <v>12.401582290462052</v>
      </c>
      <c r="CT239" s="94">
        <f ca="1">CA239/OFFSET('FX rate data'!$B238,0,2*CA$1)</f>
        <v>5.3851910752887191</v>
      </c>
      <c r="CU239" s="94">
        <f ca="1">CB239/OFFSET('FX rate data'!$B238,0,2*CB$1)</f>
        <v>5.4306973591773735</v>
      </c>
      <c r="CV239" s="94">
        <f ca="1">CC239/OFFSET('FX rate data'!$B238,0,2*CC$1)</f>
        <v>5.7088856478188426</v>
      </c>
      <c r="CW239" s="94">
        <f ca="1">CD239/OFFSET('FX rate data'!$B238,0,2*CD$1)</f>
        <v>98.940308870778836</v>
      </c>
      <c r="CX239" s="94">
        <f ca="1">CE239/OFFSET('FX rate data'!$B238,0,2*CE$1)</f>
        <v>8.1487840511955483</v>
      </c>
      <c r="CY239" s="94">
        <f ca="1">CF239/OFFSET('FX rate data'!$B238,0,2*CF$1)</f>
        <v>2.8459926228322527</v>
      </c>
      <c r="CZ239" s="94">
        <f ca="1">CG239/OFFSET('FX rate data'!$B238,0,2*CG$1)</f>
        <v>5.6070336764852744</v>
      </c>
      <c r="DA239" s="94">
        <f ca="1">CH239/OFFSET('FX rate data'!$B238,0,2*CH$1)</f>
        <v>4.6043523897603214</v>
      </c>
      <c r="DB239" s="94">
        <f ca="1">CI239/OFFSET('FX rate data'!$B238,0,2*CI$1)</f>
        <v>2.4056231561363122</v>
      </c>
      <c r="DC239" s="94">
        <f ca="1">CJ239/OFFSET('FX rate data'!$B238,0,2*CJ$1)</f>
        <v>1.6318825494677804</v>
      </c>
      <c r="DD239" s="94">
        <f ca="1">CK239/OFFSET('FX rate data'!$B238,0,2*CK$1)</f>
        <v>1.7875861631632921</v>
      </c>
      <c r="DE239" s="94">
        <f ca="1">CL239/OFFSET('FX rate data'!$B238,0,2*CL$1)</f>
        <v>2.2325957818289845</v>
      </c>
      <c r="DF239" s="94">
        <f ca="1">CM239/OFFSET('FX rate data'!$B238,0,2*CM$1)</f>
        <v>1.7580705079690064</v>
      </c>
      <c r="DG239" s="94">
        <f ca="1">CN239/OFFSET('FX rate data'!$B238,0,2*CN$1)</f>
        <v>2.5137763389213896</v>
      </c>
      <c r="DH239" s="94">
        <f ca="1">CO239/OFFSET('FX rate data'!$B238,0,2*CO$1)</f>
        <v>0.76903983390607455</v>
      </c>
      <c r="DI239" s="94">
        <f ca="1">CP239/OFFSET('FX rate data'!$B238,0,2*CP$1)</f>
        <v>1.2281143629196474</v>
      </c>
      <c r="DJ239" s="95">
        <f t="shared" ca="1" si="57"/>
        <v>167.56029069974431</v>
      </c>
    </row>
    <row r="240" spans="1:114" x14ac:dyDescent="0.35">
      <c r="A240" s="12">
        <v>43707</v>
      </c>
      <c r="B240" s="14">
        <v>6604.2150000000001</v>
      </c>
      <c r="C240" s="12">
        <v>43707</v>
      </c>
      <c r="D240" s="14">
        <v>20704.37</v>
      </c>
      <c r="E240" s="12">
        <v>43707</v>
      </c>
      <c r="F240" s="14">
        <v>2886.2370000000001</v>
      </c>
      <c r="G240" s="12">
        <v>43707</v>
      </c>
      <c r="H240" s="14">
        <v>16442.07</v>
      </c>
      <c r="I240" s="12">
        <v>43707</v>
      </c>
      <c r="J240" s="14">
        <v>9895.65</v>
      </c>
      <c r="K240" s="12">
        <v>43707</v>
      </c>
      <c r="L240" s="14">
        <v>2926.46</v>
      </c>
      <c r="M240" s="12">
        <v>43707</v>
      </c>
      <c r="N240" s="14">
        <v>7207.18</v>
      </c>
      <c r="O240" s="12">
        <v>43707</v>
      </c>
      <c r="P240" s="14">
        <v>25724.73</v>
      </c>
      <c r="Q240" s="12">
        <v>43707</v>
      </c>
      <c r="R240" s="14">
        <v>5480.48</v>
      </c>
      <c r="S240" s="12">
        <v>43707</v>
      </c>
      <c r="T240" s="14">
        <v>11939.28</v>
      </c>
      <c r="U240" s="12">
        <v>43708</v>
      </c>
      <c r="V240" s="14">
        <v>1967.79</v>
      </c>
      <c r="W240" s="12">
        <v>43707</v>
      </c>
      <c r="X240" s="14">
        <v>101134.6</v>
      </c>
      <c r="Y240" s="12">
        <v>43707</v>
      </c>
      <c r="Z240" s="14">
        <v>5879.42</v>
      </c>
      <c r="AA240" s="12">
        <v>43708</v>
      </c>
      <c r="AB240" s="14">
        <v>10618.05</v>
      </c>
      <c r="AC240" s="12">
        <v>43708</v>
      </c>
      <c r="AD240" s="14">
        <v>11023.25</v>
      </c>
      <c r="AE240" s="12">
        <v>43707</v>
      </c>
      <c r="AF240" s="14">
        <v>558.35</v>
      </c>
      <c r="AG240" s="12">
        <v>43708</v>
      </c>
      <c r="AH240" s="14">
        <v>2740.04</v>
      </c>
      <c r="AI240" s="12">
        <v>43707</v>
      </c>
      <c r="AJ240" s="14">
        <v>49320.23</v>
      </c>
      <c r="AK240" s="48"/>
      <c r="BX240" s="48"/>
      <c r="BY240" s="96">
        <f t="shared" ca="1" si="67"/>
        <v>5.8913698591170611</v>
      </c>
      <c r="BZ240" s="97">
        <f t="shared" ca="1" si="66"/>
        <v>1297.8216994344716</v>
      </c>
      <c r="CA240" s="98">
        <f t="shared" ca="1" si="66"/>
        <v>36.471369142452012</v>
      </c>
      <c r="CB240" s="99">
        <f t="shared" ca="1" si="66"/>
        <v>7.1791376969934575</v>
      </c>
      <c r="CC240" s="100">
        <f t="shared" ca="1" si="66"/>
        <v>5.6611197653933694</v>
      </c>
      <c r="CD240" s="101">
        <f t="shared" ca="1" si="66"/>
        <v>97.150315160475984</v>
      </c>
      <c r="CE240" s="102">
        <f t="shared" ca="1" si="66"/>
        <v>6.3670255632605102</v>
      </c>
      <c r="CF240" s="103">
        <f t="shared" ca="1" si="66"/>
        <v>20.631594776584979</v>
      </c>
      <c r="CG240" s="104">
        <f t="shared" ca="1" si="66"/>
        <v>5.0267905183204755</v>
      </c>
      <c r="CH240" s="104">
        <f t="shared" ca="1" si="66"/>
        <v>4.0716340734574583</v>
      </c>
      <c r="CI240" s="105">
        <f t="shared" ca="1" si="66"/>
        <v>2766.0896623304156</v>
      </c>
      <c r="CJ240" s="106">
        <f t="shared" ca="1" si="66"/>
        <v>6.1785304039926592</v>
      </c>
      <c r="CK240" s="104">
        <f t="shared" ca="1" si="66"/>
        <v>1.5526425998192417</v>
      </c>
      <c r="CL240" s="107">
        <f t="shared" ca="1" si="66"/>
        <v>68.107227196516561</v>
      </c>
      <c r="CM240" s="108">
        <f t="shared" ca="1" si="66"/>
        <v>119.92008642639628</v>
      </c>
      <c r="CN240" s="104">
        <f t="shared" ca="1" si="66"/>
        <v>2.214931749560078</v>
      </c>
      <c r="CO240" s="109">
        <f t="shared" ca="1" si="66"/>
        <v>48.966726062250551</v>
      </c>
      <c r="CP240" s="110">
        <f t="shared" ca="1" si="66"/>
        <v>17.102054099115314</v>
      </c>
      <c r="CR240" s="94">
        <f ca="1">BY240/OFFSET('FX rate data'!$B239,0,2*BY$1)</f>
        <v>3.9680540574641756</v>
      </c>
      <c r="CS240" s="94">
        <f ca="1">BZ240/OFFSET('FX rate data'!$B239,0,2*BZ$1)</f>
        <v>12.211344556214449</v>
      </c>
      <c r="CT240" s="94">
        <f ca="1">CA240/OFFSET('FX rate data'!$B239,0,2*CA$1)</f>
        <v>5.0962578274927699</v>
      </c>
      <c r="CU240" s="94">
        <f ca="1">CB240/OFFSET('FX rate data'!$B239,0,2*CB$1)</f>
        <v>5.3933871962988942</v>
      </c>
      <c r="CV240" s="94">
        <f ca="1">CC240/OFFSET('FX rate data'!$B239,0,2*CC$1)</f>
        <v>5.715993301083774</v>
      </c>
      <c r="CW240" s="94">
        <f ca="1">CD240/OFFSET('FX rate data'!$B239,0,2*CD$1)</f>
        <v>97.150315160475984</v>
      </c>
      <c r="CX240" s="94">
        <f ca="1">CE240/OFFSET('FX rate data'!$B239,0,2*CE$1)</f>
        <v>7.74388903339882</v>
      </c>
      <c r="CY240" s="94">
        <f ca="1">CF240/OFFSET('FX rate data'!$B239,0,2*CF$1)</f>
        <v>2.6309098159378959</v>
      </c>
      <c r="CZ240" s="94">
        <f ca="1">CG240/OFFSET('FX rate data'!$B239,0,2*CG$1)</f>
        <v>5.5227318373110039</v>
      </c>
      <c r="DA240" s="94">
        <f ca="1">CH240/OFFSET('FX rate data'!$B239,0,2*CH$1)</f>
        <v>4.4733400059958894</v>
      </c>
      <c r="DB240" s="94">
        <f ca="1">CI240/OFFSET('FX rate data'!$B239,0,2*CI$1)</f>
        <v>2.2834768335579443</v>
      </c>
      <c r="DC240" s="94">
        <f ca="1">CJ240/OFFSET('FX rate data'!$B239,0,2*CJ$1)</f>
        <v>1.4904186235659531</v>
      </c>
      <c r="DD240" s="94">
        <f ca="1">CK240/OFFSET('FX rate data'!$B239,0,2*CK$1)</f>
        <v>1.7058257523832583</v>
      </c>
      <c r="DE240" s="94">
        <f ca="1">CL240/OFFSET('FX rate data'!$B239,0,2*CL$1)</f>
        <v>2.1739355611898419</v>
      </c>
      <c r="DF240" s="94">
        <f ca="1">CM240/OFFSET('FX rate data'!$B239,0,2*CM$1)</f>
        <v>1.6794048484012793</v>
      </c>
      <c r="DG240" s="94">
        <f ca="1">CN240/OFFSET('FX rate data'!$B239,0,2*CN$1)</f>
        <v>2.4334561080642474</v>
      </c>
      <c r="DH240" s="94">
        <f ca="1">CO240/OFFSET('FX rate data'!$B239,0,2*CO$1)</f>
        <v>0.73392696005099833</v>
      </c>
      <c r="DI240" s="94">
        <f ca="1">CP240/OFFSET('FX rate data'!$B239,0,2*CP$1)</f>
        <v>1.125475742600742</v>
      </c>
      <c r="DJ240" s="95">
        <f t="shared" ca="1" si="57"/>
        <v>163.53214322148787</v>
      </c>
    </row>
    <row r="241" spans="1:114" x14ac:dyDescent="0.35">
      <c r="A241" s="12">
        <v>43738</v>
      </c>
      <c r="B241" s="14">
        <v>6688.348</v>
      </c>
      <c r="C241" s="12">
        <v>43738</v>
      </c>
      <c r="D241" s="14">
        <v>21755.84</v>
      </c>
      <c r="E241" s="12">
        <v>43738</v>
      </c>
      <c r="F241" s="14">
        <v>2905.1889999999999</v>
      </c>
      <c r="G241" s="12">
        <v>43738</v>
      </c>
      <c r="H241" s="14">
        <v>16658.63</v>
      </c>
      <c r="I241" s="12">
        <v>43738</v>
      </c>
      <c r="J241" s="14">
        <v>10078.32</v>
      </c>
      <c r="K241" s="12">
        <v>43738</v>
      </c>
      <c r="L241" s="14">
        <v>2976.74</v>
      </c>
      <c r="M241" s="12">
        <v>43738</v>
      </c>
      <c r="N241" s="14">
        <v>7408.21</v>
      </c>
      <c r="O241" s="12">
        <v>43738</v>
      </c>
      <c r="P241" s="14">
        <v>26092.27</v>
      </c>
      <c r="Q241" s="12">
        <v>43738</v>
      </c>
      <c r="R241" s="14">
        <v>5677.79</v>
      </c>
      <c r="S241" s="12">
        <v>43738</v>
      </c>
      <c r="T241" s="14">
        <v>12428.08</v>
      </c>
      <c r="U241" s="12">
        <v>43738</v>
      </c>
      <c r="V241" s="14">
        <v>2063.0500000000002</v>
      </c>
      <c r="W241" s="12">
        <v>43738</v>
      </c>
      <c r="X241" s="14">
        <v>104745.3</v>
      </c>
      <c r="Y241" s="12">
        <v>43738</v>
      </c>
      <c r="Z241" s="14">
        <v>6244.37</v>
      </c>
      <c r="AA241" s="12">
        <v>43738</v>
      </c>
      <c r="AB241" s="14">
        <v>10829.68</v>
      </c>
      <c r="AC241" s="12">
        <v>43738</v>
      </c>
      <c r="AD241" s="14">
        <v>11474.45</v>
      </c>
      <c r="AE241" s="12">
        <v>43738</v>
      </c>
      <c r="AF241" s="14">
        <v>580.23</v>
      </c>
      <c r="AG241" s="12">
        <v>43738</v>
      </c>
      <c r="AH241" s="14">
        <v>2747.18</v>
      </c>
      <c r="AI241" s="12">
        <v>43738</v>
      </c>
      <c r="AJ241" s="14">
        <v>48813.59</v>
      </c>
      <c r="AK241" s="48"/>
      <c r="BX241" s="48"/>
      <c r="BY241" s="96">
        <f t="shared" ca="1" si="67"/>
        <v>5.9664217192332281</v>
      </c>
      <c r="BZ241" s="97">
        <f t="shared" ca="1" si="66"/>
        <v>1363.7314847746857</v>
      </c>
      <c r="CA241" s="98">
        <f t="shared" ca="1" si="66"/>
        <v>36.710852382389596</v>
      </c>
      <c r="CB241" s="99">
        <f t="shared" ca="1" si="66"/>
        <v>7.2736947728154746</v>
      </c>
      <c r="CC241" s="100">
        <f t="shared" ca="1" si="66"/>
        <v>5.7656219201325127</v>
      </c>
      <c r="CD241" s="101">
        <f t="shared" ca="1" si="66"/>
        <v>98.81947101644829</v>
      </c>
      <c r="CE241" s="102">
        <f t="shared" ca="1" si="66"/>
        <v>6.5446211206050284</v>
      </c>
      <c r="CF241" s="103">
        <f t="shared" ca="1" si="66"/>
        <v>20.926367018866475</v>
      </c>
      <c r="CG241" s="104">
        <f t="shared" ca="1" si="66"/>
        <v>5.2077666439827928</v>
      </c>
      <c r="CH241" s="104">
        <f t="shared" ca="1" si="66"/>
        <v>4.2383287765807625</v>
      </c>
      <c r="CI241" s="105">
        <f t="shared" ca="1" si="66"/>
        <v>2899.9950593664798</v>
      </c>
      <c r="CJ241" s="106">
        <f t="shared" ca="1" si="66"/>
        <v>6.399115838944657</v>
      </c>
      <c r="CK241" s="104">
        <f t="shared" ca="1" si="66"/>
        <v>1.6490189289136137</v>
      </c>
      <c r="CL241" s="107">
        <f t="shared" ca="1" si="66"/>
        <v>69.464682896159985</v>
      </c>
      <c r="CM241" s="108">
        <f t="shared" ca="1" si="66"/>
        <v>124.8286154895664</v>
      </c>
      <c r="CN241" s="104">
        <f t="shared" ca="1" si="66"/>
        <v>2.301728036262638</v>
      </c>
      <c r="CO241" s="109">
        <f t="shared" ca="1" si="66"/>
        <v>49.094323624360754</v>
      </c>
      <c r="CP241" s="110">
        <f t="shared" ca="1" si="66"/>
        <v>16.92637396362576</v>
      </c>
      <c r="CR241" s="94">
        <f ca="1">BY241/OFFSET('FX rate data'!$B240,0,2*BY$1)</f>
        <v>4.0289160100163599</v>
      </c>
      <c r="CS241" s="94">
        <f ca="1">BZ241/OFFSET('FX rate data'!$B240,0,2*BZ$1)</f>
        <v>12.617796861349794</v>
      </c>
      <c r="CT241" s="94">
        <f ca="1">CA241/OFFSET('FX rate data'!$B240,0,2*CA$1)</f>
        <v>5.135606001761202</v>
      </c>
      <c r="CU241" s="94">
        <f ca="1">CB241/OFFSET('FX rate data'!$B240,0,2*CB$1)</f>
        <v>5.4933122670610031</v>
      </c>
      <c r="CV241" s="94">
        <f ca="1">CC241/OFFSET('FX rate data'!$B240,0,2*CC$1)</f>
        <v>5.7789134210008148</v>
      </c>
      <c r="CW241" s="94">
        <f ca="1">CD241/OFFSET('FX rate data'!$B240,0,2*CD$1)</f>
        <v>98.81947101644829</v>
      </c>
      <c r="CX241" s="94">
        <f ca="1">CE241/OFFSET('FX rate data'!$B240,0,2*CE$1)</f>
        <v>8.045016743214541</v>
      </c>
      <c r="CY241" s="94">
        <f ca="1">CF241/OFFSET('FX rate data'!$B240,0,2*CF$1)</f>
        <v>2.6695540214655726</v>
      </c>
      <c r="CZ241" s="94">
        <f ca="1">CG241/OFFSET('FX rate data'!$B240,0,2*CG$1)</f>
        <v>5.6754213644101927</v>
      </c>
      <c r="DA241" s="94">
        <f ca="1">CH241/OFFSET('FX rate data'!$B240,0,2*CH$1)</f>
        <v>4.6189284836320432</v>
      </c>
      <c r="DB241" s="94">
        <f ca="1">CI241/OFFSET('FX rate data'!$B240,0,2*CI$1)</f>
        <v>2.4239748736743172</v>
      </c>
      <c r="DC241" s="94">
        <f ca="1">CJ241/OFFSET('FX rate data'!$B240,0,2*CJ$1)</f>
        <v>1.53935911449234</v>
      </c>
      <c r="DD241" s="94">
        <f ca="1">CK241/OFFSET('FX rate data'!$B240,0,2*CK$1)</f>
        <v>1.7970999661220726</v>
      </c>
      <c r="DE241" s="94">
        <f ca="1">CL241/OFFSET('FX rate data'!$B240,0,2*CL$1)</f>
        <v>2.237836503210592</v>
      </c>
      <c r="DF241" s="94">
        <f ca="1">CM241/OFFSET('FX rate data'!$B240,0,2*CM$1)</f>
        <v>1.761404390783623</v>
      </c>
      <c r="DG241" s="94">
        <f ca="1">CN241/OFFSET('FX rate data'!$B240,0,2*CN$1)</f>
        <v>2.5084220098764582</v>
      </c>
      <c r="DH241" s="94">
        <f ca="1">CO241/OFFSET('FX rate data'!$B240,0,2*CO$1)</f>
        <v>0.75725683421346857</v>
      </c>
      <c r="DI241" s="94">
        <f ca="1">CP241/OFFSET('FX rate data'!$B240,0,2*CP$1)</f>
        <v>1.118263641948545</v>
      </c>
      <c r="DJ241" s="95">
        <f t="shared" ca="1" si="57"/>
        <v>167.02655352468122</v>
      </c>
    </row>
    <row r="242" spans="1:114" x14ac:dyDescent="0.35">
      <c r="A242" s="12">
        <v>43769</v>
      </c>
      <c r="B242" s="14">
        <v>6663.3739999999998</v>
      </c>
      <c r="C242" s="12">
        <v>43769</v>
      </c>
      <c r="D242" s="14">
        <v>22927.040000000001</v>
      </c>
      <c r="E242" s="12">
        <v>43769</v>
      </c>
      <c r="F242" s="14">
        <v>2929.056</v>
      </c>
      <c r="G242" s="12">
        <v>43769</v>
      </c>
      <c r="H242" s="14">
        <v>16483.16</v>
      </c>
      <c r="I242" s="12">
        <v>43769</v>
      </c>
      <c r="J242" s="14">
        <v>10219.82</v>
      </c>
      <c r="K242" s="12">
        <v>43769</v>
      </c>
      <c r="L242" s="14">
        <v>3037.56</v>
      </c>
      <c r="M242" s="12">
        <v>43769</v>
      </c>
      <c r="N242" s="14">
        <v>7248.38</v>
      </c>
      <c r="O242" s="12">
        <v>43769</v>
      </c>
      <c r="P242" s="14">
        <v>26906.720000000001</v>
      </c>
      <c r="Q242" s="12">
        <v>43769</v>
      </c>
      <c r="R242" s="14">
        <v>5729.86</v>
      </c>
      <c r="S242" s="12">
        <v>43769</v>
      </c>
      <c r="T242" s="14">
        <v>12866.79</v>
      </c>
      <c r="U242" s="12">
        <v>43769</v>
      </c>
      <c r="V242" s="14">
        <v>2083.48</v>
      </c>
      <c r="W242" s="12">
        <v>43769</v>
      </c>
      <c r="X242" s="14">
        <v>107219.8</v>
      </c>
      <c r="Y242" s="12">
        <v>43769</v>
      </c>
      <c r="Z242" s="14">
        <v>6540.3</v>
      </c>
      <c r="AA242" s="12">
        <v>43769</v>
      </c>
      <c r="AB242" s="14">
        <v>11358.71</v>
      </c>
      <c r="AC242" s="12">
        <v>43769</v>
      </c>
      <c r="AD242" s="14">
        <v>11877.45</v>
      </c>
      <c r="AE242" s="12">
        <v>43769</v>
      </c>
      <c r="AF242" s="14">
        <v>576.63</v>
      </c>
      <c r="AG242" s="12">
        <v>43769</v>
      </c>
      <c r="AH242" s="14">
        <v>2893.98</v>
      </c>
      <c r="AI242" s="12">
        <v>43769</v>
      </c>
      <c r="AJ242" s="14">
        <v>50168.480000000003</v>
      </c>
      <c r="AK242" s="48"/>
      <c r="BX242" s="48"/>
      <c r="BY242" s="96">
        <f t="shared" ca="1" si="67"/>
        <v>5.9441433605090506</v>
      </c>
      <c r="BZ242" s="97">
        <f t="shared" ca="1" si="66"/>
        <v>1437.1463616522556</v>
      </c>
      <c r="CA242" s="98">
        <f t="shared" ca="1" si="66"/>
        <v>37.012443058180565</v>
      </c>
      <c r="CB242" s="99">
        <f t="shared" ca="1" si="66"/>
        <v>7.1970789153418444</v>
      </c>
      <c r="CC242" s="100">
        <f t="shared" ca="1" si="66"/>
        <v>5.8465714734011875</v>
      </c>
      <c r="CD242" s="101">
        <f t="shared" ca="1" si="66"/>
        <v>100.83852549457551</v>
      </c>
      <c r="CE242" s="102">
        <f t="shared" ca="1" si="66"/>
        <v>6.4034228022924662</v>
      </c>
      <c r="CF242" s="103">
        <f t="shared" ca="1" si="66"/>
        <v>21.579567358220459</v>
      </c>
      <c r="CG242" s="104">
        <f t="shared" ca="1" si="66"/>
        <v>5.2555261435684031</v>
      </c>
      <c r="CH242" s="104">
        <f t="shared" ca="1" si="66"/>
        <v>4.3879413649752488</v>
      </c>
      <c r="CI242" s="105">
        <f t="shared" ca="1" si="66"/>
        <v>2928.7131704461221</v>
      </c>
      <c r="CJ242" s="106">
        <f t="shared" ca="1" si="66"/>
        <v>6.5502883702512511</v>
      </c>
      <c r="CK242" s="104">
        <f t="shared" ca="1" si="66"/>
        <v>1.7271683934125794</v>
      </c>
      <c r="CL242" s="107">
        <f t="shared" ca="1" si="66"/>
        <v>72.858033502323366</v>
      </c>
      <c r="CM242" s="108">
        <f t="shared" ca="1" si="66"/>
        <v>129.21278484341735</v>
      </c>
      <c r="CN242" s="104">
        <f t="shared" ca="1" si="66"/>
        <v>2.2874471115766593</v>
      </c>
      <c r="CO242" s="109">
        <f t="shared" ca="1" si="66"/>
        <v>51.717758094637972</v>
      </c>
      <c r="CP242" s="110">
        <f t="shared" ca="1" si="66"/>
        <v>17.396189333066467</v>
      </c>
      <c r="CR242" s="94">
        <f ca="1">BY242/OFFSET('FX rate data'!$B241,0,2*BY$1)</f>
        <v>4.097996112036574</v>
      </c>
      <c r="CS242" s="94">
        <f ca="1">BZ242/OFFSET('FX rate data'!$B241,0,2*BZ$1)</f>
        <v>13.303215418423175</v>
      </c>
      <c r="CT242" s="94">
        <f ca="1">CA242/OFFSET('FX rate data'!$B241,0,2*CA$1)</f>
        <v>5.2581215010698195</v>
      </c>
      <c r="CU242" s="94">
        <f ca="1">CB242/OFFSET('FX rate data'!$B241,0,2*CB$1)</f>
        <v>5.4672431748266819</v>
      </c>
      <c r="CV242" s="94">
        <f ca="1">CC242/OFFSET('FX rate data'!$B241,0,2*CC$1)</f>
        <v>5.9271811368625178</v>
      </c>
      <c r="CW242" s="94">
        <f ca="1">CD242/OFFSET('FX rate data'!$B241,0,2*CD$1)</f>
        <v>100.83852549457551</v>
      </c>
      <c r="CX242" s="94">
        <f ca="1">CE242/OFFSET('FX rate data'!$B241,0,2*CE$1)</f>
        <v>8.2860025909581605</v>
      </c>
      <c r="CY242" s="94">
        <f ca="1">CF242/OFFSET('FX rate data'!$B241,0,2*CF$1)</f>
        <v>2.7534440889362992</v>
      </c>
      <c r="CZ242" s="94">
        <f ca="1">CG242/OFFSET('FX rate data'!$B241,0,2*CG$1)</f>
        <v>5.8609636930616738</v>
      </c>
      <c r="DA242" s="94">
        <f ca="1">CH242/OFFSET('FX rate data'!$B241,0,2*CH$1)</f>
        <v>4.8934329931696761</v>
      </c>
      <c r="DB242" s="94">
        <f ca="1">CI242/OFFSET('FX rate data'!$B241,0,2*CI$1)</f>
        <v>2.5166819943337932</v>
      </c>
      <c r="DC242" s="94">
        <f ca="1">CJ242/OFFSET('FX rate data'!$B241,0,2*CJ$1)</f>
        <v>1.6296276577313724</v>
      </c>
      <c r="DD242" s="94">
        <f ca="1">CK242/OFFSET('FX rate data'!$B241,0,2*CK$1)</f>
        <v>1.9261385005158687</v>
      </c>
      <c r="DE242" s="94">
        <f ca="1">CL242/OFFSET('FX rate data'!$B241,0,2*CL$1)</f>
        <v>2.3931034160723721</v>
      </c>
      <c r="DF242" s="94">
        <f ca="1">CM242/OFFSET('FX rate data'!$B241,0,2*CM$1)</f>
        <v>1.821727803321044</v>
      </c>
      <c r="DG242" s="94">
        <f ca="1">CN242/OFFSET('FX rate data'!$B241,0,2*CN$1)</f>
        <v>2.5509614269841188</v>
      </c>
      <c r="DH242" s="94">
        <f ca="1">CO242/OFFSET('FX rate data'!$B241,0,2*CO$1)</f>
        <v>0.80633996053312373</v>
      </c>
      <c r="DI242" s="94">
        <f ca="1">CP242/OFFSET('FX rate data'!$B241,0,2*CP$1)</f>
        <v>1.1520044853959039</v>
      </c>
      <c r="DJ242" s="95">
        <f t="shared" ca="1" si="57"/>
        <v>171.48271144880766</v>
      </c>
    </row>
    <row r="243" spans="1:114" x14ac:dyDescent="0.35">
      <c r="A243" s="12">
        <v>43798</v>
      </c>
      <c r="B243" s="14">
        <v>6845.9960000000001</v>
      </c>
      <c r="C243" s="12">
        <v>43798</v>
      </c>
      <c r="D243" s="14">
        <v>23293.91</v>
      </c>
      <c r="E243" s="12">
        <v>43798</v>
      </c>
      <c r="F243" s="14">
        <v>2871.9810000000002</v>
      </c>
      <c r="G243" s="12">
        <v>43798</v>
      </c>
      <c r="H243" s="14">
        <v>17040.2</v>
      </c>
      <c r="I243" s="12">
        <v>43798</v>
      </c>
      <c r="J243" s="14">
        <v>10493.24</v>
      </c>
      <c r="K243" s="12">
        <v>43798</v>
      </c>
      <c r="L243" s="14">
        <v>3140.98</v>
      </c>
      <c r="M243" s="12">
        <v>43798</v>
      </c>
      <c r="N243" s="14">
        <v>7346.53</v>
      </c>
      <c r="O243" s="12">
        <v>43798</v>
      </c>
      <c r="P243" s="14">
        <v>26346.49</v>
      </c>
      <c r="Q243" s="12">
        <v>43798</v>
      </c>
      <c r="R243" s="14">
        <v>5905.17</v>
      </c>
      <c r="S243" s="12">
        <v>43798</v>
      </c>
      <c r="T243" s="14">
        <v>13236.38</v>
      </c>
      <c r="U243" s="12">
        <v>43799</v>
      </c>
      <c r="V243" s="14">
        <v>2087.96</v>
      </c>
      <c r="W243" s="12">
        <v>43798</v>
      </c>
      <c r="X243" s="14">
        <v>108233.3</v>
      </c>
      <c r="Y243" s="12">
        <v>43798</v>
      </c>
      <c r="Z243" s="14">
        <v>6998.06</v>
      </c>
      <c r="AA243" s="12">
        <v>43799</v>
      </c>
      <c r="AB243" s="14">
        <v>11489.57</v>
      </c>
      <c r="AC243" s="12">
        <v>43799</v>
      </c>
      <c r="AD243" s="14">
        <v>12056.05</v>
      </c>
      <c r="AE243" s="12">
        <v>43798</v>
      </c>
      <c r="AF243" s="14">
        <v>597.29</v>
      </c>
      <c r="AG243" s="12">
        <v>43799</v>
      </c>
      <c r="AH243" s="14">
        <v>2935.37</v>
      </c>
      <c r="AI243" s="12">
        <v>43798</v>
      </c>
      <c r="AJ243" s="14">
        <v>49093.16</v>
      </c>
      <c r="AK243" s="48"/>
      <c r="BX243" s="48"/>
      <c r="BY243" s="96">
        <f t="shared" ca="1" si="67"/>
        <v>6.1070535241563082</v>
      </c>
      <c r="BZ243" s="97">
        <f t="shared" ca="1" si="66"/>
        <v>1460.1430452930292</v>
      </c>
      <c r="CA243" s="98">
        <f t="shared" ca="1" si="66"/>
        <v>36.291225987716345</v>
      </c>
      <c r="CB243" s="99">
        <f t="shared" ca="1" si="66"/>
        <v>7.4403005329808183</v>
      </c>
      <c r="CC243" s="100">
        <f t="shared" ca="1" si="66"/>
        <v>6.0029900377455059</v>
      </c>
      <c r="CD243" s="101">
        <f t="shared" ca="1" si="66"/>
        <v>104.27178123492268</v>
      </c>
      <c r="CE243" s="102">
        <f t="shared" ca="1" si="66"/>
        <v>6.4901312734329144</v>
      </c>
      <c r="CF243" s="103">
        <f t="shared" ca="1" si="66"/>
        <v>21.130255029512394</v>
      </c>
      <c r="CG243" s="104">
        <f t="shared" ca="1" si="66"/>
        <v>5.4163234908384892</v>
      </c>
      <c r="CH243" s="104">
        <f t="shared" ca="1" si="66"/>
        <v>4.5139820673634281</v>
      </c>
      <c r="CI243" s="105">
        <f t="shared" ca="1" si="66"/>
        <v>2935.0106319065626</v>
      </c>
      <c r="CJ243" s="106">
        <f t="shared" ca="1" si="66"/>
        <v>6.6122052667876146</v>
      </c>
      <c r="CK243" s="104">
        <f t="shared" ca="1" si="66"/>
        <v>1.8480540720157845</v>
      </c>
      <c r="CL243" s="107">
        <f t="shared" ca="1" si="66"/>
        <v>73.697407186845112</v>
      </c>
      <c r="CM243" s="108">
        <f t="shared" ca="1" si="66"/>
        <v>131.1557442642555</v>
      </c>
      <c r="CN243" s="104">
        <f t="shared" ca="1" si="66"/>
        <v>2.3694037515800819</v>
      </c>
      <c r="CO243" s="109">
        <f t="shared" ca="1" si="66"/>
        <v>52.457430797122811</v>
      </c>
      <c r="CP243" s="110">
        <f t="shared" ca="1" si="66"/>
        <v>17.023316359565317</v>
      </c>
      <c r="CR243" s="94">
        <f ca="1">BY243/OFFSET('FX rate data'!$B242,0,2*BY$1)</f>
        <v>4.1300152324043475</v>
      </c>
      <c r="CS243" s="94">
        <f ca="1">BZ243/OFFSET('FX rate data'!$B242,0,2*BZ$1)</f>
        <v>13.335857569577398</v>
      </c>
      <c r="CT243" s="94">
        <f ca="1">CA243/OFFSET('FX rate data'!$B242,0,2*CA$1)</f>
        <v>5.160501384673494</v>
      </c>
      <c r="CU243" s="94">
        <f ca="1">CB243/OFFSET('FX rate data'!$B242,0,2*CB$1)</f>
        <v>5.6017923000909633</v>
      </c>
      <c r="CV243" s="94">
        <f ca="1">CC243/OFFSET('FX rate data'!$B242,0,2*CC$1)</f>
        <v>6.0017896798095443</v>
      </c>
      <c r="CW243" s="94">
        <f ca="1">CD243/OFFSET('FX rate data'!$B242,0,2*CD$1)</f>
        <v>104.27178123492268</v>
      </c>
      <c r="CX243" s="94">
        <f ca="1">CE243/OFFSET('FX rate data'!$B242,0,2*CE$1)</f>
        <v>8.3927728868911355</v>
      </c>
      <c r="CY243" s="94">
        <f ca="1">CF243/OFFSET('FX rate data'!$B242,0,2*CF$1)</f>
        <v>2.6990413638759954</v>
      </c>
      <c r="CZ243" s="94">
        <f ca="1">CG243/OFFSET('FX rate data'!$B242,0,2*CG$1)</f>
        <v>5.9677429383412184</v>
      </c>
      <c r="DA243" s="94">
        <f ca="1">CH243/OFFSET('FX rate data'!$B242,0,2*CH$1)</f>
        <v>4.9735368745740729</v>
      </c>
      <c r="DB243" s="94">
        <f ca="1">CI243/OFFSET('FX rate data'!$B242,0,2*CI$1)</f>
        <v>2.4842234454882623</v>
      </c>
      <c r="DC243" s="94">
        <f ca="1">CJ243/OFFSET('FX rate data'!$B242,0,2*CJ$1)</f>
        <v>1.5605497313699499</v>
      </c>
      <c r="DD243" s="94">
        <f ca="1">CK243/OFFSET('FX rate data'!$B242,0,2*CK$1)</f>
        <v>2.0361988453236939</v>
      </c>
      <c r="DE243" s="94">
        <f ca="1">CL243/OFFSET('FX rate data'!$B242,0,2*CL$1)</f>
        <v>2.4156748127325658</v>
      </c>
      <c r="DF243" s="94">
        <f ca="1">CM243/OFFSET('FX rate data'!$B242,0,2*CM$1)</f>
        <v>1.8282400076981424</v>
      </c>
      <c r="DG243" s="94">
        <f ca="1">CN243/OFFSET('FX rate data'!$B242,0,2*CN$1)</f>
        <v>2.6106255526444269</v>
      </c>
      <c r="DH243" s="94">
        <f ca="1">CO243/OFFSET('FX rate data'!$B242,0,2*CO$1)</f>
        <v>0.81526403814992843</v>
      </c>
      <c r="DI243" s="94">
        <f ca="1">CP243/OFFSET('FX rate data'!$B242,0,2*CP$1)</f>
        <v>1.1603694708849888</v>
      </c>
      <c r="DJ243" s="95">
        <f t="shared" ca="1" si="57"/>
        <v>175.44597736945283</v>
      </c>
    </row>
    <row r="244" spans="1:114" x14ac:dyDescent="0.35">
      <c r="A244" s="12">
        <v>43830</v>
      </c>
      <c r="B244" s="14">
        <v>6684.0749999999998</v>
      </c>
      <c r="C244" s="12">
        <v>43830</v>
      </c>
      <c r="D244" s="14">
        <v>23656.62</v>
      </c>
      <c r="E244" s="12">
        <v>43830</v>
      </c>
      <c r="F244" s="14">
        <v>3050.1239999999998</v>
      </c>
      <c r="G244" s="12">
        <v>43830</v>
      </c>
      <c r="H244" s="14">
        <v>17063.43</v>
      </c>
      <c r="I244" s="12">
        <v>43830</v>
      </c>
      <c r="J244" s="14">
        <v>10616.94</v>
      </c>
      <c r="K244" s="12">
        <v>43830</v>
      </c>
      <c r="L244" s="14">
        <v>3230.78</v>
      </c>
      <c r="M244" s="12">
        <v>43830</v>
      </c>
      <c r="N244" s="14">
        <v>7542.44</v>
      </c>
      <c r="O244" s="12">
        <v>43830</v>
      </c>
      <c r="P244" s="14">
        <v>28189.75</v>
      </c>
      <c r="Q244" s="12">
        <v>43830</v>
      </c>
      <c r="R244" s="14">
        <v>5978.06</v>
      </c>
      <c r="S244" s="12">
        <v>43830</v>
      </c>
      <c r="T244" s="14">
        <v>13249.01</v>
      </c>
      <c r="U244" s="12">
        <v>43830</v>
      </c>
      <c r="V244" s="14">
        <v>2197.67</v>
      </c>
      <c r="W244" s="12">
        <v>43830</v>
      </c>
      <c r="X244" s="14">
        <v>115645.3</v>
      </c>
      <c r="Y244" s="12">
        <v>43830</v>
      </c>
      <c r="Z244" s="14">
        <v>7183.41</v>
      </c>
      <c r="AA244" s="12">
        <v>43830</v>
      </c>
      <c r="AB244" s="14">
        <v>11997.14</v>
      </c>
      <c r="AC244" s="12">
        <v>43830</v>
      </c>
      <c r="AD244" s="14">
        <v>12168.45</v>
      </c>
      <c r="AE244" s="12">
        <v>43830</v>
      </c>
      <c r="AF244" s="14">
        <v>604.58000000000004</v>
      </c>
      <c r="AG244" s="12">
        <v>43830</v>
      </c>
      <c r="AH244" s="14">
        <v>3045.87</v>
      </c>
      <c r="AI244" s="12">
        <v>43830</v>
      </c>
      <c r="AJ244" s="14">
        <v>50816.05</v>
      </c>
      <c r="AK244" s="48"/>
      <c r="AM244" s="59" cm="1">
        <f t="array" aca="1" ref="AM244" ca="1">$DJ244*INDEX('MSCI ACWI weights'!$A$1:$AT$19,MATCH(AM$3,'MSCI ACWI weights'!$A$1:$A$19,0),MATCH($A244,'MSCI ACWI weights'!$A$1:$W$1,0)+23)%</f>
        <v>3.9737299188094792</v>
      </c>
      <c r="AN244" s="59" cm="1">
        <f t="array" aca="1" ref="AN244" ca="1">$DJ244*INDEX('MSCI ACWI weights'!$A$1:$AT$19,MATCH(AN$3,'MSCI ACWI weights'!$A$1:$A$19,0),MATCH($A244,'MSCI ACWI weights'!$A$1:$W$1,0)+23)%</f>
        <v>13.765700488428765</v>
      </c>
      <c r="AO244" s="59" cm="1">
        <f t="array" aca="1" ref="AO244" ca="1">$DJ244*INDEX('MSCI ACWI weights'!$A$1:$AT$19,MATCH(AO$3,'MSCI ACWI weights'!$A$1:$A$19,0),MATCH($A244,'MSCI ACWI weights'!$A$1:$W$1,0)+23)%</f>
        <v>7.0954583996706804</v>
      </c>
      <c r="AP244" s="59" cm="1">
        <f t="array" aca="1" ref="AP244" ca="1">$DJ244*INDEX('MSCI ACWI weights'!$A$1:$AT$19,MATCH(AP$3,'MSCI ACWI weights'!$A$1:$A$19,0),MATCH($A244,'MSCI ACWI weights'!$A$1:$W$1,0)+23)%</f>
        <v>5.7378387868370044</v>
      </c>
      <c r="AQ244" s="59" cm="1">
        <f t="array" aca="1" ref="AQ244" ca="1">$DJ244*INDEX('MSCI ACWI weights'!$A$1:$AT$19,MATCH(AQ$3,'MSCI ACWI weights'!$A$1:$A$19,0),MATCH($A244,'MSCI ACWI weights'!$A$1:$W$1,0)+23)%</f>
        <v>5.9211384820024255</v>
      </c>
      <c r="AR244" s="59" cm="1">
        <f t="array" aca="1" ref="AR244" ca="1">$DJ244*INDEX('MSCI ACWI weights'!$A$1:$AT$19,MATCH(AR$3,'MSCI ACWI weights'!$A$1:$A$19,0),MATCH($A244,'MSCI ACWI weights'!$A$1:$W$1,0)+23)%</f>
        <v>105.80809268601412</v>
      </c>
      <c r="AS244" s="59" cm="1">
        <f t="array" aca="1" ref="AS244" ca="1">$DJ244*INDEX('MSCI ACWI weights'!$A$1:$AT$19,MATCH(AS$3,'MSCI ACWI weights'!$A$1:$A$19,0),MATCH($A244,'MSCI ACWI weights'!$A$1:$W$1,0)+23)%</f>
        <v>8.9735664864302116</v>
      </c>
      <c r="AT244" s="59" cm="1">
        <f t="array" aca="1" ref="AT244" ca="1">$DJ244*INDEX('MSCI ACWI weights'!$A$1:$AT$19,MATCH(AT$3,'MSCI ACWI weights'!$A$1:$A$19,0),MATCH($A244,'MSCI ACWI weights'!$A$1:$W$1,0)+23)%</f>
        <v>2.8204220337069756</v>
      </c>
      <c r="AU244" s="59" cm="1">
        <f t="array" aca="1" ref="AU244" ca="1">$DJ244*INDEX('MSCI ACWI weights'!$A$1:$AT$19,MATCH(AU$3,'MSCI ACWI weights'!$A$1:$A$19,0),MATCH($A244,'MSCI ACWI weights'!$A$1:$W$1,0)+23)%</f>
        <v>6.2221428242168555</v>
      </c>
      <c r="AV244" s="59" cm="1">
        <f t="array" aca="1" ref="AV244" ca="1">$DJ244*INDEX('MSCI ACWI weights'!$A$1:$AT$19,MATCH(AV$3,'MSCI ACWI weights'!$A$1:$A$19,0),MATCH($A244,'MSCI ACWI weights'!$A$1:$W$1,0)+23)%</f>
        <v>4.7874198566855055</v>
      </c>
      <c r="AW244" s="59" cm="1">
        <f t="array" aca="1" ref="AW244" ca="1">$DJ244*INDEX('MSCI ACWI weights'!$A$1:$AT$19,MATCH(AW$3,'MSCI ACWI weights'!$A$1:$A$19,0),MATCH($A244,'MSCI ACWI weights'!$A$1:$W$1,0)+23)%</f>
        <v>2.7744303633110903</v>
      </c>
      <c r="AX244" s="59" cm="1">
        <f t="array" aca="1" ref="AX244" ca="1">$DJ244*INDEX('MSCI ACWI weights'!$A$1:$AT$19,MATCH(AX$3,'MSCI ACWI weights'!$A$1:$A$19,0),MATCH($A244,'MSCI ACWI weights'!$A$1:$W$1,0)+23)%</f>
        <v>1.7342150505830369</v>
      </c>
      <c r="AY244" s="59" cm="1">
        <f t="array" aca="1" ref="AY244" ca="1">$DJ244*INDEX('MSCI ACWI weights'!$A$1:$AT$19,MATCH(AY$3,'MSCI ACWI weights'!$A$1:$A$19,0),MATCH($A244,'MSCI ACWI weights'!$A$1:$W$1,0)+23)%</f>
        <v>2.1008676753517421</v>
      </c>
      <c r="AZ244" s="59" cm="1">
        <f t="array" aca="1" ref="AZ244" ca="1">$DJ244*INDEX('MSCI ACWI weights'!$A$1:$AT$19,MATCH(AZ$3,'MSCI ACWI weights'!$A$1:$A$19,0),MATCH($A244,'MSCI ACWI weights'!$A$1:$W$1,0)+23)%</f>
        <v>2.7971323125536838</v>
      </c>
      <c r="BA244" s="59" cm="1">
        <f t="array" aca="1" ref="BA244" ca="1">$DJ244*INDEX('MSCI ACWI weights'!$A$1:$AT$19,MATCH(BA$3,'MSCI ACWI weights'!$A$1:$A$19,0),MATCH($A244,'MSCI ACWI weights'!$A$1:$W$1,0)+23)%</f>
        <v>2.0397449345544589</v>
      </c>
      <c r="BB244" s="59" cm="1">
        <f t="array" aca="1" ref="BB244" ca="1">$DJ244*INDEX('MSCI ACWI weights'!$A$1:$AT$19,MATCH(BB$3,'MSCI ACWI weights'!$A$1:$A$19,0),MATCH($A244,'MSCI ACWI weights'!$A$1:$W$1,0)+23)%</f>
        <v>2.8541195878432224</v>
      </c>
      <c r="BC244" s="59" cm="1">
        <f t="array" aca="1" ref="BC244" ca="1">$DJ244*INDEX('MSCI ACWI weights'!$A$1:$AT$19,MATCH(BC$3,'MSCI ACWI weights'!$A$1:$A$19,0),MATCH($A244,'MSCI ACWI weights'!$A$1:$W$1,0)+23)%</f>
        <v>0.8968271394831453</v>
      </c>
      <c r="BD244" s="59" cm="1">
        <f t="array" aca="1" ref="BD244" ca="1">$DJ244*INDEX('MSCI ACWI weights'!$A$1:$AT$19,MATCH(BD$3,'MSCI ACWI weights'!$A$1:$A$19,0),MATCH($A244,'MSCI ACWI weights'!$A$1:$W$1,0)+23)%</f>
        <v>1.0920154190968392</v>
      </c>
      <c r="BF244" s="60">
        <f ca="1">AM244*OFFSET('FX rate data'!$B243,0,2*BY$1)</f>
        <v>5.6633598802872696</v>
      </c>
      <c r="BG244" s="61">
        <f ca="1">AN244*OFFSET('FX rate data'!$B243,0,2*BZ$1)</f>
        <v>1495.0927300482481</v>
      </c>
      <c r="BH244" s="62">
        <f ca="1">AO244*OFFSET('FX rate data'!$B243,0,2*CA$1)</f>
        <v>49.407095928586877</v>
      </c>
      <c r="BI244" s="63">
        <f ca="1">AP244*OFFSET('FX rate data'!$B243,0,2*CB$1)</f>
        <v>7.4534525841012682</v>
      </c>
      <c r="BJ244" s="64">
        <f ca="1">AQ244*OFFSET('FX rate data'!$B243,0,2*CC$1)</f>
        <v>5.7233724567035447</v>
      </c>
      <c r="BK244" s="65">
        <f ca="1">AR244*OFFSET('FX rate data'!$B243,0,2*CD$1)</f>
        <v>105.80809268601412</v>
      </c>
      <c r="BL244" s="66">
        <f ca="1">AS244*OFFSET('FX rate data'!$B243,0,2*CE$1)</f>
        <v>6.7687612007143088</v>
      </c>
      <c r="BM244" s="67">
        <f ca="1">AT244*OFFSET('FX rate data'!$B243,0,2*CF$1)</f>
        <v>21.975036233424532</v>
      </c>
      <c r="BN244" s="68">
        <f ca="1">AU244*OFFSET('FX rate data'!$B243,0,2*CG$1)</f>
        <v>5.5495291849190131</v>
      </c>
      <c r="BO244" s="68">
        <f ca="1">AV244*OFFSET('FX rate data'!$B243,0,2*CH$1)</f>
        <v>4.2698997701778021</v>
      </c>
      <c r="BP244" s="69">
        <f ca="1">AW244*OFFSET('FX rate data'!$B243,0,2*CI$1)</f>
        <v>3206.7975911294902</v>
      </c>
      <c r="BQ244" s="70">
        <f ca="1">AX244*OFFSET('FX rate data'!$B243,0,2*CJ$1)</f>
        <v>6.9800421570916651</v>
      </c>
      <c r="BR244" s="68">
        <f ca="1">AY244*OFFSET('FX rate data'!$B243,0,2*CK$1)</f>
        <v>1.8737638796462188</v>
      </c>
      <c r="BS244" s="71">
        <f ca="1">AZ244*OFFSET('FX rate data'!$B243,0,2*CL$1)</f>
        <v>83.888795185797534</v>
      </c>
      <c r="BT244" s="72">
        <f ca="1">BA244*OFFSET('FX rate data'!$B243,0,2*CM$1)</f>
        <v>145.59699342849726</v>
      </c>
      <c r="BU244" s="68">
        <f ca="1">BB244*OFFSET('FX rate data'!$B243,0,2*CN$1)</f>
        <v>2.54558926039737</v>
      </c>
      <c r="BV244" s="73">
        <f ca="1">BC244*OFFSET('FX rate data'!$B243,0,2*CO$1)</f>
        <v>55.55619922313214</v>
      </c>
      <c r="BW244" s="74">
        <f ca="1">BD244*OFFSET('FX rate data'!$B243,0,2*CP$1)</f>
        <v>15.288215867355749</v>
      </c>
      <c r="BX244" s="48"/>
      <c r="BY244" s="96">
        <f t="shared" ca="1" si="67"/>
        <v>5.9626099379075121</v>
      </c>
      <c r="BZ244" s="97">
        <f t="shared" ca="1" si="66"/>
        <v>1482.8789657099207</v>
      </c>
      <c r="CA244" s="98">
        <f t="shared" ca="1" si="66"/>
        <v>38.542295152564492</v>
      </c>
      <c r="CB244" s="99">
        <f t="shared" ca="1" si="66"/>
        <v>7.4504434996937174</v>
      </c>
      <c r="CC244" s="100">
        <f t="shared" ca="1" si="66"/>
        <v>6.0737565376701355</v>
      </c>
      <c r="CD244" s="101">
        <f t="shared" ca="1" si="66"/>
        <v>107.25289093791223</v>
      </c>
      <c r="CE244" s="102">
        <f t="shared" ca="1" si="66"/>
        <v>6.6632036787423932</v>
      </c>
      <c r="CF244" s="103">
        <f t="shared" ca="1" si="66"/>
        <v>22.608575439012824</v>
      </c>
      <c r="CG244" s="104">
        <f t="shared" ca="1" si="66"/>
        <v>5.4831794525207469</v>
      </c>
      <c r="CH244" s="104">
        <f t="shared" ca="1" si="66"/>
        <v>4.5182892566032962</v>
      </c>
      <c r="CI244" s="105">
        <f t="shared" ca="1" si="66"/>
        <v>3089.2281535192701</v>
      </c>
      <c r="CJ244" s="106">
        <f t="shared" ca="1" si="66"/>
        <v>7.0650203009538997</v>
      </c>
      <c r="CK244" s="104">
        <f t="shared" ca="1" si="66"/>
        <v>1.8970014691870185</v>
      </c>
      <c r="CL244" s="107">
        <f t="shared" ca="1" si="66"/>
        <v>76.953107179606107</v>
      </c>
      <c r="CM244" s="108">
        <f t="shared" ca="1" si="66"/>
        <v>132.37852499719062</v>
      </c>
      <c r="CN244" s="104">
        <f t="shared" ca="1" si="66"/>
        <v>2.3983226240691895</v>
      </c>
      <c r="CO244" s="109">
        <f t="shared" ca="1" si="66"/>
        <v>54.432154972638017</v>
      </c>
      <c r="CP244" s="110">
        <f t="shared" ca="1" si="66"/>
        <v>17.620737701412764</v>
      </c>
      <c r="CR244" s="94">
        <f ca="1">BY244/OFFSET('FX rate data'!$B243,0,2*BY$1)</f>
        <v>4.1837004896909287</v>
      </c>
      <c r="CS244" s="94">
        <f ca="1">BZ244/OFFSET('FX rate data'!$B243,0,2*BZ$1)</f>
        <v>13.653245241781795</v>
      </c>
      <c r="CT244" s="94">
        <f ca="1">CA244/OFFSET('FX rate data'!$B243,0,2*CA$1)</f>
        <v>5.5351411926362148</v>
      </c>
      <c r="CU244" s="94">
        <f ca="1">CB244/OFFSET('FX rate data'!$B243,0,2*CB$1)</f>
        <v>5.735522324629498</v>
      </c>
      <c r="CV244" s="94">
        <f ca="1">CC244/OFFSET('FX rate data'!$B243,0,2*CC$1)</f>
        <v>6.2836297720568339</v>
      </c>
      <c r="CW244" s="94">
        <f ca="1">CD244/OFFSET('FX rate data'!$B243,0,2*CD$1)</f>
        <v>107.25289093791223</v>
      </c>
      <c r="CX244" s="94">
        <f ca="1">CE244/OFFSET('FX rate data'!$B243,0,2*CE$1)</f>
        <v>8.8336254523961202</v>
      </c>
      <c r="CY244" s="94">
        <f ca="1">CF244/OFFSET('FX rate data'!$B243,0,2*CF$1)</f>
        <v>2.90173466116652</v>
      </c>
      <c r="CZ244" s="94">
        <f ca="1">CG244/OFFSET('FX rate data'!$B243,0,2*CG$1)</f>
        <v>6.1477513762986282</v>
      </c>
      <c r="DA244" s="94">
        <f ca="1">CH244/OFFSET('FX rate data'!$B243,0,2*CH$1)</f>
        <v>5.0659146278767757</v>
      </c>
      <c r="DB244" s="94">
        <f ca="1">CI244/OFFSET('FX rate data'!$B243,0,2*CI$1)</f>
        <v>2.6727126189777741</v>
      </c>
      <c r="DC244" s="94">
        <f ca="1">CJ244/OFFSET('FX rate data'!$B243,0,2*CJ$1)</f>
        <v>1.7553281574582971</v>
      </c>
      <c r="DD244" s="94">
        <f ca="1">CK244/OFFSET('FX rate data'!$B243,0,2*CK$1)</f>
        <v>2.1269217055578187</v>
      </c>
      <c r="DE244" s="94">
        <f ca="1">CL244/OFFSET('FX rate data'!$B243,0,2*CL$1)</f>
        <v>2.5658733346539333</v>
      </c>
      <c r="DF244" s="94">
        <f ca="1">CM244/OFFSET('FX rate data'!$B243,0,2*CM$1)</f>
        <v>1.8545604510673948</v>
      </c>
      <c r="DG244" s="94">
        <f ca="1">CN244/OFFSET('FX rate data'!$B243,0,2*CN$1)</f>
        <v>2.6890039511931714</v>
      </c>
      <c r="DH244" s="94">
        <f ca="1">CO244/OFFSET('FX rate data'!$B243,0,2*CO$1)</f>
        <v>0.87868202869587986</v>
      </c>
      <c r="DI244" s="94">
        <f ca="1">CP244/OFFSET('FX rate data'!$B243,0,2*CP$1)</f>
        <v>1.2586241215294831</v>
      </c>
      <c r="DJ244" s="95">
        <f t="shared" ca="1" si="57"/>
        <v>181.39486244557929</v>
      </c>
    </row>
    <row r="245" spans="1:114" x14ac:dyDescent="0.35">
      <c r="A245" s="12">
        <v>43861</v>
      </c>
      <c r="B245" s="14">
        <v>7017.2219999999998</v>
      </c>
      <c r="C245" s="12">
        <v>43861</v>
      </c>
      <c r="D245" s="14">
        <v>23205.18</v>
      </c>
      <c r="E245" s="12">
        <v>43861</v>
      </c>
      <c r="F245" s="14">
        <v>2976.5279999999998</v>
      </c>
      <c r="G245" s="12">
        <v>43861</v>
      </c>
      <c r="H245" s="14">
        <v>17318.490000000002</v>
      </c>
      <c r="I245" s="12">
        <v>43861</v>
      </c>
      <c r="J245" s="14">
        <v>10627.88</v>
      </c>
      <c r="K245" s="12">
        <v>43861</v>
      </c>
      <c r="L245" s="14">
        <v>3225.52</v>
      </c>
      <c r="M245" s="12">
        <v>43861</v>
      </c>
      <c r="N245" s="14">
        <v>7286.01</v>
      </c>
      <c r="O245" s="12">
        <v>43861</v>
      </c>
      <c r="P245" s="14">
        <v>26312.63</v>
      </c>
      <c r="Q245" s="12">
        <v>43861</v>
      </c>
      <c r="R245" s="14">
        <v>5806.34</v>
      </c>
      <c r="S245" s="12">
        <v>43861</v>
      </c>
      <c r="T245" s="14">
        <v>12981.97</v>
      </c>
      <c r="U245" s="12">
        <v>43861</v>
      </c>
      <c r="V245" s="14">
        <v>2119.0100000000002</v>
      </c>
      <c r="W245" s="12">
        <v>43861</v>
      </c>
      <c r="X245" s="14">
        <v>113760.6</v>
      </c>
      <c r="Y245" s="12">
        <v>43861</v>
      </c>
      <c r="Z245" s="14">
        <v>6998.2</v>
      </c>
      <c r="AA245" s="12">
        <v>43861</v>
      </c>
      <c r="AB245" s="14">
        <v>11495.1</v>
      </c>
      <c r="AC245" s="12">
        <v>43861</v>
      </c>
      <c r="AD245" s="14">
        <v>11962.1</v>
      </c>
      <c r="AE245" s="12">
        <v>43861</v>
      </c>
      <c r="AF245" s="14">
        <v>589.5</v>
      </c>
      <c r="AG245" s="12">
        <v>43861</v>
      </c>
      <c r="AH245" s="14">
        <v>3076.65</v>
      </c>
      <c r="AI245" s="12">
        <v>43861</v>
      </c>
      <c r="AJ245" s="14">
        <v>50072.61</v>
      </c>
      <c r="AK245" s="48"/>
      <c r="BX245" s="48"/>
      <c r="BY245" s="79">
        <f t="shared" ref="BY245:CP245" ca="1" si="68">BF244*OFFSET($B245,0,2*BY$1)/OFFSET($B244,0,2*BY$1)</f>
        <v>5.9456324990173206</v>
      </c>
      <c r="BZ245" s="80">
        <f t="shared" ca="1" si="68"/>
        <v>1466.5618299427817</v>
      </c>
      <c r="CA245" s="81">
        <f t="shared" ca="1" si="68"/>
        <v>48.214959270549279</v>
      </c>
      <c r="CB245" s="82">
        <f t="shared" ca="1" si="68"/>
        <v>7.564864979856452</v>
      </c>
      <c r="CC245" s="83">
        <f t="shared" ca="1" si="68"/>
        <v>5.7292699841150521</v>
      </c>
      <c r="CD245" s="84">
        <f t="shared" ca="1" si="68"/>
        <v>105.635827608377</v>
      </c>
      <c r="CE245" s="85">
        <f t="shared" ca="1" si="68"/>
        <v>6.5386349504956573</v>
      </c>
      <c r="CF245" s="86">
        <f t="shared" ca="1" si="68"/>
        <v>20.51174620728078</v>
      </c>
      <c r="CG245" s="87">
        <f t="shared" ca="1" si="68"/>
        <v>5.3901187488186242</v>
      </c>
      <c r="CH245" s="87">
        <f t="shared" ca="1" si="68"/>
        <v>4.1838379410578694</v>
      </c>
      <c r="CI245" s="88">
        <f t="shared" ca="1" si="68"/>
        <v>3092.0184393377085</v>
      </c>
      <c r="CJ245" s="89">
        <f t="shared" ca="1" si="68"/>
        <v>6.8662866871030825</v>
      </c>
      <c r="CK245" s="87">
        <f t="shared" ca="1" si="68"/>
        <v>1.8254525890266833</v>
      </c>
      <c r="CL245" s="90">
        <f t="shared" ca="1" si="68"/>
        <v>80.378330963901504</v>
      </c>
      <c r="CM245" s="91">
        <f t="shared" ca="1" si="68"/>
        <v>143.12799042532345</v>
      </c>
      <c r="CN245" s="87">
        <f t="shared" ca="1" si="68"/>
        <v>2.4820947914324814</v>
      </c>
      <c r="CO245" s="92">
        <f t="shared" ca="1" si="68"/>
        <v>56.117621677829163</v>
      </c>
      <c r="CP245" s="93">
        <f t="shared" ca="1" si="68"/>
        <v>15.064548911651263</v>
      </c>
      <c r="CR245" s="94">
        <f ca="1">BY245/OFFSET('FX rate data'!$B244,0,2*BY$1)</f>
        <v>3.9767457019713199</v>
      </c>
      <c r="CS245" s="94">
        <f ca="1">BZ245/OFFSET('FX rate data'!$B244,0,2*BZ$1)</f>
        <v>13.535411443865083</v>
      </c>
      <c r="CT245" s="94">
        <f ca="1">CA245/OFFSET('FX rate data'!$B244,0,2*CA$1)</f>
        <v>6.9766541652388661</v>
      </c>
      <c r="CU245" s="94">
        <f ca="1">CB245/OFFSET('FX rate data'!$B244,0,2*CB$1)</f>
        <v>5.7149391703984671</v>
      </c>
      <c r="CV245" s="94">
        <f ca="1">CC245/OFFSET('FX rate data'!$B244,0,2*CC$1)</f>
        <v>5.9469275317781314</v>
      </c>
      <c r="CW245" s="94">
        <f ca="1">CD245/OFFSET('FX rate data'!$B244,0,2*CD$1)</f>
        <v>105.635827608377</v>
      </c>
      <c r="CX245" s="94">
        <f ca="1">CE245/OFFSET('FX rate data'!$B244,0,2*CE$1)</f>
        <v>8.6352812341464045</v>
      </c>
      <c r="CY245" s="94">
        <f ca="1">CF245/OFFSET('FX rate data'!$B244,0,2*CF$1)</f>
        <v>2.6418023784862483</v>
      </c>
      <c r="CZ245" s="94">
        <f ca="1">CG245/OFFSET('FX rate data'!$B244,0,2*CG$1)</f>
        <v>5.979055739122157</v>
      </c>
      <c r="DA245" s="94">
        <f ca="1">CH245/OFFSET('FX rate data'!$B244,0,2*CH$1)</f>
        <v>4.6409738669527121</v>
      </c>
      <c r="DB245" s="94">
        <f ca="1">CI245/OFFSET('FX rate data'!$B244,0,2*CI$1)</f>
        <v>2.5945411241862391</v>
      </c>
      <c r="DC245" s="94">
        <f ca="1">CJ245/OFFSET('FX rate data'!$B244,0,2*CJ$1)</f>
        <v>1.603223752475736</v>
      </c>
      <c r="DD245" s="94">
        <f ca="1">CK245/OFFSET('FX rate data'!$B244,0,2*CK$1)</f>
        <v>2.0249058114550009</v>
      </c>
      <c r="DE245" s="94">
        <f ca="1">CL245/OFFSET('FX rate data'!$B244,0,2*CL$1)</f>
        <v>2.6579256957078639</v>
      </c>
      <c r="DF245" s="94">
        <f ca="1">CM245/OFFSET('FX rate data'!$B244,0,2*CM$1)</f>
        <v>2.0058578995911072</v>
      </c>
      <c r="DG245" s="94">
        <f ca="1">CN245/OFFSET('FX rate data'!$B244,0,2*CN$1)</f>
        <v>2.7532942777953204</v>
      </c>
      <c r="DH245" s="94">
        <f ca="1">CO245/OFFSET('FX rate data'!$B244,0,2*CO$1)</f>
        <v>0.87736837240376853</v>
      </c>
      <c r="DI245" s="94">
        <f ca="1">CP245/OFFSET('FX rate data'!$B244,0,2*CP$1)</f>
        <v>1.0024187135951919</v>
      </c>
      <c r="DJ245" s="95">
        <f t="shared" ca="1" si="57"/>
        <v>179.20315448754667</v>
      </c>
    </row>
    <row r="246" spans="1:114" x14ac:dyDescent="0.35">
      <c r="A246" s="12">
        <v>43889</v>
      </c>
      <c r="B246" s="14">
        <v>6441.21</v>
      </c>
      <c r="C246" s="12">
        <v>43889</v>
      </c>
      <c r="D246" s="14">
        <v>21142.959999999999</v>
      </c>
      <c r="E246" s="12">
        <v>43889</v>
      </c>
      <c r="F246" s="14">
        <v>2880.3040000000001</v>
      </c>
      <c r="G246" s="12">
        <v>43889</v>
      </c>
      <c r="H246" s="14">
        <v>16263.05</v>
      </c>
      <c r="I246" s="12">
        <v>43889</v>
      </c>
      <c r="J246" s="14">
        <v>9831.0300000000007</v>
      </c>
      <c r="K246" s="12">
        <v>43889</v>
      </c>
      <c r="L246" s="14">
        <v>2954.22</v>
      </c>
      <c r="M246" s="12">
        <v>43889</v>
      </c>
      <c r="N246" s="14">
        <v>6580.61</v>
      </c>
      <c r="O246" s="12">
        <v>43889</v>
      </c>
      <c r="P246" s="14">
        <v>26129.93</v>
      </c>
      <c r="Q246" s="12">
        <v>43889</v>
      </c>
      <c r="R246" s="14">
        <v>5309.9</v>
      </c>
      <c r="S246" s="12">
        <v>43889</v>
      </c>
      <c r="T246" s="14">
        <v>11890.35</v>
      </c>
      <c r="U246" s="12">
        <v>43890</v>
      </c>
      <c r="V246" s="14">
        <v>1987.01</v>
      </c>
      <c r="W246" s="12">
        <v>43889</v>
      </c>
      <c r="X246" s="14">
        <v>104171.6</v>
      </c>
      <c r="Y246" s="12">
        <v>43889</v>
      </c>
      <c r="Z246" s="14">
        <v>6397.37</v>
      </c>
      <c r="AA246" s="12">
        <v>43890</v>
      </c>
      <c r="AB246" s="14">
        <v>11292.17</v>
      </c>
      <c r="AC246" s="12">
        <v>43890</v>
      </c>
      <c r="AD246" s="14">
        <v>11201.75</v>
      </c>
      <c r="AE246" s="12">
        <v>43889</v>
      </c>
      <c r="AF246" s="14">
        <v>539.38</v>
      </c>
      <c r="AG246" s="12">
        <v>43890</v>
      </c>
      <c r="AH246" s="14">
        <v>2785.08</v>
      </c>
      <c r="AI246" s="12">
        <v>43889</v>
      </c>
      <c r="AJ246" s="14">
        <v>45851.76</v>
      </c>
      <c r="AK246" s="48"/>
      <c r="BX246" s="48"/>
      <c r="BY246" s="96">
        <f ca="1">BY245*OFFSET($B246,0,2*BY$1)/OFFSET($B245,0,2*BY$1)</f>
        <v>5.457582432050085</v>
      </c>
      <c r="BZ246" s="97">
        <f t="shared" ref="BZ246:CP256" ca="1" si="69">BZ245*OFFSET($B246,0,2*BZ$1)/OFFSET($B245,0,2*BZ$1)</f>
        <v>1336.2300188150678</v>
      </c>
      <c r="CA246" s="98">
        <f t="shared" ca="1" si="69"/>
        <v>46.656285459703447</v>
      </c>
      <c r="CB246" s="99">
        <f t="shared" ca="1" si="69"/>
        <v>7.1038397349107489</v>
      </c>
      <c r="CC246" s="100">
        <f t="shared" ca="1" si="69"/>
        <v>5.2997046534148495</v>
      </c>
      <c r="CD246" s="101">
        <f t="shared" ca="1" si="69"/>
        <v>96.750748604014063</v>
      </c>
      <c r="CE246" s="102">
        <f t="shared" ca="1" si="69"/>
        <v>5.9055925728322114</v>
      </c>
      <c r="CF246" s="103">
        <f t="shared" ca="1" si="69"/>
        <v>20.369324258882987</v>
      </c>
      <c r="CG246" s="104">
        <f t="shared" ca="1" si="69"/>
        <v>4.9292655174089033</v>
      </c>
      <c r="CH246" s="104">
        <f t="shared" ca="1" si="69"/>
        <v>3.8320299201475159</v>
      </c>
      <c r="CI246" s="105">
        <f t="shared" ca="1" si="69"/>
        <v>2899.4065904117583</v>
      </c>
      <c r="CJ246" s="106">
        <f t="shared" ca="1" si="69"/>
        <v>6.2875201981549624</v>
      </c>
      <c r="CK246" s="104">
        <f t="shared" ca="1" si="69"/>
        <v>1.6687284772458109</v>
      </c>
      <c r="CL246" s="107">
        <f t="shared" ca="1" si="69"/>
        <v>78.959363342697287</v>
      </c>
      <c r="CM246" s="108">
        <f t="shared" ca="1" si="69"/>
        <v>134.03030962346637</v>
      </c>
      <c r="CN246" s="104">
        <f t="shared" ca="1" si="69"/>
        <v>2.2710641028038201</v>
      </c>
      <c r="CO246" s="109">
        <f t="shared" ca="1" si="69"/>
        <v>50.799429828706039</v>
      </c>
      <c r="CP246" s="110">
        <f t="shared" ca="1" si="69"/>
        <v>13.794688976773827</v>
      </c>
      <c r="CR246" s="94">
        <f ca="1">BY246/OFFSET('FX rate data'!$B245,0,2*BY$1)</f>
        <v>3.5524197305539835</v>
      </c>
      <c r="CS246" s="94">
        <f ca="1">BZ246/OFFSET('FX rate data'!$B245,0,2*BZ$1)</f>
        <v>12.385114642831288</v>
      </c>
      <c r="CT246" s="94">
        <f ca="1">CA246/OFFSET('FX rate data'!$B245,0,2*CA$1)</f>
        <v>6.6728097053351609</v>
      </c>
      <c r="CU246" s="94">
        <f ca="1">CB246/OFFSET('FX rate data'!$B245,0,2*CB$1)</f>
        <v>5.2986050085110383</v>
      </c>
      <c r="CV246" s="94">
        <f ca="1">CC246/OFFSET('FX rate data'!$B245,0,2*CC$1)</f>
        <v>5.4924910906983619</v>
      </c>
      <c r="CW246" s="94">
        <f ca="1">CD246/OFFSET('FX rate data'!$B245,0,2*CD$1)</f>
        <v>96.750748604014063</v>
      </c>
      <c r="CX246" s="94">
        <f ca="1">CE246/OFFSET('FX rate data'!$B245,0,2*CE$1)</f>
        <v>7.5703019777364586</v>
      </c>
      <c r="CY246" s="94">
        <f ca="1">CF246/OFFSET('FX rate data'!$B245,0,2*CF$1)</f>
        <v>2.6136298529393711</v>
      </c>
      <c r="CZ246" s="94">
        <f ca="1">CG246/OFFSET('FX rate data'!$B245,0,2*CG$1)</f>
        <v>5.4352911207508026</v>
      </c>
      <c r="DA246" s="94">
        <f ca="1">CH246/OFFSET('FX rate data'!$B245,0,2*CH$1)</f>
        <v>4.2254161651202073</v>
      </c>
      <c r="DB246" s="94">
        <f ca="1">CI246/OFFSET('FX rate data'!$B245,0,2*CI$1)</f>
        <v>2.3868732890533355</v>
      </c>
      <c r="DC246" s="94">
        <f ca="1">CJ246/OFFSET('FX rate data'!$B245,0,2*CJ$1)</f>
        <v>1.4059749995874244</v>
      </c>
      <c r="DD246" s="94">
        <f ca="1">CK246/OFFSET('FX rate data'!$B245,0,2*CK$1)</f>
        <v>1.8400358112755659</v>
      </c>
      <c r="DE246" s="94">
        <f ca="1">CL246/OFFSET('FX rate data'!$B245,0,2*CL$1)</f>
        <v>2.6070381134710368</v>
      </c>
      <c r="DF246" s="94">
        <f ca="1">CM246/OFFSET('FX rate data'!$B245,0,2*CM$1)</f>
        <v>1.8570184914924333</v>
      </c>
      <c r="DG246" s="94">
        <f ca="1">CN246/OFFSET('FX rate data'!$B245,0,2*CN$1)</f>
        <v>2.504205648697563</v>
      </c>
      <c r="DH246" s="94">
        <f ca="1">CO246/OFFSET('FX rate data'!$B245,0,2*CO$1)</f>
        <v>0.75996651664698467</v>
      </c>
      <c r="DI246" s="94">
        <f ca="1">CP246/OFFSET('FX rate data'!$B245,0,2*CP$1)</f>
        <v>0.8808362850649597</v>
      </c>
      <c r="DJ246" s="95">
        <f t="shared" ca="1" si="57"/>
        <v>164.23877705378001</v>
      </c>
    </row>
    <row r="247" spans="1:114" x14ac:dyDescent="0.35">
      <c r="A247" s="12">
        <v>43921</v>
      </c>
      <c r="B247" s="14">
        <v>5076.8270000000002</v>
      </c>
      <c r="C247" s="12">
        <v>43921</v>
      </c>
      <c r="D247" s="14">
        <v>18917.009999999998</v>
      </c>
      <c r="E247" s="12">
        <v>43921</v>
      </c>
      <c r="F247" s="14">
        <v>2750.2959999999998</v>
      </c>
      <c r="G247" s="12">
        <v>43921</v>
      </c>
      <c r="H247" s="14">
        <v>13378.75</v>
      </c>
      <c r="I247" s="12">
        <v>43921</v>
      </c>
      <c r="J247" s="14">
        <v>9311.92</v>
      </c>
      <c r="K247" s="12">
        <v>43921</v>
      </c>
      <c r="L247" s="14">
        <v>2584.59</v>
      </c>
      <c r="M247" s="12">
        <v>43921</v>
      </c>
      <c r="N247" s="14">
        <v>5671.96</v>
      </c>
      <c r="O247" s="12">
        <v>43921</v>
      </c>
      <c r="P247" s="14">
        <v>23603.48</v>
      </c>
      <c r="Q247" s="12">
        <v>43921</v>
      </c>
      <c r="R247" s="14">
        <v>4396.12</v>
      </c>
      <c r="S247" s="12">
        <v>43921</v>
      </c>
      <c r="T247" s="14">
        <v>9935.84</v>
      </c>
      <c r="U247" s="12">
        <v>43921</v>
      </c>
      <c r="V247" s="14">
        <v>1754.64</v>
      </c>
      <c r="W247" s="12">
        <v>43921</v>
      </c>
      <c r="X247" s="14">
        <v>73019.8</v>
      </c>
      <c r="Y247" s="12">
        <v>43921</v>
      </c>
      <c r="Z247" s="14">
        <v>5153.6499999999996</v>
      </c>
      <c r="AA247" s="12">
        <v>43921</v>
      </c>
      <c r="AB247" s="14">
        <v>9708.06</v>
      </c>
      <c r="AC247" s="12">
        <v>43921</v>
      </c>
      <c r="AD247" s="14">
        <v>8597.75</v>
      </c>
      <c r="AE247" s="12">
        <v>43921</v>
      </c>
      <c r="AF247" s="14">
        <v>483.44</v>
      </c>
      <c r="AG247" s="12">
        <v>43921</v>
      </c>
      <c r="AH247" s="14">
        <v>2508.81</v>
      </c>
      <c r="AI247" s="12">
        <v>43921</v>
      </c>
      <c r="AJ247" s="14">
        <v>40738.57</v>
      </c>
      <c r="AK247" s="48"/>
      <c r="BX247" s="48"/>
      <c r="BY247" s="96">
        <f t="shared" ref="BY247:CN256" ca="1" si="70">BY246*OFFSET($B247,0,2*BY$1)/OFFSET($B246,0,2*BY$1)</f>
        <v>4.3015523241374742</v>
      </c>
      <c r="BZ247" s="97">
        <f t="shared" ca="1" si="70"/>
        <v>1195.5505108189593</v>
      </c>
      <c r="CA247" s="98">
        <f t="shared" ca="1" si="70"/>
        <v>44.550365265152756</v>
      </c>
      <c r="CB247" s="99">
        <f t="shared" ca="1" si="70"/>
        <v>5.8439527550759047</v>
      </c>
      <c r="CC247" s="100">
        <f t="shared" ca="1" si="70"/>
        <v>5.019863204183773</v>
      </c>
      <c r="CD247" s="101">
        <f t="shared" ca="1" si="70"/>
        <v>84.645360648309449</v>
      </c>
      <c r="CE247" s="102">
        <f t="shared" ca="1" si="70"/>
        <v>5.0901489146752947</v>
      </c>
      <c r="CF247" s="103">
        <f t="shared" ca="1" si="70"/>
        <v>18.399855558666228</v>
      </c>
      <c r="CG247" s="104">
        <f t="shared" ca="1" si="70"/>
        <v>4.0809888559844119</v>
      </c>
      <c r="CH247" s="104">
        <f t="shared" ca="1" si="70"/>
        <v>3.2021291351220524</v>
      </c>
      <c r="CI247" s="105">
        <f t="shared" ca="1" si="70"/>
        <v>2560.3367772684023</v>
      </c>
      <c r="CJ247" s="106">
        <f t="shared" ca="1" si="70"/>
        <v>4.4072805578990408</v>
      </c>
      <c r="CK247" s="104">
        <f t="shared" ca="1" si="70"/>
        <v>1.3443090702519742</v>
      </c>
      <c r="CL247" s="107">
        <f t="shared" ca="1" si="70"/>
        <v>67.88263344359018</v>
      </c>
      <c r="CM247" s="108">
        <f t="shared" ca="1" si="70"/>
        <v>102.87313094517893</v>
      </c>
      <c r="CN247" s="104">
        <f t="shared" ca="1" si="70"/>
        <v>2.0355282544022373</v>
      </c>
      <c r="CO247" s="109">
        <f t="shared" ca="1" si="69"/>
        <v>45.760307620806586</v>
      </c>
      <c r="CP247" s="110">
        <f t="shared" ca="1" si="69"/>
        <v>12.256364913986483</v>
      </c>
      <c r="CR247" s="94">
        <f ca="1">BY247/OFFSET('FX rate data'!$B246,0,2*BY$1)</f>
        <v>2.6402850013119776</v>
      </c>
      <c r="CS247" s="94">
        <f ca="1">BZ247/OFFSET('FX rate data'!$B246,0,2*BZ$1)</f>
        <v>11.117263444476094</v>
      </c>
      <c r="CT247" s="94">
        <f ca="1">CA247/OFFSET('FX rate data'!$B246,0,2*CA$1)</f>
        <v>6.2904698067200524</v>
      </c>
      <c r="CU247" s="94">
        <f ca="1">CB247/OFFSET('FX rate data'!$B246,0,2*CB$1)</f>
        <v>4.1558475004095472</v>
      </c>
      <c r="CV247" s="94">
        <f ca="1">CC247/OFFSET('FX rate data'!$B246,0,2*CC$1)</f>
        <v>5.2230394383350047</v>
      </c>
      <c r="CW247" s="94">
        <f ca="1">CD247/OFFSET('FX rate data'!$B246,0,2*CD$1)</f>
        <v>84.645360648309449</v>
      </c>
      <c r="CX247" s="94">
        <f ca="1">CE247/OFFSET('FX rate data'!$B246,0,2*CE$1)</f>
        <v>6.3184569447310013</v>
      </c>
      <c r="CY247" s="94">
        <f ca="1">CF247/OFFSET('FX rate data'!$B246,0,2*CF$1)</f>
        <v>2.3738379789534685</v>
      </c>
      <c r="CZ247" s="94">
        <f ca="1">CG247/OFFSET('FX rate data'!$B246,0,2*CG$1)</f>
        <v>4.5024148896562357</v>
      </c>
      <c r="DA247" s="94">
        <f ca="1">CH247/OFFSET('FX rate data'!$B246,0,2*CH$1)</f>
        <v>3.5327991340711082</v>
      </c>
      <c r="DB247" s="94">
        <f ca="1">CI247/OFFSET('FX rate data'!$B246,0,2*CI$1)</f>
        <v>2.1011511950928181</v>
      </c>
      <c r="DC247" s="94">
        <f ca="1">CJ247/OFFSET('FX rate data'!$B246,0,2*CJ$1)</f>
        <v>0.84669097994333475</v>
      </c>
      <c r="DD247" s="94">
        <f ca="1">CK247/OFFSET('FX rate data'!$B246,0,2*CK$1)</f>
        <v>1.4831300422020899</v>
      </c>
      <c r="DE247" s="94">
        <f ca="1">CL247/OFFSET('FX rate data'!$B246,0,2*CL$1)</f>
        <v>2.2436831414176228</v>
      </c>
      <c r="DF247" s="94">
        <f ca="1">CM247/OFFSET('FX rate data'!$B246,0,2*CM$1)</f>
        <v>1.3602608964355418</v>
      </c>
      <c r="DG247" s="94">
        <f ca="1">CN247/OFFSET('FX rate data'!$B246,0,2*CN$1)</f>
        <v>2.2457284360130596</v>
      </c>
      <c r="DH247" s="94">
        <f ca="1">CO247/OFFSET('FX rate data'!$B246,0,2*CO$1)</f>
        <v>0.58236187923461902</v>
      </c>
      <c r="DI247" s="94">
        <f ca="1">CP247/OFFSET('FX rate data'!$B246,0,2*CP$1)</f>
        <v>0.6870968507496108</v>
      </c>
      <c r="DJ247" s="95">
        <f t="shared" ca="1" si="57"/>
        <v>142.34987820806259</v>
      </c>
    </row>
    <row r="248" spans="1:114" x14ac:dyDescent="0.35">
      <c r="A248" s="12">
        <v>43951</v>
      </c>
      <c r="B248" s="14">
        <v>5522.3530000000001</v>
      </c>
      <c r="C248" s="12">
        <v>43951</v>
      </c>
      <c r="D248" s="14">
        <v>20193.689999999999</v>
      </c>
      <c r="E248" s="12">
        <v>43951</v>
      </c>
      <c r="F248" s="14">
        <v>2860.0819999999999</v>
      </c>
      <c r="G248" s="12">
        <v>43951</v>
      </c>
      <c r="H248" s="14">
        <v>14780.74</v>
      </c>
      <c r="I248" s="12">
        <v>43951</v>
      </c>
      <c r="J248" s="14">
        <v>9629.4</v>
      </c>
      <c r="K248" s="12">
        <v>43951</v>
      </c>
      <c r="L248" s="14">
        <v>2912.43</v>
      </c>
      <c r="M248" s="12">
        <v>43951</v>
      </c>
      <c r="N248" s="14">
        <v>5901.21</v>
      </c>
      <c r="O248" s="12">
        <v>43951</v>
      </c>
      <c r="P248" s="14">
        <v>24643.59</v>
      </c>
      <c r="Q248" s="12">
        <v>43951</v>
      </c>
      <c r="R248" s="14">
        <v>4572.18</v>
      </c>
      <c r="S248" s="12">
        <v>43951</v>
      </c>
      <c r="T248" s="14">
        <v>10861.64</v>
      </c>
      <c r="U248" s="12">
        <v>43951</v>
      </c>
      <c r="V248" s="14">
        <v>1947.56</v>
      </c>
      <c r="W248" s="12">
        <v>43951</v>
      </c>
      <c r="X248" s="14">
        <v>80505.899999999994</v>
      </c>
      <c r="Y248" s="12">
        <v>43951</v>
      </c>
      <c r="Z248" s="14">
        <v>5603</v>
      </c>
      <c r="AA248" s="12">
        <v>43951</v>
      </c>
      <c r="AB248" s="14">
        <v>10992.14</v>
      </c>
      <c r="AC248" s="12">
        <v>43951</v>
      </c>
      <c r="AD248" s="14">
        <v>9859.9</v>
      </c>
      <c r="AE248" s="12">
        <v>43951</v>
      </c>
      <c r="AF248" s="14">
        <v>512.91999999999996</v>
      </c>
      <c r="AG248" s="12">
        <v>43951</v>
      </c>
      <c r="AH248" s="14">
        <v>2650.56</v>
      </c>
      <c r="AI248" s="12">
        <v>43951</v>
      </c>
      <c r="AJ248" s="14">
        <v>46348.26</v>
      </c>
      <c r="AK248" s="48"/>
      <c r="BX248" s="48"/>
      <c r="BY248" s="96">
        <f t="shared" ca="1" si="70"/>
        <v>4.6790427134620796</v>
      </c>
      <c r="BZ248" s="97">
        <f t="shared" ca="1" si="70"/>
        <v>1276.2363816913833</v>
      </c>
      <c r="CA248" s="98">
        <f t="shared" ca="1" si="70"/>
        <v>46.328721631522072</v>
      </c>
      <c r="CB248" s="99">
        <f t="shared" ca="1" si="70"/>
        <v>6.4563540125243852</v>
      </c>
      <c r="CC248" s="100">
        <f t="shared" ca="1" si="70"/>
        <v>5.1910100965608841</v>
      </c>
      <c r="CD248" s="101">
        <f t="shared" ca="1" si="70"/>
        <v>95.382125487197527</v>
      </c>
      <c r="CE248" s="102">
        <f t="shared" ca="1" si="70"/>
        <v>5.2958832002995431</v>
      </c>
      <c r="CF248" s="103">
        <f t="shared" ca="1" si="70"/>
        <v>19.210662853400915</v>
      </c>
      <c r="CG248" s="104">
        <f t="shared" ca="1" si="70"/>
        <v>4.2444281838427544</v>
      </c>
      <c r="CH248" s="104">
        <f t="shared" ca="1" si="70"/>
        <v>3.5004965759520168</v>
      </c>
      <c r="CI248" s="105">
        <f t="shared" ca="1" si="70"/>
        <v>2841.8419128350256</v>
      </c>
      <c r="CJ248" s="106">
        <f t="shared" ca="1" si="70"/>
        <v>4.8591216062789044</v>
      </c>
      <c r="CK248" s="104">
        <f t="shared" ca="1" si="70"/>
        <v>1.4615202275322949</v>
      </c>
      <c r="CL248" s="107">
        <f t="shared" ca="1" si="70"/>
        <v>76.861433734507756</v>
      </c>
      <c r="CM248" s="108">
        <f t="shared" ca="1" si="70"/>
        <v>117.9749101574679</v>
      </c>
      <c r="CN248" s="104">
        <f t="shared" ca="1" si="70"/>
        <v>2.1596540465166214</v>
      </c>
      <c r="CO248" s="109">
        <f t="shared" ca="1" si="69"/>
        <v>48.345805767437589</v>
      </c>
      <c r="CP248" s="110">
        <f t="shared" ca="1" si="69"/>
        <v>13.944063026471552</v>
      </c>
      <c r="CR248" s="94">
        <f ca="1">BY248/OFFSET('FX rate data'!$B247,0,2*BY$1)</f>
        <v>3.0470452679487363</v>
      </c>
      <c r="CS248" s="94">
        <f ca="1">BZ248/OFFSET('FX rate data'!$B247,0,2*BZ$1)</f>
        <v>11.907411659744199</v>
      </c>
      <c r="CT248" s="94">
        <f ca="1">CA248/OFFSET('FX rate data'!$B247,0,2*CA$1)</f>
        <v>6.5591688797601755</v>
      </c>
      <c r="CU248" s="94">
        <f ca="1">CB248/OFFSET('FX rate data'!$B247,0,2*CB$1)</f>
        <v>4.6298702133556002</v>
      </c>
      <c r="CV248" s="94">
        <f ca="1">CC248/OFFSET('FX rate data'!$B247,0,2*CC$1)</f>
        <v>5.37761327728259</v>
      </c>
      <c r="CW248" s="94">
        <f ca="1">CD248/OFFSET('FX rate data'!$B247,0,2*CD$1)</f>
        <v>95.382125487197527</v>
      </c>
      <c r="CX248" s="94">
        <f ca="1">CE248/OFFSET('FX rate data'!$B247,0,2*CE$1)</f>
        <v>6.6698780860195752</v>
      </c>
      <c r="CY248" s="94">
        <f ca="1">CF248/OFFSET('FX rate data'!$B247,0,2*CF$1)</f>
        <v>2.4781556828432554</v>
      </c>
      <c r="CZ248" s="94">
        <f ca="1">CG248/OFFSET('FX rate data'!$B247,0,2*CG$1)</f>
        <v>4.6483716831045392</v>
      </c>
      <c r="DA248" s="94">
        <f ca="1">CH248/OFFSET('FX rate data'!$B247,0,2*CH$1)</f>
        <v>3.833639881669058</v>
      </c>
      <c r="DB248" s="94">
        <f ca="1">CI248/OFFSET('FX rate data'!$B247,0,2*CI$1)</f>
        <v>2.3594715492967899</v>
      </c>
      <c r="DC248" s="94">
        <f ca="1">CJ248/OFFSET('FX rate data'!$B247,0,2*CJ$1)</f>
        <v>0.88576353608934055</v>
      </c>
      <c r="DD248" s="94">
        <f ca="1">CK248/OFFSET('FX rate data'!$B247,0,2*CK$1)</f>
        <v>1.600613544554041</v>
      </c>
      <c r="DE248" s="94">
        <f ca="1">CL248/OFFSET('FX rate data'!$B247,0,2*CL$1)</f>
        <v>2.5847939781580491</v>
      </c>
      <c r="DF248" s="94">
        <f ca="1">CM248/OFFSET('FX rate data'!$B247,0,2*CM$1)</f>
        <v>1.570879162482995</v>
      </c>
      <c r="DG248" s="94">
        <f ca="1">CN248/OFFSET('FX rate data'!$B247,0,2*CN$1)</f>
        <v>2.3651889678201963</v>
      </c>
      <c r="DH248" s="94">
        <f ca="1">CO248/OFFSET('FX rate data'!$B247,0,2*CO$1)</f>
        <v>0.65016488546069673</v>
      </c>
      <c r="DI248" s="94">
        <f ca="1">CP248/OFFSET('FX rate data'!$B247,0,2*CP$1)</f>
        <v>0.75265907172853619</v>
      </c>
      <c r="DJ248" s="95">
        <f t="shared" ca="1" si="57"/>
        <v>157.3028148145159</v>
      </c>
    </row>
    <row r="249" spans="1:114" x14ac:dyDescent="0.35">
      <c r="A249" s="12">
        <v>43980</v>
      </c>
      <c r="B249" s="14">
        <v>5755.69</v>
      </c>
      <c r="C249" s="12">
        <v>43980</v>
      </c>
      <c r="D249" s="14">
        <v>21877.89</v>
      </c>
      <c r="E249" s="12">
        <v>43980</v>
      </c>
      <c r="F249" s="14">
        <v>2852.3510000000001</v>
      </c>
      <c r="G249" s="12">
        <v>43980</v>
      </c>
      <c r="H249" s="14">
        <v>15192.83</v>
      </c>
      <c r="I249" s="12">
        <v>43980</v>
      </c>
      <c r="J249" s="14">
        <v>9831.49</v>
      </c>
      <c r="K249" s="12">
        <v>43980</v>
      </c>
      <c r="L249" s="14">
        <v>3044.31</v>
      </c>
      <c r="M249" s="12">
        <v>43980</v>
      </c>
      <c r="N249" s="14">
        <v>6076.6</v>
      </c>
      <c r="O249" s="12">
        <v>43980</v>
      </c>
      <c r="P249" s="14">
        <v>22961.47</v>
      </c>
      <c r="Q249" s="12">
        <v>43980</v>
      </c>
      <c r="R249" s="14">
        <v>4695.4399999999996</v>
      </c>
      <c r="S249" s="12">
        <v>43980</v>
      </c>
      <c r="T249" s="14">
        <v>11586.85</v>
      </c>
      <c r="U249" s="12">
        <v>43982</v>
      </c>
      <c r="V249" s="14">
        <v>2029.6</v>
      </c>
      <c r="W249" s="12">
        <v>43980</v>
      </c>
      <c r="X249" s="14">
        <v>87402.6</v>
      </c>
      <c r="Y249" s="12">
        <v>43980</v>
      </c>
      <c r="Z249" s="14">
        <v>5888.55</v>
      </c>
      <c r="AA249" s="12">
        <v>43981</v>
      </c>
      <c r="AB249" s="14">
        <v>10942.16</v>
      </c>
      <c r="AC249" s="12">
        <v>43982</v>
      </c>
      <c r="AD249" s="14">
        <v>9580.2999999999993</v>
      </c>
      <c r="AE249" s="12">
        <v>43980</v>
      </c>
      <c r="AF249" s="14">
        <v>532.57000000000005</v>
      </c>
      <c r="AG249" s="12">
        <v>43982</v>
      </c>
      <c r="AH249" s="14">
        <v>2734.83</v>
      </c>
      <c r="AI249" s="12">
        <v>43980</v>
      </c>
      <c r="AJ249" s="14">
        <v>46544.79</v>
      </c>
      <c r="AK249" s="48"/>
      <c r="BX249" s="48"/>
      <c r="BY249" s="96">
        <f t="shared" ca="1" si="70"/>
        <v>4.8767471683622095</v>
      </c>
      <c r="BZ249" s="97">
        <f t="shared" ca="1" si="70"/>
        <v>1382.67741916619</v>
      </c>
      <c r="CA249" s="98">
        <f t="shared" ca="1" si="70"/>
        <v>46.203491883936763</v>
      </c>
      <c r="CB249" s="99">
        <f t="shared" ca="1" si="70"/>
        <v>6.6363584591908698</v>
      </c>
      <c r="CC249" s="100">
        <f t="shared" ca="1" si="70"/>
        <v>5.2999526298873629</v>
      </c>
      <c r="CD249" s="101">
        <f t="shared" ca="1" si="70"/>
        <v>99.701197433734137</v>
      </c>
      <c r="CE249" s="102">
        <f t="shared" ca="1" si="70"/>
        <v>5.4532822683721145</v>
      </c>
      <c r="CF249" s="103">
        <f t="shared" ca="1" si="70"/>
        <v>17.899383117008501</v>
      </c>
      <c r="CG249" s="104">
        <f t="shared" ca="1" si="70"/>
        <v>4.3588524230329124</v>
      </c>
      <c r="CH249" s="104">
        <f t="shared" ca="1" si="70"/>
        <v>3.7342177379354893</v>
      </c>
      <c r="CI249" s="105">
        <f t="shared" ca="1" si="70"/>
        <v>2961.553095303851</v>
      </c>
      <c r="CJ249" s="106">
        <f t="shared" ca="1" si="70"/>
        <v>5.2753880411864555</v>
      </c>
      <c r="CK249" s="104">
        <f t="shared" ca="1" si="70"/>
        <v>1.5360048073951982</v>
      </c>
      <c r="CL249" s="107">
        <f t="shared" ca="1" si="70"/>
        <v>76.511953609795853</v>
      </c>
      <c r="CM249" s="108">
        <f t="shared" ca="1" si="70"/>
        <v>114.62946193993749</v>
      </c>
      <c r="CN249" s="104">
        <f t="shared" ca="1" si="70"/>
        <v>2.2423905395643713</v>
      </c>
      <c r="CO249" s="109">
        <f t="shared" ca="1" si="69"/>
        <v>49.882877575667536</v>
      </c>
      <c r="CP249" s="110">
        <f t="shared" ca="1" si="69"/>
        <v>14.003189878409303</v>
      </c>
      <c r="CR249" s="94">
        <f ca="1">BY249/OFFSET('FX rate data'!$B248,0,2*BY$1)</f>
        <v>3.2472680572394523</v>
      </c>
      <c r="CS249" s="94">
        <f ca="1">BZ249/OFFSET('FX rate data'!$B248,0,2*BZ$1)</f>
        <v>12.839422594170211</v>
      </c>
      <c r="CT249" s="94">
        <f ca="1">CA249/OFFSET('FX rate data'!$B248,0,2*CA$1)</f>
        <v>6.4743416686195792</v>
      </c>
      <c r="CU249" s="94">
        <f ca="1">CB249/OFFSET('FX rate data'!$B248,0,2*CB$1)</f>
        <v>4.8162845338492417</v>
      </c>
      <c r="CV249" s="94">
        <f ca="1">CC249/OFFSET('FX rate data'!$B248,0,2*CC$1)</f>
        <v>5.5133180379562701</v>
      </c>
      <c r="CW249" s="94">
        <f ca="1">CD249/OFFSET('FX rate data'!$B248,0,2*CD$1)</f>
        <v>99.701197433734137</v>
      </c>
      <c r="CX249" s="94">
        <f ca="1">CE249/OFFSET('FX rate data'!$B248,0,2*CE$1)</f>
        <v>6.7224880034173005</v>
      </c>
      <c r="CY249" s="94">
        <f ca="1">CF249/OFFSET('FX rate data'!$B248,0,2*CF$1)</f>
        <v>2.3087934676962223</v>
      </c>
      <c r="CZ249" s="94">
        <f ca="1">CG249/OFFSET('FX rate data'!$B248,0,2*CG$1)</f>
        <v>4.8464002924537608</v>
      </c>
      <c r="DA249" s="94">
        <f ca="1">CH249/OFFSET('FX rate data'!$B248,0,2*CH$1)</f>
        <v>4.1518987524299416</v>
      </c>
      <c r="DB249" s="94">
        <f ca="1">CI249/OFFSET('FX rate data'!$B248,0,2*CI$1)</f>
        <v>2.3930388546133563</v>
      </c>
      <c r="DC249" s="94">
        <f ca="1">CJ249/OFFSET('FX rate data'!$B248,0,2*CJ$1)</f>
        <v>0.98845569443253811</v>
      </c>
      <c r="DD249" s="94">
        <f ca="1">CK249/OFFSET('FX rate data'!$B248,0,2*CK$1)</f>
        <v>1.7078105485826087</v>
      </c>
      <c r="DE249" s="94">
        <f ca="1">CL249/OFFSET('FX rate data'!$B248,0,2*CL$1)</f>
        <v>2.5488691321805534</v>
      </c>
      <c r="DF249" s="94">
        <f ca="1">CM249/OFFSET('FX rate data'!$B248,0,2*CM$1)</f>
        <v>1.5159358754651773</v>
      </c>
      <c r="DG249" s="94">
        <f ca="1">CN249/OFFSET('FX rate data'!$B248,0,2*CN$1)</f>
        <v>2.4932071820818003</v>
      </c>
      <c r="DH249" s="94">
        <f ca="1">CO249/OFFSET('FX rate data'!$B248,0,2*CO$1)</f>
        <v>0.71116582232241188</v>
      </c>
      <c r="DI249" s="94">
        <f ca="1">CP249/OFFSET('FX rate data'!$B248,0,2*CP$1)</f>
        <v>0.79799349660413177</v>
      </c>
      <c r="DJ249" s="95">
        <f t="shared" ca="1" si="57"/>
        <v>163.77788944784868</v>
      </c>
    </row>
    <row r="250" spans="1:114" x14ac:dyDescent="0.35">
      <c r="A250" s="12">
        <v>44012</v>
      </c>
      <c r="B250" s="14">
        <v>5897.8819999999996</v>
      </c>
      <c r="C250" s="12">
        <v>44012</v>
      </c>
      <c r="D250" s="14">
        <v>22288.14</v>
      </c>
      <c r="E250" s="12">
        <v>44012</v>
      </c>
      <c r="F250" s="14">
        <v>2984.674</v>
      </c>
      <c r="G250" s="12">
        <v>44012</v>
      </c>
      <c r="H250" s="14">
        <v>15515.22</v>
      </c>
      <c r="I250" s="12">
        <v>44012</v>
      </c>
      <c r="J250" s="14">
        <v>10045.299999999999</v>
      </c>
      <c r="K250" s="12">
        <v>44012</v>
      </c>
      <c r="L250" s="14">
        <v>3100.29</v>
      </c>
      <c r="M250" s="12">
        <v>44012</v>
      </c>
      <c r="N250" s="14">
        <v>6169.74</v>
      </c>
      <c r="O250" s="12">
        <v>44012</v>
      </c>
      <c r="P250" s="14">
        <v>24427.19</v>
      </c>
      <c r="Q250" s="12">
        <v>44012</v>
      </c>
      <c r="R250" s="14">
        <v>4935.99</v>
      </c>
      <c r="S250" s="12">
        <v>44012</v>
      </c>
      <c r="T250" s="14">
        <v>12310.93</v>
      </c>
      <c r="U250" s="12">
        <v>44012</v>
      </c>
      <c r="V250" s="14">
        <v>2108.33</v>
      </c>
      <c r="W250" s="12">
        <v>44012</v>
      </c>
      <c r="X250" s="14">
        <v>95055.8</v>
      </c>
      <c r="Y250" s="12">
        <v>44012</v>
      </c>
      <c r="Z250" s="14">
        <v>5973.9</v>
      </c>
      <c r="AA250" s="12">
        <v>44012</v>
      </c>
      <c r="AB250" s="14">
        <v>11621.24</v>
      </c>
      <c r="AC250" s="12">
        <v>44012</v>
      </c>
      <c r="AD250" s="14">
        <v>10302.1</v>
      </c>
      <c r="AE250" s="12">
        <v>44012</v>
      </c>
      <c r="AF250" s="14">
        <v>559.73</v>
      </c>
      <c r="AG250" s="12">
        <v>44012</v>
      </c>
      <c r="AH250" s="14">
        <v>2743.2</v>
      </c>
      <c r="AI250" s="12">
        <v>44012</v>
      </c>
      <c r="AJ250" s="14">
        <v>50174.95</v>
      </c>
      <c r="AK250" s="48"/>
      <c r="BX250" s="48"/>
      <c r="BY250" s="96">
        <f t="shared" ca="1" si="70"/>
        <v>4.9972252402117636</v>
      </c>
      <c r="BZ250" s="97">
        <f t="shared" ca="1" si="70"/>
        <v>1408.6051211161007</v>
      </c>
      <c r="CA250" s="98">
        <f t="shared" ca="1" si="70"/>
        <v>48.346911349689101</v>
      </c>
      <c r="CB250" s="99">
        <f t="shared" ca="1" si="70"/>
        <v>6.7771811764633298</v>
      </c>
      <c r="CC250" s="100">
        <f t="shared" ca="1" si="70"/>
        <v>5.4152131724700459</v>
      </c>
      <c r="CD250" s="101">
        <f t="shared" ca="1" si="70"/>
        <v>101.53454325999377</v>
      </c>
      <c r="CE250" s="102">
        <f t="shared" ca="1" si="70"/>
        <v>5.5368682721367479</v>
      </c>
      <c r="CF250" s="103">
        <f t="shared" ca="1" si="70"/>
        <v>19.041970408774301</v>
      </c>
      <c r="CG250" s="104">
        <f t="shared" ca="1" si="70"/>
        <v>4.5821588544558605</v>
      </c>
      <c r="CH250" s="104">
        <f t="shared" ca="1" si="70"/>
        <v>3.9675747227660803</v>
      </c>
      <c r="CI250" s="105">
        <f t="shared" ca="1" si="70"/>
        <v>3076.4343897427907</v>
      </c>
      <c r="CJ250" s="106">
        <f t="shared" ca="1" si="70"/>
        <v>5.7373148003081313</v>
      </c>
      <c r="CK250" s="104">
        <f t="shared" ca="1" si="70"/>
        <v>1.5582680148590355</v>
      </c>
      <c r="CL250" s="107">
        <f t="shared" ca="1" si="70"/>
        <v>81.260352231031518</v>
      </c>
      <c r="CM250" s="108">
        <f t="shared" ca="1" si="70"/>
        <v>123.26588727403423</v>
      </c>
      <c r="CN250" s="104">
        <f t="shared" ca="1" si="70"/>
        <v>2.3567479518380035</v>
      </c>
      <c r="CO250" s="109">
        <f t="shared" ca="1" si="69"/>
        <v>50.035545085278123</v>
      </c>
      <c r="CP250" s="110">
        <f t="shared" ca="1" si="69"/>
        <v>15.095338317987746</v>
      </c>
      <c r="CR250" s="94">
        <f ca="1">BY250/OFFSET('FX rate data'!$B249,0,2*BY$1)</f>
        <v>3.4496929726713814</v>
      </c>
      <c r="CS250" s="94">
        <f ca="1">BZ250/OFFSET('FX rate data'!$B249,0,2*BZ$1)</f>
        <v>13.051099056018721</v>
      </c>
      <c r="CT250" s="94">
        <f ca="1">CA250/OFFSET('FX rate data'!$B249,0,2*CA$1)</f>
        <v>6.8427705932698926</v>
      </c>
      <c r="CU250" s="94">
        <f ca="1">CB250/OFFSET('FX rate data'!$B249,0,2*CB$1)</f>
        <v>4.9920309196105848</v>
      </c>
      <c r="CV250" s="94">
        <f ca="1">CC250/OFFSET('FX rate data'!$B249,0,2*CC$1)</f>
        <v>5.7164712049720743</v>
      </c>
      <c r="CW250" s="94">
        <f ca="1">CD250/OFFSET('FX rate data'!$B249,0,2*CD$1)</f>
        <v>101.53454325999377</v>
      </c>
      <c r="CX250" s="94">
        <f ca="1">CE250/OFFSET('FX rate data'!$B249,0,2*CE$1)</f>
        <v>6.8661560914394197</v>
      </c>
      <c r="CY250" s="94">
        <f ca="1">CF250/OFFSET('FX rate data'!$B249,0,2*CF$1)</f>
        <v>2.4568699321042904</v>
      </c>
      <c r="CZ250" s="94">
        <f ca="1">CG250/OFFSET('FX rate data'!$B249,0,2*CG$1)</f>
        <v>5.1473363900874638</v>
      </c>
      <c r="DA250" s="94">
        <f ca="1">CH250/OFFSET('FX rate data'!$B249,0,2*CH$1)</f>
        <v>4.456947565452797</v>
      </c>
      <c r="DB250" s="94">
        <f ca="1">CI250/OFFSET('FX rate data'!$B249,0,2*CI$1)</f>
        <v>2.5578548894547373</v>
      </c>
      <c r="DC250" s="94">
        <f ca="1">CJ250/OFFSET('FX rate data'!$B249,0,2*CJ$1)</f>
        <v>1.0496560127898664</v>
      </c>
      <c r="DD250" s="94">
        <f ca="1">CK250/OFFSET('FX rate data'!$B249,0,2*CK$1)</f>
        <v>1.7504695740946254</v>
      </c>
      <c r="DE250" s="94">
        <f ca="1">CL250/OFFSET('FX rate data'!$B249,0,2*CL$1)</f>
        <v>2.7487180675517209</v>
      </c>
      <c r="DF250" s="94">
        <f ca="1">CM250/OFFSET('FX rate data'!$B249,0,2*CM$1)</f>
        <v>1.6324985898623876</v>
      </c>
      <c r="DG250" s="94">
        <f ca="1">CN250/OFFSET('FX rate data'!$B249,0,2*CN$1)</f>
        <v>2.6474364770141579</v>
      </c>
      <c r="DH250" s="94">
        <f ca="1">CO250/OFFSET('FX rate data'!$B249,0,2*CO$1)</f>
        <v>0.7027444457358003</v>
      </c>
      <c r="DI250" s="94">
        <f ca="1">CP250/OFFSET('FX rate data'!$B249,0,2*CP$1)</f>
        <v>0.86998814594885354</v>
      </c>
      <c r="DJ250" s="95">
        <f t="shared" ca="1" si="57"/>
        <v>168.4732841880726</v>
      </c>
    </row>
    <row r="251" spans="1:114" x14ac:dyDescent="0.35">
      <c r="A251" s="12">
        <v>44043</v>
      </c>
      <c r="B251" s="14">
        <v>5927.7809999999999</v>
      </c>
      <c r="C251" s="12">
        <v>44043</v>
      </c>
      <c r="D251" s="14">
        <v>21710</v>
      </c>
      <c r="E251" s="12">
        <v>44043</v>
      </c>
      <c r="F251" s="14">
        <v>3310.0070000000001</v>
      </c>
      <c r="G251" s="12">
        <v>44043</v>
      </c>
      <c r="H251" s="14">
        <v>16169.21</v>
      </c>
      <c r="I251" s="12">
        <v>44043</v>
      </c>
      <c r="J251" s="14">
        <v>10005.9</v>
      </c>
      <c r="K251" s="12">
        <v>44043</v>
      </c>
      <c r="L251" s="14">
        <v>3271.12</v>
      </c>
      <c r="M251" s="12">
        <v>44043</v>
      </c>
      <c r="N251" s="14">
        <v>5897.76</v>
      </c>
      <c r="O251" s="12">
        <v>44043</v>
      </c>
      <c r="P251" s="14">
        <v>24595.35</v>
      </c>
      <c r="Q251" s="12">
        <v>44043</v>
      </c>
      <c r="R251" s="14">
        <v>4783.6899999999996</v>
      </c>
      <c r="S251" s="12">
        <v>44043</v>
      </c>
      <c r="T251" s="14">
        <v>12313.36</v>
      </c>
      <c r="U251" s="12">
        <v>44043</v>
      </c>
      <c r="V251" s="14">
        <v>2249.37</v>
      </c>
      <c r="W251" s="12">
        <v>44043</v>
      </c>
      <c r="X251" s="14">
        <v>102912.2</v>
      </c>
      <c r="Y251" s="12">
        <v>44043</v>
      </c>
      <c r="Z251" s="14">
        <v>6099.59</v>
      </c>
      <c r="AA251" s="12">
        <v>44043</v>
      </c>
      <c r="AB251" s="14">
        <v>12664.8</v>
      </c>
      <c r="AC251" s="12">
        <v>44043</v>
      </c>
      <c r="AD251" s="14">
        <v>11073.45</v>
      </c>
      <c r="AE251" s="12">
        <v>44043</v>
      </c>
      <c r="AF251" s="14">
        <v>545.29</v>
      </c>
      <c r="AG251" s="12">
        <v>44043</v>
      </c>
      <c r="AH251" s="14">
        <v>2911.57</v>
      </c>
      <c r="AI251" s="12">
        <v>44043</v>
      </c>
      <c r="AJ251" s="14">
        <v>51368.82</v>
      </c>
      <c r="AK251" s="48"/>
      <c r="BX251" s="48"/>
      <c r="BY251" s="96">
        <f t="shared" ca="1" si="70"/>
        <v>5.0225584085350858</v>
      </c>
      <c r="BZ251" s="97">
        <f t="shared" ca="1" si="70"/>
        <v>1372.0668112920389</v>
      </c>
      <c r="CA251" s="98">
        <f t="shared" ca="1" si="70"/>
        <v>53.616781931912953</v>
      </c>
      <c r="CB251" s="99">
        <f t="shared" ca="1" si="70"/>
        <v>7.062849618006231</v>
      </c>
      <c r="CC251" s="100">
        <f t="shared" ca="1" si="70"/>
        <v>5.3939734485200077</v>
      </c>
      <c r="CD251" s="101">
        <f t="shared" ca="1" si="70"/>
        <v>107.12922828142877</v>
      </c>
      <c r="CE251" s="102">
        <f t="shared" ca="1" si="70"/>
        <v>5.292787090003344</v>
      </c>
      <c r="CF251" s="103">
        <f t="shared" ca="1" si="70"/>
        <v>19.173057846336274</v>
      </c>
      <c r="CG251" s="104">
        <f t="shared" ca="1" si="70"/>
        <v>4.4407763164982006</v>
      </c>
      <c r="CH251" s="104">
        <f t="shared" ca="1" si="70"/>
        <v>3.9683578647851094</v>
      </c>
      <c r="CI251" s="105">
        <f t="shared" ca="1" si="70"/>
        <v>3282.2372319588208</v>
      </c>
      <c r="CJ251" s="106">
        <f t="shared" ca="1" si="70"/>
        <v>6.2115061699787963</v>
      </c>
      <c r="CK251" s="104">
        <f t="shared" ca="1" si="70"/>
        <v>1.59105375060748</v>
      </c>
      <c r="CL251" s="107">
        <f t="shared" ca="1" si="70"/>
        <v>88.55734060526828</v>
      </c>
      <c r="CM251" s="108">
        <f t="shared" ca="1" si="70"/>
        <v>132.49518442207457</v>
      </c>
      <c r="CN251" s="104">
        <f t="shared" ca="1" si="70"/>
        <v>2.2959482083464255</v>
      </c>
      <c r="CO251" s="109">
        <f t="shared" ca="1" si="69"/>
        <v>53.106587927946656</v>
      </c>
      <c r="CP251" s="110">
        <f t="shared" ca="1" si="69"/>
        <v>15.454518976019216</v>
      </c>
      <c r="CR251" s="94">
        <f ca="1">BY251/OFFSET('FX rate data'!$B250,0,2*BY$1)</f>
        <v>3.5877979916673235</v>
      </c>
      <c r="CS251" s="94">
        <f ca="1">BZ251/OFFSET('FX rate data'!$B250,0,2*BZ$1)</f>
        <v>12.96481915611867</v>
      </c>
      <c r="CT251" s="94">
        <f ca="1">CA251/OFFSET('FX rate data'!$B250,0,2*CA$1)</f>
        <v>7.6867734160902845</v>
      </c>
      <c r="CU251" s="94">
        <f ca="1">CB251/OFFSET('FX rate data'!$B250,0,2*CB$1)</f>
        <v>5.2660674157517384</v>
      </c>
      <c r="CV251" s="94">
        <f ca="1">CC251/OFFSET('FX rate data'!$B250,0,2*CC$1)</f>
        <v>5.9086137019607925</v>
      </c>
      <c r="CW251" s="94">
        <f ca="1">CD251/OFFSET('FX rate data'!$B250,0,2*CD$1)</f>
        <v>107.12922828142877</v>
      </c>
      <c r="CX251" s="94">
        <f ca="1">CE251/OFFSET('FX rate data'!$B250,0,2*CE$1)</f>
        <v>6.9259187254689136</v>
      </c>
      <c r="CY251" s="94">
        <f ca="1">CF251/OFFSET('FX rate data'!$B250,0,2*CF$1)</f>
        <v>2.4738471860877995</v>
      </c>
      <c r="CZ251" s="94">
        <f ca="1">CG251/OFFSET('FX rate data'!$B250,0,2*CG$1)</f>
        <v>5.2305963680779746</v>
      </c>
      <c r="DA251" s="94">
        <f ca="1">CH251/OFFSET('FX rate data'!$B250,0,2*CH$1)</f>
        <v>4.6741553177680917</v>
      </c>
      <c r="DB251" s="94">
        <f ca="1">CI251/OFFSET('FX rate data'!$B250,0,2*CI$1)</f>
        <v>2.7557972779517064</v>
      </c>
      <c r="DC251" s="94">
        <f ca="1">CJ251/OFFSET('FX rate data'!$B250,0,2*CJ$1)</f>
        <v>1.1893740871189653</v>
      </c>
      <c r="DD251" s="94">
        <f ca="1">CK251/OFFSET('FX rate data'!$B250,0,2*CK$1)</f>
        <v>1.8740326862278918</v>
      </c>
      <c r="DE251" s="94">
        <f ca="1">CL251/OFFSET('FX rate data'!$B250,0,2*CL$1)</f>
        <v>3.0146153528481849</v>
      </c>
      <c r="DF251" s="94">
        <f ca="1">CM251/OFFSET('FX rate data'!$B250,0,2*CM$1)</f>
        <v>1.7709708537335371</v>
      </c>
      <c r="DG251" s="94">
        <f ca="1">CN251/OFFSET('FX rate data'!$B250,0,2*CN$1)</f>
        <v>2.7042970651901364</v>
      </c>
      <c r="DH251" s="94">
        <f ca="1">CO251/OFFSET('FX rate data'!$B250,0,2*CO$1)</f>
        <v>0.71643961443799731</v>
      </c>
      <c r="DI251" s="94">
        <f ca="1">CP251/OFFSET('FX rate data'!$B250,0,2*CP$1)</f>
        <v>0.90526593423184532</v>
      </c>
      <c r="DJ251" s="95">
        <f t="shared" ca="1" si="57"/>
        <v>176.77861043216058</v>
      </c>
    </row>
    <row r="252" spans="1:114" x14ac:dyDescent="0.35">
      <c r="A252" s="12">
        <v>44074</v>
      </c>
      <c r="B252" s="14">
        <v>6060.4620000000004</v>
      </c>
      <c r="C252" s="12">
        <v>44074</v>
      </c>
      <c r="D252" s="14">
        <v>23139.759999999998</v>
      </c>
      <c r="E252" s="12">
        <v>44074</v>
      </c>
      <c r="F252" s="14">
        <v>3395.6770000000001</v>
      </c>
      <c r="G252" s="12">
        <v>44074</v>
      </c>
      <c r="H252" s="14">
        <v>16514.439999999999</v>
      </c>
      <c r="I252" s="12">
        <v>44074</v>
      </c>
      <c r="J252" s="14">
        <v>10135.56</v>
      </c>
      <c r="K252" s="12">
        <v>44074</v>
      </c>
      <c r="L252" s="14">
        <v>3500.31</v>
      </c>
      <c r="M252" s="12">
        <v>44074</v>
      </c>
      <c r="N252" s="14">
        <v>5963.57</v>
      </c>
      <c r="O252" s="12">
        <v>44074</v>
      </c>
      <c r="P252" s="14">
        <v>25177.05</v>
      </c>
      <c r="Q252" s="12">
        <v>44074</v>
      </c>
      <c r="R252" s="14">
        <v>4947.22</v>
      </c>
      <c r="S252" s="12">
        <v>44074</v>
      </c>
      <c r="T252" s="14">
        <v>12945.38</v>
      </c>
      <c r="U252" s="12">
        <v>44074</v>
      </c>
      <c r="V252" s="14">
        <v>2326.17</v>
      </c>
      <c r="W252" s="12">
        <v>44074</v>
      </c>
      <c r="X252" s="14">
        <v>99369.2</v>
      </c>
      <c r="Y252" s="12">
        <v>44074</v>
      </c>
      <c r="Z252" s="14">
        <v>6434.44</v>
      </c>
      <c r="AA252" s="12">
        <v>44074</v>
      </c>
      <c r="AB252" s="14">
        <v>12591.45</v>
      </c>
      <c r="AC252" s="12">
        <v>44074</v>
      </c>
      <c r="AD252" s="14">
        <v>11387.5</v>
      </c>
      <c r="AE252" s="12">
        <v>44074</v>
      </c>
      <c r="AF252" s="14">
        <v>549.20000000000005</v>
      </c>
      <c r="AG252" s="12">
        <v>44074</v>
      </c>
      <c r="AH252" s="14">
        <v>2966.2</v>
      </c>
      <c r="AI252" s="12">
        <v>44074</v>
      </c>
      <c r="AJ252" s="14">
        <v>51225.46</v>
      </c>
      <c r="AK252" s="48"/>
      <c r="BX252" s="48"/>
      <c r="BY252" s="96">
        <f t="shared" ca="1" si="70"/>
        <v>5.1349778910029515</v>
      </c>
      <c r="BZ252" s="97">
        <f t="shared" ca="1" si="70"/>
        <v>1462.427301578216</v>
      </c>
      <c r="CA252" s="98">
        <f t="shared" ca="1" si="70"/>
        <v>55.004497942213533</v>
      </c>
      <c r="CB252" s="99">
        <f t="shared" ca="1" si="70"/>
        <v>7.2136490431868241</v>
      </c>
      <c r="CC252" s="100">
        <f t="shared" ca="1" si="70"/>
        <v>5.4638704690114279</v>
      </c>
      <c r="CD252" s="101">
        <f t="shared" ca="1" si="70"/>
        <v>114.63520416425197</v>
      </c>
      <c r="CE252" s="102">
        <f t="shared" ca="1" si="70"/>
        <v>5.3518465156824355</v>
      </c>
      <c r="CF252" s="103">
        <f t="shared" ca="1" si="70"/>
        <v>19.626516233763727</v>
      </c>
      <c r="CG252" s="104">
        <f t="shared" ca="1" si="70"/>
        <v>4.5925838439585824</v>
      </c>
      <c r="CH252" s="104">
        <f t="shared" ca="1" si="70"/>
        <v>4.1720456914791626</v>
      </c>
      <c r="CI252" s="105">
        <f t="shared" ca="1" si="70"/>
        <v>3394.3023076975555</v>
      </c>
      <c r="CJ252" s="106">
        <f t="shared" ca="1" si="70"/>
        <v>5.9976601307314104</v>
      </c>
      <c r="CK252" s="104">
        <f t="shared" ca="1" si="70"/>
        <v>1.678398039058165</v>
      </c>
      <c r="CL252" s="107">
        <f t="shared" ca="1" si="70"/>
        <v>88.044448105315951</v>
      </c>
      <c r="CM252" s="108">
        <f t="shared" ca="1" si="70"/>
        <v>136.25283110560611</v>
      </c>
      <c r="CN252" s="104">
        <f t="shared" ca="1" si="70"/>
        <v>2.3124112967849348</v>
      </c>
      <c r="CO252" s="109">
        <f t="shared" ca="1" si="69"/>
        <v>54.103030705727612</v>
      </c>
      <c r="CP252" s="110">
        <f t="shared" ca="1" si="69"/>
        <v>15.411388535405587</v>
      </c>
      <c r="CR252" s="94">
        <f ca="1">BY252/OFFSET('FX rate data'!$B251,0,2*BY$1)</f>
        <v>3.7874154676227705</v>
      </c>
      <c r="CS252" s="94">
        <f ca="1">BZ252/OFFSET('FX rate data'!$B251,0,2*BZ$1)</f>
        <v>13.808207927279916</v>
      </c>
      <c r="CT252" s="94">
        <f ca="1">CA252/OFFSET('FX rate data'!$B251,0,2*CA$1)</f>
        <v>8.0316124614460875</v>
      </c>
      <c r="CU252" s="94">
        <f ca="1">CB252/OFFSET('FX rate data'!$B251,0,2*CB$1)</f>
        <v>5.5289714441533109</v>
      </c>
      <c r="CV252" s="94">
        <f ca="1">CC252/OFFSET('FX rate data'!$B251,0,2*CC$1)</f>
        <v>6.0461109538690145</v>
      </c>
      <c r="CW252" s="94">
        <f ca="1">CD252/OFFSET('FX rate data'!$B251,0,2*CD$1)</f>
        <v>114.63520416425197</v>
      </c>
      <c r="CX252" s="94">
        <f ca="1">CE252/OFFSET('FX rate data'!$B251,0,2*CE$1)</f>
        <v>7.1548750209658225</v>
      </c>
      <c r="CY252" s="94">
        <f ca="1">CF252/OFFSET('FX rate data'!$B251,0,2*CF$1)</f>
        <v>2.5323883556248519</v>
      </c>
      <c r="CZ252" s="94">
        <f ca="1">CG252/OFFSET('FX rate data'!$B251,0,2*CG$1)</f>
        <v>5.4817186010486783</v>
      </c>
      <c r="DA252" s="94">
        <f ca="1">CH252/OFFSET('FX rate data'!$B251,0,2*CH$1)</f>
        <v>4.9797632984950617</v>
      </c>
      <c r="DB252" s="94">
        <f ca="1">CI252/OFFSET('FX rate data'!$B251,0,2*CI$1)</f>
        <v>2.8577341446904723</v>
      </c>
      <c r="DC252" s="94">
        <f ca="1">CJ252/OFFSET('FX rate data'!$B251,0,2*CJ$1)</f>
        <v>1.0917341920256678</v>
      </c>
      <c r="DD252" s="94">
        <f ca="1">CK252/OFFSET('FX rate data'!$B251,0,2*CK$1)</f>
        <v>2.0033397458321378</v>
      </c>
      <c r="DE252" s="94">
        <f ca="1">CL252/OFFSET('FX rate data'!$B251,0,2*CL$1)</f>
        <v>2.9941999015581007</v>
      </c>
      <c r="DF252" s="94">
        <f ca="1">CM252/OFFSET('FX rate data'!$B251,0,2*CM$1)</f>
        <v>1.8507583687259725</v>
      </c>
      <c r="DG252" s="94">
        <f ca="1">CN252/OFFSET('FX rate data'!$B251,0,2*CN$1)</f>
        <v>2.7600994232333909</v>
      </c>
      <c r="DH252" s="94">
        <f ca="1">CO252/OFFSET('FX rate data'!$B251,0,2*CO$1)</f>
        <v>0.73099559408274806</v>
      </c>
      <c r="DI252" s="94">
        <f ca="1">CP252/OFFSET('FX rate data'!$B251,0,2*CP$1)</f>
        <v>0.90967727578301849</v>
      </c>
      <c r="DJ252" s="95">
        <f t="shared" ca="1" si="57"/>
        <v>187.18480634068897</v>
      </c>
    </row>
    <row r="253" spans="1:114" x14ac:dyDescent="0.35">
      <c r="A253" s="12">
        <v>44104</v>
      </c>
      <c r="B253" s="14">
        <v>5815.9409999999998</v>
      </c>
      <c r="C253" s="12">
        <v>44104</v>
      </c>
      <c r="D253" s="14">
        <v>23185.119999999999</v>
      </c>
      <c r="E253" s="12">
        <v>44104</v>
      </c>
      <c r="F253" s="14">
        <v>3218.0520000000001</v>
      </c>
      <c r="G253" s="12">
        <v>44104</v>
      </c>
      <c r="H253" s="14">
        <v>16121.38</v>
      </c>
      <c r="I253" s="12">
        <v>44104</v>
      </c>
      <c r="J253" s="14">
        <v>10187</v>
      </c>
      <c r="K253" s="12">
        <v>44104</v>
      </c>
      <c r="L253" s="14">
        <v>3363</v>
      </c>
      <c r="M253" s="12">
        <v>44104</v>
      </c>
      <c r="N253" s="14">
        <v>5866.1</v>
      </c>
      <c r="O253" s="12">
        <v>44104</v>
      </c>
      <c r="P253" s="14">
        <v>23459.05</v>
      </c>
      <c r="Q253" s="12">
        <v>44104</v>
      </c>
      <c r="R253" s="14">
        <v>4803.4399999999996</v>
      </c>
      <c r="S253" s="12">
        <v>44104</v>
      </c>
      <c r="T253" s="14">
        <v>12760.73</v>
      </c>
      <c r="U253" s="12">
        <v>44104</v>
      </c>
      <c r="V253" s="14">
        <v>2327.89</v>
      </c>
      <c r="W253" s="12">
        <v>44104</v>
      </c>
      <c r="X253" s="14">
        <v>94603.4</v>
      </c>
      <c r="Y253" s="12">
        <v>44104</v>
      </c>
      <c r="Z253" s="14">
        <v>6380.9</v>
      </c>
      <c r="AA253" s="12">
        <v>44104</v>
      </c>
      <c r="AB253" s="14">
        <v>12515.61</v>
      </c>
      <c r="AC253" s="12">
        <v>44104</v>
      </c>
      <c r="AD253" s="14">
        <v>11247.55</v>
      </c>
      <c r="AE253" s="12">
        <v>44104</v>
      </c>
      <c r="AF253" s="14">
        <v>547.70000000000005</v>
      </c>
      <c r="AG253" s="12">
        <v>44104</v>
      </c>
      <c r="AH253" s="14">
        <v>2905.81</v>
      </c>
      <c r="AI253" s="12">
        <v>44104</v>
      </c>
      <c r="AJ253" s="14">
        <v>50042.44</v>
      </c>
      <c r="AK253" s="48"/>
      <c r="BX253" s="48"/>
      <c r="BY253" s="96">
        <f t="shared" ca="1" si="70"/>
        <v>4.9277973280547904</v>
      </c>
      <c r="BZ253" s="97">
        <f t="shared" ca="1" si="70"/>
        <v>1465.2940427371386</v>
      </c>
      <c r="CA253" s="98">
        <f t="shared" ca="1" si="70"/>
        <v>52.127259044937475</v>
      </c>
      <c r="CB253" s="99">
        <f t="shared" ca="1" si="70"/>
        <v>7.0419570637485265</v>
      </c>
      <c r="CC253" s="100">
        <f t="shared" ca="1" si="70"/>
        <v>5.4916007075898534</v>
      </c>
      <c r="CD253" s="101">
        <f t="shared" ca="1" si="70"/>
        <v>110.13829963756908</v>
      </c>
      <c r="CE253" s="102">
        <f t="shared" ca="1" si="70"/>
        <v>5.2643746691402526</v>
      </c>
      <c r="CF253" s="103">
        <f t="shared" ca="1" si="70"/>
        <v>18.287266604057066</v>
      </c>
      <c r="CG253" s="104">
        <f t="shared" ca="1" si="70"/>
        <v>4.459110558945107</v>
      </c>
      <c r="CH253" s="104">
        <f t="shared" ca="1" si="70"/>
        <v>4.1125365664529658</v>
      </c>
      <c r="CI253" s="105">
        <f t="shared" ca="1" si="70"/>
        <v>3396.812098456287</v>
      </c>
      <c r="CJ253" s="106">
        <f t="shared" ca="1" si="70"/>
        <v>5.7100091417827246</v>
      </c>
      <c r="CK253" s="104">
        <f t="shared" ca="1" si="70"/>
        <v>1.6644323433626305</v>
      </c>
      <c r="CL253" s="107">
        <f t="shared" ca="1" si="70"/>
        <v>87.514144530723087</v>
      </c>
      <c r="CM253" s="108">
        <f t="shared" ca="1" si="70"/>
        <v>134.57831222848387</v>
      </c>
      <c r="CN253" s="104">
        <f t="shared" ca="1" si="70"/>
        <v>2.3060955339568623</v>
      </c>
      <c r="CO253" s="109">
        <f t="shared" ca="1" si="69"/>
        <v>53.001526415956562</v>
      </c>
      <c r="CP253" s="110">
        <f t="shared" ca="1" si="69"/>
        <v>15.055472144119779</v>
      </c>
      <c r="CR253" s="94">
        <f ca="1">BY253/OFFSET('FX rate data'!$B252,0,2*BY$1)</f>
        <v>3.52943512967683</v>
      </c>
      <c r="CS253" s="94">
        <f ca="1">BZ253/OFFSET('FX rate data'!$B252,0,2*BZ$1)</f>
        <v>13.891676552305068</v>
      </c>
      <c r="CT253" s="94">
        <f ca="1">CA253/OFFSET('FX rate data'!$B252,0,2*CA$1)</f>
        <v>7.6759327116680121</v>
      </c>
      <c r="CU253" s="94">
        <f ca="1">CB253/OFFSET('FX rate data'!$B252,0,2*CB$1)</f>
        <v>5.2871514856584776</v>
      </c>
      <c r="CV253" s="94">
        <f ca="1">CC253/OFFSET('FX rate data'!$B252,0,2*CC$1)</f>
        <v>5.9632975432618665</v>
      </c>
      <c r="CW253" s="94">
        <f ca="1">CD253/OFFSET('FX rate data'!$B252,0,2*CD$1)</f>
        <v>110.13829963756908</v>
      </c>
      <c r="CX253" s="94">
        <f ca="1">CE253/OFFSET('FX rate data'!$B252,0,2*CE$1)</f>
        <v>6.8032756127426364</v>
      </c>
      <c r="CY253" s="94">
        <f ca="1">CF253/OFFSET('FX rate data'!$B252,0,2*CF$1)</f>
        <v>2.3596473037492989</v>
      </c>
      <c r="CZ253" s="94">
        <f ca="1">CG253/OFFSET('FX rate data'!$B252,0,2*CG$1)</f>
        <v>5.2263368013890146</v>
      </c>
      <c r="DA253" s="94">
        <f ca="1">CH253/OFFSET('FX rate data'!$B252,0,2*CH$1)</f>
        <v>4.8201319344268239</v>
      </c>
      <c r="DB253" s="94">
        <f ca="1">CI253/OFFSET('FX rate data'!$B252,0,2*CI$1)</f>
        <v>2.9028364241574187</v>
      </c>
      <c r="DC253" s="94">
        <f ca="1">CJ253/OFFSET('FX rate data'!$B252,0,2*CJ$1)</f>
        <v>1.017772515156538</v>
      </c>
      <c r="DD253" s="94">
        <f ca="1">CK253/OFFSET('FX rate data'!$B252,0,2*CK$1)</f>
        <v>1.9508114666697498</v>
      </c>
      <c r="DE253" s="94">
        <f ca="1">CL253/OFFSET('FX rate data'!$B252,0,2*CL$1)</f>
        <v>3.0157532833909886</v>
      </c>
      <c r="DF253" s="94">
        <f ca="1">CM253/OFFSET('FX rate data'!$B252,0,2*CM$1)</f>
        <v>1.8242341282792893</v>
      </c>
      <c r="DG253" s="94">
        <f ca="1">CN253/OFFSET('FX rate data'!$B252,0,2*CN$1)</f>
        <v>2.7028780285476586</v>
      </c>
      <c r="DH253" s="94">
        <f ca="1">CO253/OFFSET('FX rate data'!$B252,0,2*CO$1)</f>
        <v>0.68250539763752482</v>
      </c>
      <c r="DI253" s="94">
        <f ca="1">CP253/OFFSET('FX rate data'!$B252,0,2*CP$1)</f>
        <v>0.89892002484534517</v>
      </c>
      <c r="DJ253" s="95">
        <f t="shared" ca="1" si="57"/>
        <v>180.69089598113163</v>
      </c>
    </row>
    <row r="254" spans="1:114" x14ac:dyDescent="0.35">
      <c r="A254" s="12">
        <v>44134</v>
      </c>
      <c r="B254" s="14">
        <v>5927.58</v>
      </c>
      <c r="C254" s="12">
        <v>44134</v>
      </c>
      <c r="D254" s="14">
        <v>22977.13</v>
      </c>
      <c r="E254" s="12">
        <v>44134</v>
      </c>
      <c r="F254" s="14">
        <v>3224.5320000000002</v>
      </c>
      <c r="G254" s="12">
        <v>44134</v>
      </c>
      <c r="H254" s="14">
        <v>15580.64</v>
      </c>
      <c r="I254" s="12">
        <v>44134</v>
      </c>
      <c r="J254" s="14">
        <v>9587.15</v>
      </c>
      <c r="K254" s="12">
        <v>44134</v>
      </c>
      <c r="L254" s="14">
        <v>3269.96</v>
      </c>
      <c r="M254" s="12">
        <v>44134</v>
      </c>
      <c r="N254" s="14">
        <v>5577.27</v>
      </c>
      <c r="O254" s="12">
        <v>44134</v>
      </c>
      <c r="P254" s="14">
        <v>24107.42</v>
      </c>
      <c r="Q254" s="12">
        <v>44134</v>
      </c>
      <c r="R254" s="14">
        <v>4594.24</v>
      </c>
      <c r="S254" s="12">
        <v>44134</v>
      </c>
      <c r="T254" s="14">
        <v>11556.48</v>
      </c>
      <c r="U254" s="12">
        <v>44135</v>
      </c>
      <c r="V254" s="14">
        <v>2267.15</v>
      </c>
      <c r="W254" s="12">
        <v>44134</v>
      </c>
      <c r="X254" s="14">
        <v>93952.4</v>
      </c>
      <c r="Y254" s="12">
        <v>44134</v>
      </c>
      <c r="Z254" s="14">
        <v>6427.75</v>
      </c>
      <c r="AA254" s="12">
        <v>44135</v>
      </c>
      <c r="AB254" s="14">
        <v>12546.34</v>
      </c>
      <c r="AC254" s="12">
        <v>44135</v>
      </c>
      <c r="AD254" s="14">
        <v>11642.4</v>
      </c>
      <c r="AE254" s="12">
        <v>44134</v>
      </c>
      <c r="AF254" s="14">
        <v>533.88</v>
      </c>
      <c r="AG254" s="12">
        <v>44135</v>
      </c>
      <c r="AH254" s="14">
        <v>2690.59</v>
      </c>
      <c r="AI254" s="12">
        <v>44134</v>
      </c>
      <c r="AJ254" s="14">
        <v>47472.92</v>
      </c>
      <c r="AK254" s="48"/>
      <c r="BX254" s="48"/>
      <c r="BY254" s="96">
        <f t="shared" ca="1" si="70"/>
        <v>5.0223881029451665</v>
      </c>
      <c r="BZ254" s="97">
        <f t="shared" ca="1" si="70"/>
        <v>1452.1491244469207</v>
      </c>
      <c r="CA254" s="98">
        <f t="shared" ca="1" si="70"/>
        <v>52.232224607523534</v>
      </c>
      <c r="CB254" s="99">
        <f t="shared" ca="1" si="70"/>
        <v>6.8057571935977466</v>
      </c>
      <c r="CC254" s="100">
        <f t="shared" ca="1" si="70"/>
        <v>5.1682339966398407</v>
      </c>
      <c r="CD254" s="101">
        <f t="shared" ca="1" si="70"/>
        <v>107.09123826430728</v>
      </c>
      <c r="CE254" s="102">
        <f t="shared" ca="1" si="70"/>
        <v>5.0051719048355565</v>
      </c>
      <c r="CF254" s="103">
        <f t="shared" ca="1" si="70"/>
        <v>18.792696919780528</v>
      </c>
      <c r="CG254" s="104">
        <f t="shared" ca="1" si="70"/>
        <v>4.264906836418894</v>
      </c>
      <c r="CH254" s="104">
        <f t="shared" ca="1" si="70"/>
        <v>3.7244300741009622</v>
      </c>
      <c r="CI254" s="105">
        <f t="shared" ca="1" si="70"/>
        <v>3308.1814643368771</v>
      </c>
      <c r="CJ254" s="106">
        <f t="shared" ca="1" si="70"/>
        <v>5.6707165164510709</v>
      </c>
      <c r="CK254" s="104">
        <f t="shared" ca="1" si="70"/>
        <v>1.676652979211263</v>
      </c>
      <c r="CL254" s="107">
        <f t="shared" ca="1" si="70"/>
        <v>87.729020965945111</v>
      </c>
      <c r="CM254" s="108">
        <f t="shared" ca="1" si="70"/>
        <v>139.30274080034326</v>
      </c>
      <c r="CN254" s="104">
        <f t="shared" ca="1" si="70"/>
        <v>2.2479063057675543</v>
      </c>
      <c r="CO254" s="109">
        <f t="shared" ca="1" si="69"/>
        <v>49.075946796077027</v>
      </c>
      <c r="CP254" s="110">
        <f t="shared" ca="1" si="69"/>
        <v>14.282421573768719</v>
      </c>
      <c r="CR254" s="94">
        <f ca="1">BY254/OFFSET('FX rate data'!$B253,0,2*BY$1)</f>
        <v>3.5299325997646656</v>
      </c>
      <c r="CS254" s="94">
        <f ca="1">BZ254/OFFSET('FX rate data'!$B253,0,2*BZ$1)</f>
        <v>13.87491997369502</v>
      </c>
      <c r="CT254" s="94">
        <f ca="1">CA254/OFFSET('FX rate data'!$B253,0,2*CA$1)</f>
        <v>7.8057572453894553</v>
      </c>
      <c r="CU254" s="94">
        <f ca="1">CB254/OFFSET('FX rate data'!$B253,0,2*CB$1)</f>
        <v>5.1090437606769354</v>
      </c>
      <c r="CV254" s="94">
        <f ca="1">CC254/OFFSET('FX rate data'!$B253,0,2*CC$1)</f>
        <v>5.6360239876116038</v>
      </c>
      <c r="CW254" s="94">
        <f ca="1">CD254/OFFSET('FX rate data'!$B253,0,2*CD$1)</f>
        <v>107.09123826430728</v>
      </c>
      <c r="CX254" s="94">
        <f ca="1">CE254/OFFSET('FX rate data'!$B253,0,2*CE$1)</f>
        <v>6.4817040984661443</v>
      </c>
      <c r="CY254" s="94">
        <f ca="1">CF254/OFFSET('FX rate data'!$B253,0,2*CF$1)</f>
        <v>2.424175965504054</v>
      </c>
      <c r="CZ254" s="94">
        <f ca="1">CG254/OFFSET('FX rate data'!$B253,0,2*CG$1)</f>
        <v>4.9672802660364477</v>
      </c>
      <c r="DA254" s="94">
        <f ca="1">CH254/OFFSET('FX rate data'!$B253,0,2*CH$1)</f>
        <v>4.3377941696959725</v>
      </c>
      <c r="DB254" s="94">
        <f ca="1">CI254/OFFSET('FX rate data'!$B253,0,2*CI$1)</f>
        <v>2.9153137794219721</v>
      </c>
      <c r="DC254" s="94">
        <f ca="1">CJ254/OFFSET('FX rate data'!$B253,0,2*CJ$1)</f>
        <v>0.98717298872833914</v>
      </c>
      <c r="DD254" s="94">
        <f ca="1">CK254/OFFSET('FX rate data'!$B253,0,2*CK$1)</f>
        <v>1.9527754241920137</v>
      </c>
      <c r="DE254" s="94">
        <f ca="1">CL254/OFFSET('FX rate data'!$B253,0,2*CL$1)</f>
        <v>3.0692726783733377</v>
      </c>
      <c r="DF254" s="94">
        <f ca="1">CM254/OFFSET('FX rate data'!$B253,0,2*CM$1)</f>
        <v>1.8796753582558798</v>
      </c>
      <c r="DG254" s="94">
        <f ca="1">CN254/OFFSET('FX rate data'!$B253,0,2*CN$1)</f>
        <v>2.6181065755503776</v>
      </c>
      <c r="DH254" s="94">
        <f ca="1">CO254/OFFSET('FX rate data'!$B253,0,2*CO$1)</f>
        <v>0.61806784693720107</v>
      </c>
      <c r="DI254" s="94">
        <f ca="1">CP254/OFFSET('FX rate data'!$B253,0,2*CP$1)</f>
        <v>0.87924830698100331</v>
      </c>
      <c r="DJ254" s="95">
        <f t="shared" ca="1" si="57"/>
        <v>176.17750328958766</v>
      </c>
    </row>
    <row r="255" spans="1:114" x14ac:dyDescent="0.35">
      <c r="A255" s="12">
        <v>44165</v>
      </c>
      <c r="B255" s="14">
        <v>6517.8069999999998</v>
      </c>
      <c r="C255" s="12">
        <v>44165</v>
      </c>
      <c r="D255" s="14">
        <v>26433.62</v>
      </c>
      <c r="E255" s="12">
        <v>44165</v>
      </c>
      <c r="F255" s="14">
        <v>3391.7550000000001</v>
      </c>
      <c r="G255" s="12">
        <v>44165</v>
      </c>
      <c r="H255" s="14">
        <v>17190.25</v>
      </c>
      <c r="I255" s="12">
        <v>44165</v>
      </c>
      <c r="J255" s="14">
        <v>10476.43</v>
      </c>
      <c r="K255" s="12">
        <v>44165</v>
      </c>
      <c r="L255" s="14">
        <v>3621.63</v>
      </c>
      <c r="M255" s="12">
        <v>44165</v>
      </c>
      <c r="N255" s="14">
        <v>6266.19</v>
      </c>
      <c r="O255" s="12">
        <v>44165</v>
      </c>
      <c r="P255" s="14">
        <v>26341.49</v>
      </c>
      <c r="Q255" s="12">
        <v>44165</v>
      </c>
      <c r="R255" s="14">
        <v>5518.55</v>
      </c>
      <c r="S255" s="12">
        <v>44165</v>
      </c>
      <c r="T255" s="14">
        <v>13291.16</v>
      </c>
      <c r="U255" s="12">
        <v>44165</v>
      </c>
      <c r="V255" s="14">
        <v>2591.34</v>
      </c>
      <c r="W255" s="12">
        <v>44165</v>
      </c>
      <c r="X255" s="14">
        <v>108893.3</v>
      </c>
      <c r="Y255" s="12">
        <v>44165</v>
      </c>
      <c r="Z255" s="14">
        <v>7184.75</v>
      </c>
      <c r="AA255" s="12">
        <v>44165</v>
      </c>
      <c r="AB255" s="14">
        <v>13722.89</v>
      </c>
      <c r="AC255" s="12">
        <v>44165</v>
      </c>
      <c r="AD255" s="14">
        <v>12968.95</v>
      </c>
      <c r="AE255" s="12">
        <v>44165</v>
      </c>
      <c r="AF255" s="14">
        <v>606.02</v>
      </c>
      <c r="AG255" s="12">
        <v>44165</v>
      </c>
      <c r="AH255" s="14">
        <v>3107.58</v>
      </c>
      <c r="AI255" s="12">
        <v>44165</v>
      </c>
      <c r="AJ255" s="14">
        <v>52375.5</v>
      </c>
      <c r="AK255" s="48"/>
      <c r="BX255" s="48"/>
      <c r="BY255" s="96">
        <f t="shared" ca="1" si="70"/>
        <v>5.5224824184730918</v>
      </c>
      <c r="BZ255" s="97">
        <f t="shared" ca="1" si="70"/>
        <v>1670.598466342951</v>
      </c>
      <c r="CA255" s="98">
        <f t="shared" ca="1" si="70"/>
        <v>54.940967859426109</v>
      </c>
      <c r="CB255" s="99">
        <f t="shared" ca="1" si="70"/>
        <v>7.5088486478888976</v>
      </c>
      <c r="CC255" s="100">
        <f t="shared" ca="1" si="70"/>
        <v>5.6476264259365427</v>
      </c>
      <c r="CD255" s="101">
        <f t="shared" ca="1" si="70"/>
        <v>118.60843595492396</v>
      </c>
      <c r="CE255" s="102">
        <f t="shared" ca="1" si="70"/>
        <v>5.6234247469391851</v>
      </c>
      <c r="CF255" s="103">
        <f t="shared" ca="1" si="70"/>
        <v>20.534243730163976</v>
      </c>
      <c r="CG255" s="104">
        <f t="shared" ca="1" si="70"/>
        <v>5.1229586660948252</v>
      </c>
      <c r="CH255" s="104">
        <f t="shared" ca="1" si="70"/>
        <v>4.2834839002609568</v>
      </c>
      <c r="CI255" s="105">
        <f t="shared" ca="1" si="70"/>
        <v>3781.2332469376634</v>
      </c>
      <c r="CJ255" s="106">
        <f t="shared" ca="1" si="70"/>
        <v>6.5725094286134418</v>
      </c>
      <c r="CK255" s="104">
        <f t="shared" ca="1" si="70"/>
        <v>1.8741134133076303</v>
      </c>
      <c r="CL255" s="107">
        <f t="shared" ca="1" si="70"/>
        <v>95.955928543571943</v>
      </c>
      <c r="CM255" s="108">
        <f t="shared" ca="1" si="70"/>
        <v>155.17507389392324</v>
      </c>
      <c r="CN255" s="104">
        <f t="shared" ca="1" si="70"/>
        <v>2.5516523927123198</v>
      </c>
      <c r="CO255" s="109">
        <f t="shared" ca="1" si="69"/>
        <v>56.681780109400925</v>
      </c>
      <c r="CP255" s="110">
        <f t="shared" ca="1" si="69"/>
        <v>15.757382759200899</v>
      </c>
      <c r="CR255" s="94">
        <f ca="1">BY255/OFFSET('FX rate data'!$B254,0,2*BY$1)</f>
        <v>4.0555793629089321</v>
      </c>
      <c r="CS255" s="94">
        <f ca="1">BZ255/OFFSET('FX rate data'!$B254,0,2*BZ$1)</f>
        <v>16.01570766314784</v>
      </c>
      <c r="CT255" s="94">
        <f ca="1">CA255/OFFSET('FX rate data'!$B254,0,2*CA$1)</f>
        <v>8.351087242460915</v>
      </c>
      <c r="CU255" s="94">
        <f ca="1">CB255/OFFSET('FX rate data'!$B254,0,2*CB$1)</f>
        <v>5.7755931450572247</v>
      </c>
      <c r="CV255" s="94">
        <f ca="1">CC255/OFFSET('FX rate data'!$B254,0,2*CC$1)</f>
        <v>6.2136939442584911</v>
      </c>
      <c r="CW255" s="94">
        <f ca="1">CD255/OFFSET('FX rate data'!$B254,0,2*CD$1)</f>
        <v>118.60843595492396</v>
      </c>
      <c r="CX255" s="94">
        <f ca="1">CE255/OFFSET('FX rate data'!$B254,0,2*CE$1)</f>
        <v>7.4929043929902539</v>
      </c>
      <c r="CY255" s="94">
        <f ca="1">CF255/OFFSET('FX rate data'!$B254,0,2*CF$1)</f>
        <v>2.6491012888205967</v>
      </c>
      <c r="CZ255" s="94">
        <f ca="1">CG255/OFFSET('FX rate data'!$B254,0,2*CG$1)</f>
        <v>6.1096704425698567</v>
      </c>
      <c r="DA255" s="94">
        <f ca="1">CH255/OFFSET('FX rate data'!$B254,0,2*CH$1)</f>
        <v>5.1085079311400792</v>
      </c>
      <c r="DB255" s="94">
        <f ca="1">CI255/OFFSET('FX rate data'!$B254,0,2*CI$1)</f>
        <v>3.4174461086697665</v>
      </c>
      <c r="DC255" s="94">
        <f ca="1">CJ255/OFFSET('FX rate data'!$B254,0,2*CJ$1)</f>
        <v>1.2266034803227595</v>
      </c>
      <c r="DD255" s="94">
        <f ca="1">CK255/OFFSET('FX rate data'!$B254,0,2*CK$1)</f>
        <v>2.2350786085958618</v>
      </c>
      <c r="DE255" s="94">
        <f ca="1">CL255/OFFSET('FX rate data'!$B254,0,2*CL$1)</f>
        <v>3.3592133220224731</v>
      </c>
      <c r="DF255" s="94">
        <f ca="1">CM255/OFFSET('FX rate data'!$B254,0,2*CM$1)</f>
        <v>2.0956152995566799</v>
      </c>
      <c r="DG255" s="94">
        <f ca="1">CN255/OFFSET('FX rate data'!$B254,0,2*CN$1)</f>
        <v>3.0431155548149311</v>
      </c>
      <c r="DH255" s="94">
        <f ca="1">CO255/OFFSET('FX rate data'!$B254,0,2*CO$1)</f>
        <v>0.74147526587098278</v>
      </c>
      <c r="DI255" s="94">
        <f ca="1">CP255/OFFSET('FX rate data'!$B254,0,2*CP$1)</f>
        <v>1.0187018935228567</v>
      </c>
      <c r="DJ255" s="95">
        <f t="shared" ca="1" si="57"/>
        <v>197.51753090165442</v>
      </c>
    </row>
    <row r="256" spans="1:114" x14ac:dyDescent="0.35">
      <c r="A256" s="12">
        <v>44196</v>
      </c>
      <c r="B256" s="14">
        <v>6587.0959999999995</v>
      </c>
      <c r="C256" s="12">
        <v>44196</v>
      </c>
      <c r="D256" s="14">
        <v>27444.17</v>
      </c>
      <c r="E256" s="12">
        <v>44196</v>
      </c>
      <c r="F256" s="14">
        <v>3473.069</v>
      </c>
      <c r="G256" s="12">
        <v>44196</v>
      </c>
      <c r="H256" s="14">
        <v>17433.36</v>
      </c>
      <c r="I256" s="12">
        <v>44196</v>
      </c>
      <c r="J256" s="14">
        <v>10703.51</v>
      </c>
      <c r="K256" s="12">
        <v>44196</v>
      </c>
      <c r="L256" s="14">
        <v>3756.07</v>
      </c>
      <c r="M256" s="12">
        <v>44196</v>
      </c>
      <c r="N256" s="14">
        <v>6460.52</v>
      </c>
      <c r="O256" s="12">
        <v>44196</v>
      </c>
      <c r="P256" s="14">
        <v>27231.13</v>
      </c>
      <c r="Q256" s="12">
        <v>44196</v>
      </c>
      <c r="R256" s="14">
        <v>5551.41</v>
      </c>
      <c r="S256" s="12">
        <v>44196</v>
      </c>
      <c r="T256" s="14">
        <v>13718.78</v>
      </c>
      <c r="U256" s="12">
        <v>44196</v>
      </c>
      <c r="V256" s="14">
        <v>2873.47</v>
      </c>
      <c r="W256" s="12">
        <v>44196</v>
      </c>
      <c r="X256" s="14">
        <v>119017.2</v>
      </c>
      <c r="Y256" s="12">
        <v>44196</v>
      </c>
      <c r="Z256" s="14">
        <v>7376.33</v>
      </c>
      <c r="AA256" s="12">
        <v>44196</v>
      </c>
      <c r="AB256" s="14">
        <v>14732.53</v>
      </c>
      <c r="AC256" s="12">
        <v>44196</v>
      </c>
      <c r="AD256" s="14">
        <v>13981.75</v>
      </c>
      <c r="AE256" s="12">
        <v>44196</v>
      </c>
      <c r="AF256" s="14">
        <v>624.61</v>
      </c>
      <c r="AG256" s="12">
        <v>44196</v>
      </c>
      <c r="AH256" s="14">
        <v>3289.02</v>
      </c>
      <c r="AI256" s="12">
        <v>44196</v>
      </c>
      <c r="AJ256" s="14">
        <v>54379.58</v>
      </c>
      <c r="AK256" s="48"/>
      <c r="AM256" s="59" cm="1">
        <f t="array" aca="1" ref="AM256" ca="1">$DJ256*INDEX('MSCI ACWI weights'!$A$1:$AT$19,MATCH(AM$3,'MSCI ACWI weights'!$A$1:$A$19,0),MATCH($A256,'MSCI ACWI weights'!$A$1:$W$1,0)+23)%</f>
        <v>4.2289408908440187</v>
      </c>
      <c r="AN256" s="59" cm="1">
        <f t="array" aca="1" ref="AN256" ca="1">$DJ256*INDEX('MSCI ACWI weights'!$A$1:$AT$19,MATCH(AN$3,'MSCI ACWI weights'!$A$1:$A$19,0),MATCH($A256,'MSCI ACWI weights'!$A$1:$W$1,0)+23)%</f>
        <v>14.824649972237925</v>
      </c>
      <c r="AO256" s="59" cm="1">
        <f t="array" aca="1" ref="AO256" ca="1">$DJ256*INDEX('MSCI ACWI weights'!$A$1:$AT$19,MATCH(AO$3,'MSCI ACWI weights'!$A$1:$A$19,0),MATCH($A256,'MSCI ACWI weights'!$A$1:$W$1,0)+23)%</f>
        <v>10.51782082626973</v>
      </c>
      <c r="AP256" s="59" cm="1">
        <f t="array" aca="1" ref="AP256" ca="1">$DJ256*INDEX('MSCI ACWI weights'!$A$1:$AT$19,MATCH(AP$3,'MSCI ACWI weights'!$A$1:$A$19,0),MATCH($A256,'MSCI ACWI weights'!$A$1:$W$1,0)+23)%</f>
        <v>5.9903800402986409</v>
      </c>
      <c r="AQ256" s="59" cm="1">
        <f t="array" aca="1" ref="AQ256" ca="1">$DJ256*INDEX('MSCI ACWI weights'!$A$1:$AT$19,MATCH(AQ$3,'MSCI ACWI weights'!$A$1:$A$19,0),MATCH($A256,'MSCI ACWI weights'!$A$1:$W$1,0)+23)%</f>
        <v>6.2925722216028914</v>
      </c>
      <c r="AR256" s="59" cm="1">
        <f t="array" aca="1" ref="AR256" ca="1">$DJ256*INDEX('MSCI ACWI weights'!$A$1:$AT$19,MATCH(AR$3,'MSCI ACWI weights'!$A$1:$A$19,0),MATCH($A256,'MSCI ACWI weights'!$A$1:$W$1,0)+23)%</f>
        <v>123.07073696329563</v>
      </c>
      <c r="AS256" s="59" cm="1">
        <f t="array" aca="1" ref="AS256" ca="1">$DJ256*INDEX('MSCI ACWI weights'!$A$1:$AT$19,MATCH(AS$3,'MSCI ACWI weights'!$A$1:$A$19,0),MATCH($A256,'MSCI ACWI weights'!$A$1:$W$1,0)+23)%</f>
        <v>8.0558354254140703</v>
      </c>
      <c r="AT256" s="59" cm="1">
        <f t="array" aca="1" ref="AT256" ca="1">$DJ256*INDEX('MSCI ACWI weights'!$A$1:$AT$19,MATCH(AT$3,'MSCI ACWI weights'!$A$1:$A$19,0),MATCH($A256,'MSCI ACWI weights'!$A$1:$W$1,0)+23)%</f>
        <v>2.7301235091221598</v>
      </c>
      <c r="AU256" s="59" cm="1">
        <f t="array" aca="1" ref="AU256" ca="1">$DJ256*INDEX('MSCI ACWI weights'!$A$1:$AT$19,MATCH(AU$3,'MSCI ACWI weights'!$A$1:$A$19,0),MATCH($A256,'MSCI ACWI weights'!$A$1:$W$1,0)+23)%</f>
        <v>6.2324509015728191</v>
      </c>
      <c r="AV256" s="59" cm="1">
        <f t="array" aca="1" ref="AV256" ca="1">$DJ256*INDEX('MSCI ACWI weights'!$A$1:$AT$19,MATCH(AV$3,'MSCI ACWI weights'!$A$1:$A$19,0),MATCH($A256,'MSCI ACWI weights'!$A$1:$W$1,0)+23)%</f>
        <v>5.3720802673676289</v>
      </c>
      <c r="AW256" s="59" cm="1">
        <f t="array" aca="1" ref="AW256" ca="1">$DJ256*INDEX('MSCI ACWI weights'!$A$1:$AT$19,MATCH(AW$3,'MSCI ACWI weights'!$A$1:$A$19,0),MATCH($A256,'MSCI ACWI weights'!$A$1:$W$1,0)+23)%</f>
        <v>3.9326913808008661</v>
      </c>
      <c r="AX256" s="59" cm="1">
        <f t="array" aca="1" ref="AX256" ca="1">$DJ256*INDEX('MSCI ACWI weights'!$A$1:$AT$19,MATCH(AX$3,'MSCI ACWI weights'!$A$1:$A$19,0),MATCH($A256,'MSCI ACWI weights'!$A$1:$W$1,0)+23)%</f>
        <v>1.479353645007482</v>
      </c>
      <c r="AY256" s="59" cm="1">
        <f t="array" aca="1" ref="AY256" ca="1">$DJ256*INDEX('MSCI ACWI weights'!$A$1:$AT$19,MATCH(AY$3,'MSCI ACWI weights'!$A$1:$A$19,0),MATCH($A256,'MSCI ACWI weights'!$A$1:$W$1,0)+23)%</f>
        <v>2.2541378363210192</v>
      </c>
      <c r="AZ256" s="59" cm="1">
        <f t="array" aca="1" ref="AZ256" ca="1">$DJ256*INDEX('MSCI ACWI weights'!$A$1:$AT$19,MATCH(AZ$3,'MSCI ACWI weights'!$A$1:$A$19,0),MATCH($A256,'MSCI ACWI weights'!$A$1:$W$1,0)+23)%</f>
        <v>3.6769180863449256</v>
      </c>
      <c r="BA256" s="59" cm="1">
        <f t="array" aca="1" ref="BA256" ca="1">$DJ256*INDEX('MSCI ACWI weights'!$A$1:$AT$19,MATCH(BA$3,'MSCI ACWI weights'!$A$1:$A$19,0),MATCH($A256,'MSCI ACWI weights'!$A$1:$W$1,0)+23)%</f>
        <v>2.7297933749476573</v>
      </c>
      <c r="BB256" s="59" cm="1">
        <f t="array" aca="1" ref="BB256" ca="1">$DJ256*INDEX('MSCI ACWI weights'!$A$1:$AT$19,MATCH(BB$3,'MSCI ACWI weights'!$A$1:$A$19,0),MATCH($A256,'MSCI ACWI weights'!$A$1:$W$1,0)+23)%</f>
        <v>3.0624191601189206</v>
      </c>
      <c r="BC256" s="59" cm="1">
        <f t="array" aca="1" ref="BC256" ca="1">$DJ256*INDEX('MSCI ACWI weights'!$A$1:$AT$19,MATCH(BC$3,'MSCI ACWI weights'!$A$1:$A$19,0),MATCH($A256,'MSCI ACWI weights'!$A$1:$W$1,0)+23)%</f>
        <v>0.82982727758181818</v>
      </c>
      <c r="BD256" s="59" cm="1">
        <f t="array" aca="1" ref="BD256" ca="1">$DJ256*INDEX('MSCI ACWI weights'!$A$1:$AT$19,MATCH(BD$3,'MSCI ACWI weights'!$A$1:$A$19,0),MATCH($A256,'MSCI ACWI weights'!$A$1:$W$1,0)+23)%</f>
        <v>0.98708743669977927</v>
      </c>
      <c r="BF256" s="60">
        <f ca="1">AM256*OFFSET('FX rate data'!$B255,0,2*BY$1)</f>
        <v>5.4972002640081401</v>
      </c>
      <c r="BG256" s="61">
        <f ca="1">AN256*OFFSET('FX rate data'!$B255,0,2*BZ$1)</f>
        <v>1530.6451096335657</v>
      </c>
      <c r="BH256" s="62">
        <f ca="1">AO256*OFFSET('FX rate data'!$B255,0,2*CA$1)</f>
        <v>68.651920097227787</v>
      </c>
      <c r="BI256" s="63">
        <f ca="1">AP256*OFFSET('FX rate data'!$B255,0,2*CB$1)</f>
        <v>7.6227586012800206</v>
      </c>
      <c r="BJ256" s="64">
        <f ca="1">AQ256*OFFSET('FX rate data'!$B255,0,2*CC$1)</f>
        <v>5.5701849305628794</v>
      </c>
      <c r="BK256" s="65">
        <f ca="1">AR256*OFFSET('FX rate data'!$B255,0,2*CD$1)</f>
        <v>123.07073696329563</v>
      </c>
      <c r="BL256" s="66">
        <f ca="1">AS256*OFFSET('FX rate data'!$B255,0,2*CE$1)</f>
        <v>5.895260364318017</v>
      </c>
      <c r="BM256" s="67">
        <f ca="1">AT256*OFFSET('FX rate data'!$B255,0,2*CF$1)</f>
        <v>21.166920578575017</v>
      </c>
      <c r="BN256" s="68">
        <f ca="1">AU256*OFFSET('FX rate data'!$B255,0,2*CG$1)</f>
        <v>5.1018843080275094</v>
      </c>
      <c r="BO256" s="68">
        <f ca="1">AV256*OFFSET('FX rate data'!$B255,0,2*CH$1)</f>
        <v>4.3975849068671407</v>
      </c>
      <c r="BP256" s="69">
        <f ca="1">AW256*OFFSET('FX rate data'!$B255,0,2*CI$1)</f>
        <v>4272.9085121539492</v>
      </c>
      <c r="BQ256" s="70">
        <f ca="1">AX256*OFFSET('FX rate data'!$B255,0,2*CJ$1)</f>
        <v>7.6830231553463584</v>
      </c>
      <c r="BR256" s="68">
        <f ca="1">AY256*OFFSET('FX rate data'!$B255,0,2*CK$1)</f>
        <v>1.8452372328123863</v>
      </c>
      <c r="BS256" s="71">
        <f ca="1">AZ256*OFFSET('FX rate data'!$B255,0,2*CL$1)</f>
        <v>103.29933671777434</v>
      </c>
      <c r="BT256" s="72">
        <f ca="1">BA256*OFFSET('FX rate data'!$B255,0,2*CM$1)</f>
        <v>199.46600190742529</v>
      </c>
      <c r="BU256" s="68">
        <f ca="1">BB256*OFFSET('FX rate data'!$B255,0,2*CN$1)</f>
        <v>2.5068963244733484</v>
      </c>
      <c r="BV256" s="73">
        <f ca="1">BC256*OFFSET('FX rate data'!$B255,0,2*CO$1)</f>
        <v>61.437839167597318</v>
      </c>
      <c r="BW256" s="74">
        <f ca="1">BD256*OFFSET('FX rate data'!$B255,0,2*CP$1)</f>
        <v>14.504953756072245</v>
      </c>
      <c r="BX256" s="48"/>
      <c r="BY256" s="96">
        <f t="shared" ca="1" si="70"/>
        <v>5.5811903986715823</v>
      </c>
      <c r="BZ256" s="97">
        <f t="shared" ca="1" si="70"/>
        <v>1734.464984820665</v>
      </c>
      <c r="CA256" s="98">
        <f t="shared" ca="1" si="70"/>
        <v>56.258123685988281</v>
      </c>
      <c r="CB256" s="99">
        <f t="shared" ca="1" si="70"/>
        <v>7.6150411811439849</v>
      </c>
      <c r="CC256" s="100">
        <f t="shared" ca="1" si="70"/>
        <v>5.7700405506719408</v>
      </c>
      <c r="CD256" s="101">
        <f t="shared" ca="1" si="70"/>
        <v>123.01134793924594</v>
      </c>
      <c r="CE256" s="102">
        <f t="shared" ca="1" si="70"/>
        <v>5.7978210118262536</v>
      </c>
      <c r="CF256" s="103">
        <f t="shared" ca="1" si="70"/>
        <v>21.227753649006953</v>
      </c>
      <c r="CG256" s="104">
        <f t="shared" ca="1" si="70"/>
        <v>5.1534631322621829</v>
      </c>
      <c r="CH256" s="104">
        <f t="shared" ca="1" si="70"/>
        <v>4.4212975587700409</v>
      </c>
      <c r="CI256" s="105">
        <f t="shared" ca="1" si="70"/>
        <v>4192.9118904034076</v>
      </c>
      <c r="CJ256" s="106">
        <f t="shared" ca="1" si="70"/>
        <v>7.1835610562557264</v>
      </c>
      <c r="CK256" s="104">
        <f t="shared" ca="1" si="70"/>
        <v>1.924086293048954</v>
      </c>
      <c r="CL256" s="107">
        <f t="shared" ca="1" si="70"/>
        <v>103.01573472832837</v>
      </c>
      <c r="CM256" s="108">
        <f t="shared" ca="1" si="70"/>
        <v>167.29334984068575</v>
      </c>
      <c r="CN256" s="104">
        <f t="shared" ca="1" si="70"/>
        <v>2.629925746694898</v>
      </c>
      <c r="CO256" s="109">
        <f t="shared" ca="1" si="69"/>
        <v>59.991217737088611</v>
      </c>
      <c r="CP256" s="110">
        <f t="shared" ca="1" si="69"/>
        <v>16.360318399720978</v>
      </c>
      <c r="CR256" s="94">
        <f ca="1">BY256/OFFSET('FX rate data'!$B255,0,2*BY$1)</f>
        <v>4.2935536569517518</v>
      </c>
      <c r="CS256" s="94">
        <f ca="1">BZ256/OFFSET('FX rate data'!$B255,0,2*BZ$1)</f>
        <v>16.798692346931379</v>
      </c>
      <c r="CT256" s="94">
        <f ca="1">CA256/OFFSET('FX rate data'!$B255,0,2*CA$1)</f>
        <v>8.6190286318771125</v>
      </c>
      <c r="CU256" s="94">
        <f ca="1">CB256/OFFSET('FX rate data'!$B255,0,2*CB$1)</f>
        <v>5.9843152700542124</v>
      </c>
      <c r="CV256" s="94">
        <f ca="1">CC256/OFFSET('FX rate data'!$B255,0,2*CC$1)</f>
        <v>6.5183467585539319</v>
      </c>
      <c r="CW256" s="94">
        <f ca="1">CD256/OFFSET('FX rate data'!$B255,0,2*CD$1)</f>
        <v>123.01134793924594</v>
      </c>
      <c r="CX256" s="94">
        <f ca="1">CE256/OFFSET('FX rate data'!$B255,0,2*CE$1)</f>
        <v>7.9226851760402486</v>
      </c>
      <c r="CY256" s="94">
        <f ca="1">CF256/OFFSET('FX rate data'!$B255,0,2*CF$1)</f>
        <v>2.7379697990490195</v>
      </c>
      <c r="CZ256" s="94">
        <f ca="1">CG256/OFFSET('FX rate data'!$B255,0,2*CG$1)</f>
        <v>6.2954594823627934</v>
      </c>
      <c r="DA256" s="94">
        <f ca="1">CH256/OFFSET('FX rate data'!$B255,0,2*CH$1)</f>
        <v>5.4010475919497205</v>
      </c>
      <c r="DB256" s="94">
        <f ca="1">CI256/OFFSET('FX rate data'!$B255,0,2*CI$1)</f>
        <v>3.8590642427620616</v>
      </c>
      <c r="DC256" s="94">
        <f ca="1">CJ256/OFFSET('FX rate data'!$B255,0,2*CJ$1)</f>
        <v>1.3831830280650286</v>
      </c>
      <c r="DD256" s="94">
        <f ca="1">CK256/OFFSET('FX rate data'!$B255,0,2*CK$1)</f>
        <v>2.3504596787795675</v>
      </c>
      <c r="DE256" s="94">
        <f ca="1">CL256/OFFSET('FX rate data'!$B255,0,2*CL$1)</f>
        <v>3.6668233333924811</v>
      </c>
      <c r="DF256" s="94">
        <f ca="1">CM256/OFFSET('FX rate data'!$B255,0,2*CM$1)</f>
        <v>2.2894943183342789</v>
      </c>
      <c r="DG256" s="94">
        <f ca="1">CN256/OFFSET('FX rate data'!$B255,0,2*CN$1)</f>
        <v>3.2127116377900049</v>
      </c>
      <c r="DH256" s="94">
        <f ca="1">CO256/OFFSET('FX rate data'!$B255,0,2*CO$1)</f>
        <v>0.81028808252491136</v>
      </c>
      <c r="DI256" s="94">
        <f ca="1">CP256/OFFSET('FX rate data'!$B255,0,2*CP$1)</f>
        <v>1.1133482411836226</v>
      </c>
      <c r="DJ256" s="95">
        <f t="shared" ca="1" si="57"/>
        <v>206.26781921584802</v>
      </c>
    </row>
    <row r="257" spans="1:114" x14ac:dyDescent="0.35">
      <c r="A257" s="12">
        <v>44225</v>
      </c>
      <c r="B257" s="14">
        <v>6607.357</v>
      </c>
      <c r="C257" s="12">
        <v>44225</v>
      </c>
      <c r="D257" s="14">
        <v>27663.39</v>
      </c>
      <c r="E257" s="12">
        <v>44225</v>
      </c>
      <c r="F257" s="14">
        <v>3483.069</v>
      </c>
      <c r="G257" s="12">
        <v>44225</v>
      </c>
      <c r="H257" s="14">
        <v>17337.03</v>
      </c>
      <c r="I257" s="12">
        <v>44225</v>
      </c>
      <c r="J257" s="14">
        <v>10591.06</v>
      </c>
      <c r="K257" s="12">
        <v>44225</v>
      </c>
      <c r="L257" s="14">
        <v>3714.24</v>
      </c>
      <c r="M257" s="12">
        <v>44225</v>
      </c>
      <c r="N257" s="14">
        <v>6407.46</v>
      </c>
      <c r="O257" s="12">
        <v>44225</v>
      </c>
      <c r="P257" s="14">
        <v>28283.71</v>
      </c>
      <c r="Q257" s="12">
        <v>44225</v>
      </c>
      <c r="R257" s="14">
        <v>5399.21</v>
      </c>
      <c r="S257" s="12">
        <v>44225</v>
      </c>
      <c r="T257" s="14">
        <v>13432.87</v>
      </c>
      <c r="U257" s="12">
        <v>44227</v>
      </c>
      <c r="V257" s="14">
        <v>2976.21</v>
      </c>
      <c r="W257" s="12">
        <v>44225</v>
      </c>
      <c r="X257" s="14">
        <v>115067.6</v>
      </c>
      <c r="Y257" s="12">
        <v>44225</v>
      </c>
      <c r="Z257" s="14">
        <v>7047.3</v>
      </c>
      <c r="AA257" s="12">
        <v>44226</v>
      </c>
      <c r="AB257" s="14">
        <v>15138.31</v>
      </c>
      <c r="AC257" s="12">
        <v>44227</v>
      </c>
      <c r="AD257" s="14">
        <v>13634.6</v>
      </c>
      <c r="AE257" s="12">
        <v>44225</v>
      </c>
      <c r="AF257" s="14">
        <v>637.11</v>
      </c>
      <c r="AG257" s="12">
        <v>44227</v>
      </c>
      <c r="AH257" s="14">
        <v>3277.08</v>
      </c>
      <c r="AI257" s="12">
        <v>44225</v>
      </c>
      <c r="AJ257" s="14">
        <v>57312.45</v>
      </c>
      <c r="AK257" s="48"/>
      <c r="BX257" s="48"/>
      <c r="BY257" s="79">
        <f t="shared" ref="BY257:CP257" ca="1" si="71">BF256*OFFSET($B257,0,2*BY$1)/OFFSET($B256,0,2*BY$1)</f>
        <v>5.5141088948447141</v>
      </c>
      <c r="BZ257" s="80">
        <f t="shared" ca="1" si="71"/>
        <v>1542.8716780061516</v>
      </c>
      <c r="CA257" s="81">
        <f t="shared" ca="1" si="71"/>
        <v>68.84958942109445</v>
      </c>
      <c r="CB257" s="82">
        <f t="shared" ca="1" si="71"/>
        <v>7.5806381875409983</v>
      </c>
      <c r="CC257" s="83">
        <f t="shared" ca="1" si="71"/>
        <v>5.5116651276718844</v>
      </c>
      <c r="CD257" s="84">
        <f t="shared" ca="1" si="71"/>
        <v>121.70014245169848</v>
      </c>
      <c r="CE257" s="85">
        <f t="shared" ca="1" si="71"/>
        <v>5.8468428197657651</v>
      </c>
      <c r="CF257" s="86">
        <f t="shared" ca="1" si="71"/>
        <v>21.985097321978483</v>
      </c>
      <c r="CG257" s="87">
        <f t="shared" ca="1" si="71"/>
        <v>4.9620087103538033</v>
      </c>
      <c r="CH257" s="87">
        <f t="shared" ca="1" si="71"/>
        <v>4.305935831605173</v>
      </c>
      <c r="CI257" s="88">
        <f t="shared" ca="1" si="71"/>
        <v>4425.6849881702974</v>
      </c>
      <c r="CJ257" s="89">
        <f t="shared" ca="1" si="71"/>
        <v>7.4280611141089912</v>
      </c>
      <c r="CK257" s="87">
        <f t="shared" ca="1" si="71"/>
        <v>1.7629282245776328</v>
      </c>
      <c r="CL257" s="90">
        <f t="shared" ca="1" si="71"/>
        <v>106.14452385490139</v>
      </c>
      <c r="CM257" s="91">
        <f t="shared" ca="1" si="71"/>
        <v>194.51350150066915</v>
      </c>
      <c r="CN257" s="87">
        <f t="shared" ca="1" si="71"/>
        <v>2.5570655565636398</v>
      </c>
      <c r="CO257" s="92">
        <f t="shared" ca="1" si="71"/>
        <v>61.214803795461819</v>
      </c>
      <c r="CP257" s="93">
        <f t="shared" ca="1" si="71"/>
        <v>15.287253724600351</v>
      </c>
      <c r="CR257" s="94">
        <f ca="1">BY257/OFFSET('FX rate data'!$B256,0,2*BY$1)</f>
        <v>4.2028269015584714</v>
      </c>
      <c r="CS257" s="94">
        <f ca="1">BZ257/OFFSET('FX rate data'!$B256,0,2*BZ$1)</f>
        <v>14.723462906824615</v>
      </c>
      <c r="CT257" s="94">
        <f ca="1">CA257/OFFSET('FX rate data'!$B256,0,2*CA$1)</f>
        <v>10.710388348567188</v>
      </c>
      <c r="CU257" s="94">
        <f ca="1">CB257/OFFSET('FX rate data'!$B256,0,2*CB$1)</f>
        <v>5.9279310193470431</v>
      </c>
      <c r="CV257" s="94">
        <f ca="1">CC257/OFFSET('FX rate data'!$B256,0,2*CC$1)</f>
        <v>6.1914908196718539</v>
      </c>
      <c r="CW257" s="94">
        <f ca="1">CD257/OFFSET('FX rate data'!$B256,0,2*CD$1)</f>
        <v>121.70014245169848</v>
      </c>
      <c r="CX257" s="94">
        <f ca="1">CE257/OFFSET('FX rate data'!$B256,0,2*CE$1)</f>
        <v>8.0137648297228132</v>
      </c>
      <c r="CY257" s="94">
        <f ca="1">CF257/OFFSET('FX rate data'!$B256,0,2*CF$1)</f>
        <v>2.8356524902269391</v>
      </c>
      <c r="CZ257" s="94">
        <f ca="1">CG257/OFFSET('FX rate data'!$B256,0,2*CG$1)</f>
        <v>6.0196636059126574</v>
      </c>
      <c r="DA257" s="94">
        <f ca="1">CH257/OFFSET('FX rate data'!$B256,0,2*CH$1)</f>
        <v>5.2237484309173512</v>
      </c>
      <c r="DB257" s="94">
        <f ca="1">CI257/OFFSET('FX rate data'!$B256,0,2*CI$1)</f>
        <v>3.9564500162437848</v>
      </c>
      <c r="DC257" s="94">
        <f ca="1">CJ257/OFFSET('FX rate data'!$B256,0,2*CJ$1)</f>
        <v>1.3575913577828733</v>
      </c>
      <c r="DD257" s="94">
        <f ca="1">CK257/OFFSET('FX rate data'!$B256,0,2*CK$1)</f>
        <v>2.1386973487536487</v>
      </c>
      <c r="DE257" s="94">
        <f ca="1">CL257/OFFSET('FX rate data'!$B256,0,2*CL$1)</f>
        <v>3.7884404259726385</v>
      </c>
      <c r="DF257" s="94">
        <f ca="1">CM257/OFFSET('FX rate data'!$B256,0,2*CM$1)</f>
        <v>2.6662559249918325</v>
      </c>
      <c r="DG257" s="94">
        <f ca="1">CN257/OFFSET('FX rate data'!$B256,0,2*CN$1)</f>
        <v>3.102105491403178</v>
      </c>
      <c r="DH257" s="94">
        <f ca="1">CO257/OFFSET('FX rate data'!$B256,0,2*CO$1)</f>
        <v>0.80705080811419672</v>
      </c>
      <c r="DI257" s="94">
        <f ca="1">CP257/OFFSET('FX rate data'!$B256,0,2*CP$1)</f>
        <v>1.0061441581555988</v>
      </c>
      <c r="DJ257" s="95">
        <f t="shared" ca="1" si="57"/>
        <v>204.37180733586516</v>
      </c>
    </row>
    <row r="258" spans="1:114" x14ac:dyDescent="0.35">
      <c r="A258" s="12">
        <v>44253</v>
      </c>
      <c r="B258" s="14">
        <v>6673.268</v>
      </c>
      <c r="C258" s="12">
        <v>44253</v>
      </c>
      <c r="D258" s="14">
        <v>28966.01</v>
      </c>
      <c r="E258" s="12">
        <v>44253</v>
      </c>
      <c r="F258" s="14">
        <v>3509.08</v>
      </c>
      <c r="G258" s="12">
        <v>44253</v>
      </c>
      <c r="H258" s="14">
        <v>18060.259999999998</v>
      </c>
      <c r="I258" s="12">
        <v>44253</v>
      </c>
      <c r="J258" s="14">
        <v>10522.22</v>
      </c>
      <c r="K258" s="12">
        <v>44253</v>
      </c>
      <c r="L258" s="14">
        <v>3811.15</v>
      </c>
      <c r="M258" s="12">
        <v>44253</v>
      </c>
      <c r="N258" s="14">
        <v>6483.43</v>
      </c>
      <c r="O258" s="12">
        <v>44253</v>
      </c>
      <c r="P258" s="14">
        <v>28980.21</v>
      </c>
      <c r="Q258" s="12">
        <v>44253</v>
      </c>
      <c r="R258" s="14">
        <v>5703.22</v>
      </c>
      <c r="S258" s="12">
        <v>44253</v>
      </c>
      <c r="T258" s="14">
        <v>13786.29</v>
      </c>
      <c r="U258" s="12">
        <v>44255</v>
      </c>
      <c r="V258" s="14">
        <v>3012.95</v>
      </c>
      <c r="W258" s="12">
        <v>44253</v>
      </c>
      <c r="X258" s="14">
        <v>110035.2</v>
      </c>
      <c r="Y258" s="12">
        <v>44253</v>
      </c>
      <c r="Z258" s="14">
        <v>7341.48</v>
      </c>
      <c r="AA258" s="12">
        <v>44254</v>
      </c>
      <c r="AB258" s="14">
        <v>15953.8</v>
      </c>
      <c r="AC258" s="12">
        <v>44255</v>
      </c>
      <c r="AD258" s="14">
        <v>14529.15</v>
      </c>
      <c r="AE258" s="12">
        <v>44253</v>
      </c>
      <c r="AF258" s="14">
        <v>651.26</v>
      </c>
      <c r="AG258" s="12">
        <v>44255</v>
      </c>
      <c r="AH258" s="14">
        <v>3346.64</v>
      </c>
      <c r="AI258" s="12">
        <v>44253</v>
      </c>
      <c r="AJ258" s="14">
        <v>60754.3</v>
      </c>
      <c r="AK258" s="48"/>
      <c r="BX258" s="48"/>
      <c r="BY258" s="96">
        <f ca="1">BY257*OFFSET($B258,0,2*BY$1)/OFFSET($B257,0,2*BY$1)</f>
        <v>5.5691143124978106</v>
      </c>
      <c r="BZ258" s="97">
        <f t="shared" ref="BZ258:CP268" ca="1" si="72">BZ257*OFFSET($B258,0,2*BZ$1)/OFFSET($B257,0,2*BZ$1)</f>
        <v>1615.5227704862984</v>
      </c>
      <c r="CA258" s="98">
        <f t="shared" ca="1" si="72"/>
        <v>69.363747099404037</v>
      </c>
      <c r="CB258" s="99">
        <f t="shared" ca="1" si="72"/>
        <v>7.8968714152838855</v>
      </c>
      <c r="CC258" s="100">
        <f t="shared" ca="1" si="72"/>
        <v>5.475840287911848</v>
      </c>
      <c r="CD258" s="101">
        <f t="shared" ca="1" si="72"/>
        <v>124.87547867256578</v>
      </c>
      <c r="CE258" s="102">
        <f t="shared" ca="1" si="72"/>
        <v>5.9161658664984182</v>
      </c>
      <c r="CF258" s="103">
        <f t="shared" ca="1" si="72"/>
        <v>22.526490946957598</v>
      </c>
      <c r="CG258" s="104">
        <f t="shared" ca="1" si="72"/>
        <v>5.2414014859699876</v>
      </c>
      <c r="CH258" s="104">
        <f t="shared" ca="1" si="72"/>
        <v>4.4192253848879712</v>
      </c>
      <c r="CI258" s="105">
        <f t="shared" ca="1" si="72"/>
        <v>4480.3181177093338</v>
      </c>
      <c r="CJ258" s="106">
        <f t="shared" ca="1" si="72"/>
        <v>7.1032001215216587</v>
      </c>
      <c r="CK258" s="104">
        <f t="shared" ca="1" si="72"/>
        <v>1.8365192771944148</v>
      </c>
      <c r="CL258" s="107">
        <f t="shared" ca="1" si="72"/>
        <v>111.86245391171973</v>
      </c>
      <c r="CM258" s="108">
        <f t="shared" ca="1" si="72"/>
        <v>207.27530256321762</v>
      </c>
      <c r="CN258" s="104">
        <f t="shared" ca="1" si="72"/>
        <v>2.6138571272898496</v>
      </c>
      <c r="CO258" s="109">
        <f t="shared" ca="1" si="72"/>
        <v>62.5141622951055</v>
      </c>
      <c r="CP258" s="110">
        <f t="shared" ca="1" si="72"/>
        <v>16.205316627722024</v>
      </c>
      <c r="CR258" s="94">
        <f ca="1">BY258/OFFSET('FX rate data'!$B257,0,2*BY$1)</f>
        <v>4.2948363634594049</v>
      </c>
      <c r="CS258" s="94">
        <f ca="1">BZ258/OFFSET('FX rate data'!$B257,0,2*BZ$1)</f>
        <v>15.16210953060815</v>
      </c>
      <c r="CT258" s="94">
        <f ca="1">CA258/OFFSET('FX rate data'!$B257,0,2*CA$1)</f>
        <v>10.714699028284295</v>
      </c>
      <c r="CU258" s="94">
        <f ca="1">CB258/OFFSET('FX rate data'!$B257,0,2*CB$1)</f>
        <v>6.2023809419446154</v>
      </c>
      <c r="CV258" s="94">
        <f ca="1">CC258/OFFSET('FX rate data'!$B257,0,2*CC$1)</f>
        <v>6.0273420890609222</v>
      </c>
      <c r="CW258" s="94">
        <f ca="1">CD258/OFFSET('FX rate data'!$B257,0,2*CD$1)</f>
        <v>124.87547867256578</v>
      </c>
      <c r="CX258" s="94">
        <f ca="1">CE258/OFFSET('FX rate data'!$B257,0,2*CE$1)</f>
        <v>8.2524283254267239</v>
      </c>
      <c r="CY258" s="94">
        <f ca="1">CF258/OFFSET('FX rate data'!$B257,0,2*CF$1)</f>
        <v>2.904133323057176</v>
      </c>
      <c r="CZ258" s="94">
        <f ca="1">CG258/OFFSET('FX rate data'!$B257,0,2*CG$1)</f>
        <v>6.3271384427450359</v>
      </c>
      <c r="DA258" s="94">
        <f ca="1">CH258/OFFSET('FX rate data'!$B257,0,2*CH$1)</f>
        <v>5.3346515993336201</v>
      </c>
      <c r="DB258" s="94">
        <f ca="1">CI258/OFFSET('FX rate data'!$B257,0,2*CI$1)</f>
        <v>3.9877156085812873</v>
      </c>
      <c r="DC258" s="94">
        <f ca="1">CJ258/OFFSET('FX rate data'!$B257,0,2*CJ$1)</f>
        <v>1.2679078452638486</v>
      </c>
      <c r="DD258" s="94">
        <f ca="1">CK258/OFFSET('FX rate data'!$B257,0,2*CK$1)</f>
        <v>2.2169474616060052</v>
      </c>
      <c r="DE258" s="94">
        <f ca="1">CL258/OFFSET('FX rate data'!$B257,0,2*CL$1)</f>
        <v>4.0128588718510443</v>
      </c>
      <c r="DF258" s="94">
        <f ca="1">CM258/OFFSET('FX rate data'!$B257,0,2*CM$1)</f>
        <v>2.8212697439350802</v>
      </c>
      <c r="DG258" s="94">
        <f ca="1">CN258/OFFSET('FX rate data'!$B257,0,2*CN$1)</f>
        <v>3.1553079759655356</v>
      </c>
      <c r="DH258" s="94">
        <f ca="1">CO258/OFFSET('FX rate data'!$B257,0,2*CO$1)</f>
        <v>0.83674306691364631</v>
      </c>
      <c r="DI258" s="94">
        <f ca="1">CP258/OFFSET('FX rate data'!$B257,0,2*CP$1)</f>
        <v>1.0713763083838781</v>
      </c>
      <c r="DJ258" s="95">
        <f t="shared" ca="1" si="57"/>
        <v>209.46532519898605</v>
      </c>
    </row>
    <row r="259" spans="1:114" x14ac:dyDescent="0.35">
      <c r="A259" s="12">
        <v>44286</v>
      </c>
      <c r="B259" s="14">
        <v>6790.6670000000004</v>
      </c>
      <c r="C259" s="12">
        <v>44286</v>
      </c>
      <c r="D259" s="14">
        <v>29178.799999999999</v>
      </c>
      <c r="E259" s="12">
        <v>44286</v>
      </c>
      <c r="F259" s="14">
        <v>3441.9119999999998</v>
      </c>
      <c r="G259" s="12">
        <v>44286</v>
      </c>
      <c r="H259" s="14">
        <v>18700.669999999998</v>
      </c>
      <c r="I259" s="12">
        <v>44286</v>
      </c>
      <c r="J259" s="14">
        <v>11047.37</v>
      </c>
      <c r="K259" s="12">
        <v>44286</v>
      </c>
      <c r="L259" s="14">
        <v>3972.89</v>
      </c>
      <c r="M259" s="12">
        <v>44286</v>
      </c>
      <c r="N259" s="14">
        <v>6713.63</v>
      </c>
      <c r="O259" s="12">
        <v>44286</v>
      </c>
      <c r="P259" s="14">
        <v>28378.35</v>
      </c>
      <c r="Q259" s="12">
        <v>44286</v>
      </c>
      <c r="R259" s="14">
        <v>6067.23</v>
      </c>
      <c r="S259" s="12">
        <v>44286</v>
      </c>
      <c r="T259" s="14">
        <v>15008.34</v>
      </c>
      <c r="U259" s="12">
        <v>44286</v>
      </c>
      <c r="V259" s="14">
        <v>3061.42</v>
      </c>
      <c r="W259" s="12">
        <v>44286</v>
      </c>
      <c r="X259" s="14">
        <v>116633.7</v>
      </c>
      <c r="Y259" s="12">
        <v>44286</v>
      </c>
      <c r="Z259" s="14">
        <v>8083.98</v>
      </c>
      <c r="AA259" s="12">
        <v>44286</v>
      </c>
      <c r="AB259" s="14">
        <v>16431.13</v>
      </c>
      <c r="AC259" s="12">
        <v>44286</v>
      </c>
      <c r="AD259" s="14">
        <v>14690.7</v>
      </c>
      <c r="AE259" s="12">
        <v>44286</v>
      </c>
      <c r="AF259" s="14">
        <v>699.85</v>
      </c>
      <c r="AG259" s="12">
        <v>44286</v>
      </c>
      <c r="AH259" s="14">
        <v>3541.72</v>
      </c>
      <c r="AI259" s="12">
        <v>44286</v>
      </c>
      <c r="AJ259" s="14">
        <v>60881.15</v>
      </c>
      <c r="AK259" s="48"/>
      <c r="BX259" s="48"/>
      <c r="BY259" s="96">
        <f t="shared" ref="BY259:CN268" ca="1" si="73">BY258*OFFSET($B259,0,2*BY$1)/OFFSET($B258,0,2*BY$1)</f>
        <v>5.6670885660678652</v>
      </c>
      <c r="BZ259" s="97">
        <f t="shared" ca="1" si="73"/>
        <v>1627.3907181370721</v>
      </c>
      <c r="CA259" s="98">
        <f t="shared" ca="1" si="73"/>
        <v>68.036041784856408</v>
      </c>
      <c r="CB259" s="99">
        <f t="shared" ca="1" si="73"/>
        <v>8.1768914937911692</v>
      </c>
      <c r="CC259" s="100">
        <f t="shared" ca="1" si="73"/>
        <v>5.7491321908749979</v>
      </c>
      <c r="CD259" s="101">
        <f t="shared" ca="1" si="73"/>
        <v>130.17502340853807</v>
      </c>
      <c r="CE259" s="102">
        <f t="shared" ca="1" si="73"/>
        <v>6.1262246444088655</v>
      </c>
      <c r="CF259" s="103">
        <f t="shared" ca="1" si="73"/>
        <v>22.058661561272128</v>
      </c>
      <c r="CG259" s="104">
        <f t="shared" ca="1" si="73"/>
        <v>5.5759357586980132</v>
      </c>
      <c r="CH259" s="104">
        <f t="shared" ca="1" si="73"/>
        <v>4.8109561827750271</v>
      </c>
      <c r="CI259" s="105">
        <f t="shared" ca="1" si="73"/>
        <v>4552.3939965541113</v>
      </c>
      <c r="CJ259" s="106">
        <f t="shared" ca="1" si="73"/>
        <v>7.5291589601647537</v>
      </c>
      <c r="CK259" s="104">
        <f t="shared" ca="1" si="73"/>
        <v>2.022260512383621</v>
      </c>
      <c r="CL259" s="107">
        <f t="shared" ca="1" si="73"/>
        <v>115.20932457110378</v>
      </c>
      <c r="CM259" s="108">
        <f t="shared" ca="1" si="73"/>
        <v>209.58000208996819</v>
      </c>
      <c r="CN259" s="104">
        <f t="shared" ca="1" si="73"/>
        <v>2.80887496627123</v>
      </c>
      <c r="CO259" s="109">
        <f t="shared" ca="1" si="72"/>
        <v>66.158194154083219</v>
      </c>
      <c r="CP259" s="110">
        <f t="shared" ca="1" si="72"/>
        <v>16.239152000925674</v>
      </c>
      <c r="CR259" s="94">
        <f ca="1">BY259/OFFSET('FX rate data'!$B258,0,2*BY$1)</f>
        <v>4.3043358393345477</v>
      </c>
      <c r="CS259" s="94">
        <f ca="1">BZ259/OFFSET('FX rate data'!$B258,0,2*BZ$1)</f>
        <v>14.698254318434538</v>
      </c>
      <c r="CT259" s="94">
        <f ca="1">CA259/OFFSET('FX rate data'!$B258,0,2*CA$1)</f>
        <v>10.382743527172568</v>
      </c>
      <c r="CU259" s="94">
        <f ca="1">CB259/OFFSET('FX rate data'!$B258,0,2*CB$1)</f>
        <v>6.5092274269950403</v>
      </c>
      <c r="CV259" s="94">
        <f ca="1">CC259/OFFSET('FX rate data'!$B258,0,2*CC$1)</f>
        <v>6.0927640852850766</v>
      </c>
      <c r="CW259" s="94">
        <f ca="1">CD259/OFFSET('FX rate data'!$B258,0,2*CD$1)</f>
        <v>130.17502340853807</v>
      </c>
      <c r="CX259" s="94">
        <f ca="1">CE259/OFFSET('FX rate data'!$B258,0,2*CE$1)</f>
        <v>8.4441414809219371</v>
      </c>
      <c r="CY259" s="94">
        <f ca="1">CF259/OFFSET('FX rate data'!$B258,0,2*CF$1)</f>
        <v>2.8374553403316307</v>
      </c>
      <c r="CZ259" s="94">
        <f ca="1">CG259/OFFSET('FX rate data'!$B258,0,2*CG$1)</f>
        <v>6.5406871069771411</v>
      </c>
      <c r="DA259" s="94">
        <f ca="1">CH259/OFFSET('FX rate data'!$B258,0,2*CH$1)</f>
        <v>5.6433503610264246</v>
      </c>
      <c r="DB259" s="94">
        <f ca="1">CI259/OFFSET('FX rate data'!$B258,0,2*CI$1)</f>
        <v>4.0221535005735065</v>
      </c>
      <c r="DC259" s="94">
        <f ca="1">CJ259/OFFSET('FX rate data'!$B258,0,2*CJ$1)</f>
        <v>1.3362840693178961</v>
      </c>
      <c r="DD259" s="94">
        <f ca="1">CK259/OFFSET('FX rate data'!$B258,0,2*CK$1)</f>
        <v>2.3721530937051272</v>
      </c>
      <c r="DE259" s="94">
        <f ca="1">CL259/OFFSET('FX rate data'!$B258,0,2*CL$1)</f>
        <v>4.0424324410913606</v>
      </c>
      <c r="DF259" s="94">
        <f ca="1">CM259/OFFSET('FX rate data'!$B258,0,2*CM$1)</f>
        <v>2.8666393392144465</v>
      </c>
      <c r="DG259" s="94">
        <f ca="1">CN259/OFFSET('FX rate data'!$B258,0,2*CN$1)</f>
        <v>3.2948679956260762</v>
      </c>
      <c r="DH259" s="94">
        <f ca="1">CO259/OFFSET('FX rate data'!$B258,0,2*CO$1)</f>
        <v>0.87452074735605201</v>
      </c>
      <c r="DI259" s="94">
        <f ca="1">CP259/OFFSET('FX rate data'!$B258,0,2*CP$1)</f>
        <v>1.0990296361592644</v>
      </c>
      <c r="DJ259" s="95">
        <f t="shared" ca="1" si="57"/>
        <v>215.53606371806069</v>
      </c>
    </row>
    <row r="260" spans="1:114" x14ac:dyDescent="0.35">
      <c r="A260" s="12">
        <v>44316</v>
      </c>
      <c r="B260" s="14">
        <v>7025.817</v>
      </c>
      <c r="C260" s="12">
        <v>44316</v>
      </c>
      <c r="D260" s="14">
        <v>28812.63</v>
      </c>
      <c r="E260" s="12">
        <v>44316</v>
      </c>
      <c r="F260" s="14">
        <v>3446.8560000000002</v>
      </c>
      <c r="G260" s="12">
        <v>44316</v>
      </c>
      <c r="H260" s="14">
        <v>19108.330000000002</v>
      </c>
      <c r="I260" s="12">
        <v>44316</v>
      </c>
      <c r="J260" s="14">
        <v>11022.34</v>
      </c>
      <c r="K260" s="12">
        <v>44316</v>
      </c>
      <c r="L260" s="14">
        <v>4181.17</v>
      </c>
      <c r="M260" s="12">
        <v>44316</v>
      </c>
      <c r="N260" s="14">
        <v>6969.81</v>
      </c>
      <c r="O260" s="12">
        <v>44316</v>
      </c>
      <c r="P260" s="14">
        <v>28724.880000000001</v>
      </c>
      <c r="Q260" s="12">
        <v>44316</v>
      </c>
      <c r="R260" s="14">
        <v>6269.48</v>
      </c>
      <c r="S260" s="12">
        <v>44316</v>
      </c>
      <c r="T260" s="14">
        <v>15135.91</v>
      </c>
      <c r="U260" s="12">
        <v>44316</v>
      </c>
      <c r="V260" s="14">
        <v>3147.86</v>
      </c>
      <c r="W260" s="12">
        <v>44316</v>
      </c>
      <c r="X260" s="14">
        <v>118893.8</v>
      </c>
      <c r="Y260" s="12">
        <v>44316</v>
      </c>
      <c r="Z260" s="14">
        <v>8092.97</v>
      </c>
      <c r="AA260" s="12">
        <v>44316</v>
      </c>
      <c r="AB260" s="14">
        <v>17566.66</v>
      </c>
      <c r="AC260" s="12">
        <v>44316</v>
      </c>
      <c r="AD260" s="14">
        <v>14631.1</v>
      </c>
      <c r="AE260" s="12">
        <v>44316</v>
      </c>
      <c r="AF260" s="14">
        <v>707.56</v>
      </c>
      <c r="AG260" s="12">
        <v>44316</v>
      </c>
      <c r="AH260" s="14">
        <v>3544</v>
      </c>
      <c r="AI260" s="12">
        <v>44316</v>
      </c>
      <c r="AJ260" s="14">
        <v>61096.37</v>
      </c>
      <c r="AK260" s="48"/>
      <c r="BX260" s="48"/>
      <c r="BY260" s="96">
        <f t="shared" ca="1" si="73"/>
        <v>5.8633308315641495</v>
      </c>
      <c r="BZ260" s="97">
        <f t="shared" ca="1" si="73"/>
        <v>1606.9682998313074</v>
      </c>
      <c r="CA260" s="98">
        <f t="shared" ca="1" si="73"/>
        <v>68.1337694985761</v>
      </c>
      <c r="CB260" s="99">
        <f t="shared" ca="1" si="73"/>
        <v>8.355141341863936</v>
      </c>
      <c r="CC260" s="100">
        <f t="shared" ca="1" si="73"/>
        <v>5.7361063957094869</v>
      </c>
      <c r="CD260" s="101">
        <f t="shared" ca="1" si="73"/>
        <v>136.99948969769542</v>
      </c>
      <c r="CE260" s="102">
        <f t="shared" ca="1" si="73"/>
        <v>6.3599903165422216</v>
      </c>
      <c r="CF260" s="103">
        <f t="shared" ca="1" si="73"/>
        <v>22.328021407451619</v>
      </c>
      <c r="CG260" s="104">
        <f t="shared" ca="1" si="73"/>
        <v>5.7618085552125136</v>
      </c>
      <c r="CH260" s="104">
        <f t="shared" ca="1" si="73"/>
        <v>4.8518490250371702</v>
      </c>
      <c r="CI260" s="105">
        <f t="shared" ca="1" si="73"/>
        <v>4680.9320400313663</v>
      </c>
      <c r="CJ260" s="106">
        <f t="shared" ca="1" si="73"/>
        <v>7.6750572054049231</v>
      </c>
      <c r="CK260" s="104">
        <f t="shared" ca="1" si="73"/>
        <v>2.0245094197295486</v>
      </c>
      <c r="CL260" s="107">
        <f t="shared" ca="1" si="73"/>
        <v>123.17126293628166</v>
      </c>
      <c r="CM260" s="108">
        <f t="shared" ca="1" si="73"/>
        <v>208.72973844531123</v>
      </c>
      <c r="CN260" s="104">
        <f t="shared" ca="1" si="73"/>
        <v>2.8398193486245216</v>
      </c>
      <c r="CO260" s="109">
        <f t="shared" ca="1" si="72"/>
        <v>66.200783823134216</v>
      </c>
      <c r="CP260" s="110">
        <f t="shared" ca="1" si="72"/>
        <v>16.296558772868046</v>
      </c>
      <c r="CR260" s="94">
        <f ca="1">BY260/OFFSET('FX rate data'!$B259,0,2*BY$1)</f>
        <v>4.5220814681198132</v>
      </c>
      <c r="CS260" s="94">
        <f ca="1">BZ260/OFFSET('FX rate data'!$B259,0,2*BZ$1)</f>
        <v>14.701018203561498</v>
      </c>
      <c r="CT260" s="94">
        <f ca="1">CA260/OFFSET('FX rate data'!$B259,0,2*CA$1)</f>
        <v>10.522752397500518</v>
      </c>
      <c r="CU260" s="94">
        <f ca="1">CB260/OFFSET('FX rate data'!$B259,0,2*CB$1)</f>
        <v>6.7999848147342208</v>
      </c>
      <c r="CV260" s="94">
        <f ca="1">CC260/OFFSET('FX rate data'!$B259,0,2*CC$1)</f>
        <v>6.2820133563788048</v>
      </c>
      <c r="CW260" s="94">
        <f ca="1">CD260/OFFSET('FX rate data'!$B259,0,2*CD$1)</f>
        <v>136.99948969769542</v>
      </c>
      <c r="CX260" s="94">
        <f ca="1">CE260/OFFSET('FX rate data'!$B259,0,2*CE$1)</f>
        <v>8.7857305104879426</v>
      </c>
      <c r="CY260" s="94">
        <f ca="1">CF260/OFFSET('FX rate data'!$B259,0,2*CF$1)</f>
        <v>2.8745441142518979</v>
      </c>
      <c r="CZ260" s="94">
        <f ca="1">CG260/OFFSET('FX rate data'!$B259,0,2*CG$1)</f>
        <v>6.9252506673227332</v>
      </c>
      <c r="DA260" s="94">
        <f ca="1">CH260/OFFSET('FX rate data'!$B259,0,2*CH$1)</f>
        <v>5.8315493089389063</v>
      </c>
      <c r="DB260" s="94">
        <f ca="1">CI260/OFFSET('FX rate data'!$B259,0,2*CI$1)</f>
        <v>4.2082980823973228</v>
      </c>
      <c r="DC260" s="94">
        <f ca="1">CJ260/OFFSET('FX rate data'!$B259,0,2*CJ$1)</f>
        <v>1.4113490383415022</v>
      </c>
      <c r="DD260" s="94">
        <f ca="1">CK260/OFFSET('FX rate data'!$B259,0,2*CK$1)</f>
        <v>2.4333045910210922</v>
      </c>
      <c r="DE260" s="94">
        <f ca="1">CL260/OFFSET('FX rate data'!$B259,0,2*CL$1)</f>
        <v>4.4144241608587791</v>
      </c>
      <c r="DF260" s="94">
        <f ca="1">CM260/OFFSET('FX rate data'!$B259,0,2*CM$1)</f>
        <v>2.817671701557142</v>
      </c>
      <c r="DG260" s="94">
        <f ca="1">CN260/OFFSET('FX rate data'!$B259,0,2*CN$1)</f>
        <v>3.4132444094044732</v>
      </c>
      <c r="DH260" s="94">
        <f ca="1">CO260/OFFSET('FX rate data'!$B259,0,2*CO$1)</f>
        <v>0.87912545082047489</v>
      </c>
      <c r="DI260" s="94">
        <f ca="1">CP260/OFFSET('FX rate data'!$B259,0,2*CP$1)</f>
        <v>1.1242882906428455</v>
      </c>
      <c r="DJ260" s="95">
        <f t="shared" ca="1" si="57"/>
        <v>224.94612026403544</v>
      </c>
    </row>
    <row r="261" spans="1:114" x14ac:dyDescent="0.35">
      <c r="A261" s="12">
        <v>44347</v>
      </c>
      <c r="B261" s="14">
        <v>7161.6270000000004</v>
      </c>
      <c r="C261" s="12">
        <v>44347</v>
      </c>
      <c r="D261" s="14">
        <v>28860.080000000002</v>
      </c>
      <c r="E261" s="12">
        <v>44347</v>
      </c>
      <c r="F261" s="14">
        <v>3615.4769999999999</v>
      </c>
      <c r="G261" s="12">
        <v>44347</v>
      </c>
      <c r="H261" s="14">
        <v>19730.990000000002</v>
      </c>
      <c r="I261" s="12">
        <v>44347</v>
      </c>
      <c r="J261" s="14">
        <v>11363.45</v>
      </c>
      <c r="K261" s="12">
        <v>44347</v>
      </c>
      <c r="L261" s="14">
        <v>4204.1099999999997</v>
      </c>
      <c r="M261" s="12">
        <v>44347</v>
      </c>
      <c r="N261" s="14">
        <v>7022.61</v>
      </c>
      <c r="O261" s="12">
        <v>44347</v>
      </c>
      <c r="P261" s="14">
        <v>29151.8</v>
      </c>
      <c r="Q261" s="12">
        <v>44347</v>
      </c>
      <c r="R261" s="14">
        <v>6447.17</v>
      </c>
      <c r="S261" s="12">
        <v>44347</v>
      </c>
      <c r="T261" s="14">
        <v>15421.13</v>
      </c>
      <c r="U261" s="12">
        <v>44347</v>
      </c>
      <c r="V261" s="14">
        <v>3203.92</v>
      </c>
      <c r="W261" s="12">
        <v>44347</v>
      </c>
      <c r="X261" s="14">
        <v>126215.7</v>
      </c>
      <c r="Y261" s="12">
        <v>44347</v>
      </c>
      <c r="Z261" s="14">
        <v>8231.77</v>
      </c>
      <c r="AA261" s="12">
        <v>44347</v>
      </c>
      <c r="AB261" s="14">
        <v>17068.43</v>
      </c>
      <c r="AC261" s="12">
        <v>44347</v>
      </c>
      <c r="AD261" s="14">
        <v>15582.8</v>
      </c>
      <c r="AE261" s="12">
        <v>44347</v>
      </c>
      <c r="AF261" s="14">
        <v>709.36</v>
      </c>
      <c r="AG261" s="12">
        <v>44347</v>
      </c>
      <c r="AH261" s="14">
        <v>3721.63</v>
      </c>
      <c r="AI261" s="12">
        <v>44347</v>
      </c>
      <c r="AJ261" s="14">
        <v>61782.86</v>
      </c>
      <c r="BY261" s="96">
        <f t="shared" ca="1" si="73"/>
        <v>5.976669815519287</v>
      </c>
      <c r="BZ261" s="97">
        <f t="shared" ca="1" si="73"/>
        <v>1609.614731129908</v>
      </c>
      <c r="CA261" s="98">
        <f t="shared" ca="1" si="73"/>
        <v>71.466889404548212</v>
      </c>
      <c r="CB261" s="99">
        <f t="shared" ca="1" si="73"/>
        <v>8.6274002105314231</v>
      </c>
      <c r="CC261" s="100">
        <f t="shared" ca="1" si="73"/>
        <v>5.9136225358975478</v>
      </c>
      <c r="CD261" s="101">
        <f t="shared" ca="1" si="73"/>
        <v>137.7511377516289</v>
      </c>
      <c r="CE261" s="102">
        <f t="shared" ca="1" si="73"/>
        <v>6.4081706096511333</v>
      </c>
      <c r="CF261" s="103">
        <f t="shared" ca="1" si="73"/>
        <v>22.659868882507013</v>
      </c>
      <c r="CG261" s="104">
        <f t="shared" ca="1" si="73"/>
        <v>5.9251100989092347</v>
      </c>
      <c r="CH261" s="104">
        <f t="shared" ca="1" si="73"/>
        <v>4.943276919291371</v>
      </c>
      <c r="CI261" s="105">
        <f t="shared" ca="1" si="73"/>
        <v>4764.2944037210345</v>
      </c>
      <c r="CJ261" s="106">
        <f t="shared" ca="1" si="73"/>
        <v>8.1477143275782762</v>
      </c>
      <c r="CK261" s="104">
        <f t="shared" ca="1" si="73"/>
        <v>2.0592311482740091</v>
      </c>
      <c r="CL261" s="107">
        <f t="shared" ca="1" si="73"/>
        <v>119.67784880219223</v>
      </c>
      <c r="CM261" s="108">
        <f t="shared" ca="1" si="73"/>
        <v>222.3068510396071</v>
      </c>
      <c r="CN261" s="104">
        <f t="shared" ca="1" si="73"/>
        <v>2.8470437180455237</v>
      </c>
      <c r="CO261" s="109">
        <f t="shared" ca="1" si="72"/>
        <v>69.518855276436511</v>
      </c>
      <c r="CP261" s="110">
        <f t="shared" ca="1" si="72"/>
        <v>16.479669891122469</v>
      </c>
      <c r="CR261" s="94">
        <f ca="1">BY261/OFFSET('FX rate data'!$B260,0,2*BY$1)</f>
        <v>4.6223277768904003</v>
      </c>
      <c r="CS261" s="94">
        <f ca="1">BZ261/OFFSET('FX rate data'!$B260,0,2*BZ$1)</f>
        <v>14.68894625962683</v>
      </c>
      <c r="CT261" s="94">
        <f ca="1">CA261/OFFSET('FX rate data'!$B260,0,2*CA$1)</f>
        <v>11.219115775976549</v>
      </c>
      <c r="CU261" s="94">
        <f ca="1">CB261/OFFSET('FX rate data'!$B260,0,2*CB$1)</f>
        <v>7.1513595909577452</v>
      </c>
      <c r="CV261" s="94">
        <f ca="1">CC261/OFFSET('FX rate data'!$B260,0,2*CC$1)</f>
        <v>6.5787323794610613</v>
      </c>
      <c r="CW261" s="94">
        <f ca="1">CD261/OFFSET('FX rate data'!$B260,0,2*CD$1)</f>
        <v>137.7511377516289</v>
      </c>
      <c r="CX261" s="94">
        <f ca="1">CE261/OFFSET('FX rate data'!$B260,0,2*CE$1)</f>
        <v>9.1076898943307754</v>
      </c>
      <c r="CY261" s="94">
        <f ca="1">CF261/OFFSET('FX rate data'!$B260,0,2*CF$1)</f>
        <v>2.9196723251223426</v>
      </c>
      <c r="CZ261" s="94">
        <f ca="1">CG261/OFFSET('FX rate data'!$B260,0,2*CG$1)</f>
        <v>7.2442964896799547</v>
      </c>
      <c r="DA261" s="94">
        <f ca="1">CH261/OFFSET('FX rate data'!$B260,0,2*CH$1)</f>
        <v>6.0438646769670754</v>
      </c>
      <c r="DB261" s="94">
        <f ca="1">CI261/OFFSET('FX rate data'!$B260,0,2*CI$1)</f>
        <v>4.2883323915796137</v>
      </c>
      <c r="DC261" s="94">
        <f ca="1">CJ261/OFFSET('FX rate data'!$B260,0,2*CJ$1)</f>
        <v>1.5611339747424415</v>
      </c>
      <c r="DD261" s="94">
        <f ca="1">CK261/OFFSET('FX rate data'!$B260,0,2*CK$1)</f>
        <v>2.517705279709022</v>
      </c>
      <c r="DE261" s="94">
        <f ca="1">CL261/OFFSET('FX rate data'!$B260,0,2*CL$1)</f>
        <v>4.342447344056322</v>
      </c>
      <c r="DF261" s="94">
        <f ca="1">CM261/OFFSET('FX rate data'!$B260,0,2*CM$1)</f>
        <v>3.0611839385690005</v>
      </c>
      <c r="DG261" s="94">
        <f ca="1">CN261/OFFSET('FX rate data'!$B260,0,2*CN$1)</f>
        <v>3.4809190830731431</v>
      </c>
      <c r="DH261" s="94">
        <f ca="1">CO261/OFFSET('FX rate data'!$B260,0,2*CO$1)</f>
        <v>0.94699177057733819</v>
      </c>
      <c r="DI261" s="94">
        <f ca="1">CP261/OFFSET('FX rate data'!$B260,0,2*CP$1)</f>
        <v>1.1996294680266479</v>
      </c>
      <c r="DJ261" s="95">
        <f t="shared" ca="1" si="57"/>
        <v>228.72548617097516</v>
      </c>
    </row>
    <row r="262" spans="1:114" x14ac:dyDescent="0.35">
      <c r="A262" s="12">
        <v>44377</v>
      </c>
      <c r="B262" s="14">
        <v>7313.0230000000001</v>
      </c>
      <c r="C262" s="12">
        <v>44377</v>
      </c>
      <c r="D262" s="14">
        <v>28791.53</v>
      </c>
      <c r="E262" s="12">
        <v>44377</v>
      </c>
      <c r="F262" s="14">
        <v>3591.1970000000001</v>
      </c>
      <c r="G262" s="12">
        <v>44377</v>
      </c>
      <c r="H262" s="14">
        <v>20165.580000000002</v>
      </c>
      <c r="I262" s="12">
        <v>44377</v>
      </c>
      <c r="J262" s="14">
        <v>11942.72</v>
      </c>
      <c r="K262" s="12">
        <v>44377</v>
      </c>
      <c r="L262" s="14">
        <v>4297.5</v>
      </c>
      <c r="M262" s="12">
        <v>44377</v>
      </c>
      <c r="N262" s="14">
        <v>7037.47</v>
      </c>
      <c r="O262" s="12">
        <v>44377</v>
      </c>
      <c r="P262" s="14">
        <v>28827.95</v>
      </c>
      <c r="Q262" s="12">
        <v>44377</v>
      </c>
      <c r="R262" s="14">
        <v>6507.83</v>
      </c>
      <c r="S262" s="12">
        <v>44377</v>
      </c>
      <c r="T262" s="14">
        <v>15531.04</v>
      </c>
      <c r="U262" s="12">
        <v>44377</v>
      </c>
      <c r="V262" s="14">
        <v>3296.68</v>
      </c>
      <c r="W262" s="12">
        <v>44377</v>
      </c>
      <c r="X262" s="14">
        <v>126801.7</v>
      </c>
      <c r="Y262" s="12">
        <v>44377</v>
      </c>
      <c r="Z262" s="14">
        <v>8174.45</v>
      </c>
      <c r="AA262" s="12">
        <v>44377</v>
      </c>
      <c r="AB262" s="14">
        <v>17755.46</v>
      </c>
      <c r="AC262" s="12">
        <v>44377</v>
      </c>
      <c r="AD262" s="14">
        <v>15721.5</v>
      </c>
      <c r="AE262" s="12">
        <v>44377</v>
      </c>
      <c r="AF262" s="14">
        <v>729.52</v>
      </c>
      <c r="AG262" s="12">
        <v>44377</v>
      </c>
      <c r="AH262" s="14">
        <v>3841.85</v>
      </c>
      <c r="AI262" s="12">
        <v>44377</v>
      </c>
      <c r="AJ262" s="14">
        <v>60161.760000000002</v>
      </c>
      <c r="BY262" s="96">
        <f t="shared" ca="1" si="73"/>
        <v>6.10301595214304</v>
      </c>
      <c r="BZ262" s="97">
        <f t="shared" ca="1" si="73"/>
        <v>1605.7914884424672</v>
      </c>
      <c r="CA262" s="98">
        <f t="shared" ca="1" si="73"/>
        <v>70.986948286199947</v>
      </c>
      <c r="CB262" s="99">
        <f t="shared" ca="1" si="73"/>
        <v>8.8174252349977511</v>
      </c>
      <c r="CC262" s="100">
        <f t="shared" ca="1" si="73"/>
        <v>6.2150788829021426</v>
      </c>
      <c r="CD262" s="101">
        <f t="shared" ca="1" si="73"/>
        <v>140.81113826413326</v>
      </c>
      <c r="CE262" s="102">
        <f t="shared" ca="1" si="73"/>
        <v>6.4217304421435282</v>
      </c>
      <c r="CF262" s="103">
        <f t="shared" ca="1" si="73"/>
        <v>22.408138336276593</v>
      </c>
      <c r="CG262" s="104">
        <f t="shared" ca="1" si="73"/>
        <v>5.980858152489307</v>
      </c>
      <c r="CH262" s="104">
        <f t="shared" ca="1" si="73"/>
        <v>4.9785088099634116</v>
      </c>
      <c r="CI262" s="105">
        <f t="shared" ca="1" si="73"/>
        <v>4902.2304161336915</v>
      </c>
      <c r="CJ262" s="106">
        <f t="shared" ca="1" si="73"/>
        <v>8.1855429067166945</v>
      </c>
      <c r="CK262" s="104">
        <f t="shared" ca="1" si="73"/>
        <v>2.0448921750739482</v>
      </c>
      <c r="CL262" s="107">
        <f t="shared" ca="1" si="73"/>
        <v>124.49506236328543</v>
      </c>
      <c r="CM262" s="108">
        <f t="shared" ca="1" si="73"/>
        <v>224.28556861534406</v>
      </c>
      <c r="CN262" s="104">
        <f t="shared" ca="1" si="73"/>
        <v>2.9279566555607452</v>
      </c>
      <c r="CO262" s="109">
        <f t="shared" ca="1" si="72"/>
        <v>71.764526334906364</v>
      </c>
      <c r="CP262" s="110">
        <f t="shared" ca="1" si="72"/>
        <v>16.047265291197853</v>
      </c>
      <c r="CR262" s="94">
        <f ca="1">BY262/OFFSET('FX rate data'!$B261,0,2*BY$1)</f>
        <v>4.5766898778725462</v>
      </c>
      <c r="CS262" s="94">
        <f ca="1">BZ262/OFFSET('FX rate data'!$B261,0,2*BZ$1)</f>
        <v>14.452267918661391</v>
      </c>
      <c r="CT262" s="94">
        <f ca="1">CA262/OFFSET('FX rate data'!$B261,0,2*CA$1)</f>
        <v>10.993626904678564</v>
      </c>
      <c r="CU262" s="94">
        <f ca="1">CB262/OFFSET('FX rate data'!$B261,0,2*CB$1)</f>
        <v>7.1119738949812481</v>
      </c>
      <c r="CV262" s="94">
        <f ca="1">CC262/OFFSET('FX rate data'!$B261,0,2*CC$1)</f>
        <v>6.7190041977320458</v>
      </c>
      <c r="CW262" s="94">
        <f ca="1">CD262/OFFSET('FX rate data'!$B261,0,2*CD$1)</f>
        <v>140.81113826413326</v>
      </c>
      <c r="CX262" s="94">
        <f ca="1">CE262/OFFSET('FX rate data'!$B261,0,2*CE$1)</f>
        <v>8.8832901399135817</v>
      </c>
      <c r="CY262" s="94">
        <f ca="1">CF262/OFFSET('FX rate data'!$B261,0,2*CF$1)</f>
        <v>2.8857501302335566</v>
      </c>
      <c r="CZ262" s="94">
        <f ca="1">CG262/OFFSET('FX rate data'!$B261,0,2*CG$1)</f>
        <v>7.0913660807319268</v>
      </c>
      <c r="DA262" s="94">
        <f ca="1">CH262/OFFSET('FX rate data'!$B261,0,2*CH$1)</f>
        <v>5.9029034977038313</v>
      </c>
      <c r="DB262" s="94">
        <f ca="1">CI262/OFFSET('FX rate data'!$B261,0,2*CI$1)</f>
        <v>4.3525858721931421</v>
      </c>
      <c r="DC262" s="94">
        <f ca="1">CJ262/OFFSET('FX rate data'!$B261,0,2*CJ$1)</f>
        <v>1.6473219776044865</v>
      </c>
      <c r="DD262" s="94">
        <f ca="1">CK262/OFFSET('FX rate data'!$B261,0,2*CK$1)</f>
        <v>2.4245816635925399</v>
      </c>
      <c r="DE262" s="94">
        <f ca="1">CL262/OFFSET('FX rate data'!$B261,0,2*CL$1)</f>
        <v>4.466190578055083</v>
      </c>
      <c r="DF262" s="94">
        <f ca="1">CM262/OFFSET('FX rate data'!$B261,0,2*CM$1)</f>
        <v>3.0174786706544983</v>
      </c>
      <c r="DG262" s="94">
        <f ca="1">CN262/OFFSET('FX rate data'!$B261,0,2*CN$1)</f>
        <v>3.4716109266786166</v>
      </c>
      <c r="DH262" s="94">
        <f ca="1">CO262/OFFSET('FX rate data'!$B261,0,2*CO$1)</f>
        <v>0.98104909768459625</v>
      </c>
      <c r="DI262" s="94">
        <f ca="1">CP262/OFFSET('FX rate data'!$B261,0,2*CP$1)</f>
        <v>1.1233332837160914</v>
      </c>
      <c r="DJ262" s="95">
        <f t="shared" ref="DJ262:DJ268" ca="1" si="74">SUM(CR262:DI262)</f>
        <v>230.91216297682098</v>
      </c>
    </row>
    <row r="263" spans="1:114" x14ac:dyDescent="0.35">
      <c r="A263" s="12">
        <v>44407</v>
      </c>
      <c r="B263" s="14">
        <v>7392.6239999999998</v>
      </c>
      <c r="C263" s="12">
        <v>44407</v>
      </c>
      <c r="D263" s="14">
        <v>27283.59</v>
      </c>
      <c r="E263" s="12">
        <v>44407</v>
      </c>
      <c r="F263" s="14">
        <v>3397.357</v>
      </c>
      <c r="G263" s="12">
        <v>44407</v>
      </c>
      <c r="H263" s="14">
        <v>20287.8</v>
      </c>
      <c r="I263" s="12">
        <v>44407</v>
      </c>
      <c r="J263" s="14">
        <v>12116.82</v>
      </c>
      <c r="K263" s="12">
        <v>44407</v>
      </c>
      <c r="L263" s="14">
        <v>4395.26</v>
      </c>
      <c r="M263" s="12">
        <v>44407</v>
      </c>
      <c r="N263" s="14">
        <v>7032.3</v>
      </c>
      <c r="O263" s="12">
        <v>44407</v>
      </c>
      <c r="P263" s="14">
        <v>25961.03</v>
      </c>
      <c r="Q263" s="12">
        <v>44407</v>
      </c>
      <c r="R263" s="14">
        <v>6612.76</v>
      </c>
      <c r="S263" s="12">
        <v>44407</v>
      </c>
      <c r="T263" s="14">
        <v>15544.39</v>
      </c>
      <c r="U263" s="12">
        <v>44408</v>
      </c>
      <c r="V263" s="14">
        <v>3202.32</v>
      </c>
      <c r="W263" s="12">
        <v>44407</v>
      </c>
      <c r="X263" s="14">
        <v>121800.8</v>
      </c>
      <c r="Y263" s="12">
        <v>44407</v>
      </c>
      <c r="Z263" s="14">
        <v>8324.65</v>
      </c>
      <c r="AA263" s="12">
        <v>44408</v>
      </c>
      <c r="AB263" s="14">
        <v>17247.41</v>
      </c>
      <c r="AC263" s="12">
        <v>44408</v>
      </c>
      <c r="AD263" s="14">
        <v>15763.05</v>
      </c>
      <c r="AE263" s="12">
        <v>44407</v>
      </c>
      <c r="AF263" s="14">
        <v>754.31</v>
      </c>
      <c r="AG263" s="12">
        <v>44408</v>
      </c>
      <c r="AH263" s="14">
        <v>3771.58</v>
      </c>
      <c r="AI263" s="12">
        <v>44407</v>
      </c>
      <c r="AJ263" s="14">
        <v>62852.28</v>
      </c>
      <c r="BY263" s="96">
        <f t="shared" ca="1" si="73"/>
        <v>6.1694462331371698</v>
      </c>
      <c r="BZ263" s="97">
        <f t="shared" ca="1" si="73"/>
        <v>1521.6890730070272</v>
      </c>
      <c r="CA263" s="98">
        <f t="shared" ca="1" si="73"/>
        <v>67.155326112368499</v>
      </c>
      <c r="CB263" s="99">
        <f t="shared" ca="1" si="73"/>
        <v>8.8708660838214097</v>
      </c>
      <c r="CC263" s="100">
        <f t="shared" ca="1" si="73"/>
        <v>6.3056817969379129</v>
      </c>
      <c r="CD263" s="101">
        <f t="shared" ca="1" si="73"/>
        <v>144.01432543730411</v>
      </c>
      <c r="CE263" s="102">
        <f t="shared" ca="1" si="73"/>
        <v>6.417012788443281</v>
      </c>
      <c r="CF263" s="103">
        <f t="shared" ca="1" si="73"/>
        <v>20.179664235307285</v>
      </c>
      <c r="CG263" s="104">
        <f t="shared" ca="1" si="73"/>
        <v>6.0772914406884002</v>
      </c>
      <c r="CH263" s="104">
        <f t="shared" ca="1" si="73"/>
        <v>4.9827881816354305</v>
      </c>
      <c r="CI263" s="105">
        <f t="shared" ca="1" si="73"/>
        <v>4761.9151710791593</v>
      </c>
      <c r="CJ263" s="106">
        <f t="shared" ca="1" si="73"/>
        <v>7.8627153616427758</v>
      </c>
      <c r="CK263" s="104">
        <f t="shared" ca="1" si="73"/>
        <v>2.0824656882394952</v>
      </c>
      <c r="CL263" s="107">
        <f t="shared" ca="1" si="73"/>
        <v>120.932793831033</v>
      </c>
      <c r="CM263" s="108">
        <f t="shared" ca="1" si="73"/>
        <v>224.87832791795304</v>
      </c>
      <c r="CN263" s="104">
        <f t="shared" ca="1" si="73"/>
        <v>3.0274522766422107</v>
      </c>
      <c r="CO263" s="109">
        <f t="shared" ca="1" si="72"/>
        <v>70.451905262882761</v>
      </c>
      <c r="CP263" s="110">
        <f t="shared" ca="1" si="72"/>
        <v>16.764921959009328</v>
      </c>
      <c r="CR263" s="94">
        <f ca="1">BY263/OFFSET('FX rate data'!$B262,0,2*BY$1)</f>
        <v>4.5313597011657514</v>
      </c>
      <c r="CS263" s="94">
        <f ca="1">BZ263/OFFSET('FX rate data'!$B262,0,2*BZ$1)</f>
        <v>13.86883952795322</v>
      </c>
      <c r="CT263" s="94">
        <f ca="1">CA263/OFFSET('FX rate data'!$B262,0,2*CA$1)</f>
        <v>10.393308897819125</v>
      </c>
      <c r="CU263" s="94">
        <f ca="1">CB263/OFFSET('FX rate data'!$B262,0,2*CB$1)</f>
        <v>7.1109146964500276</v>
      </c>
      <c r="CV263" s="94">
        <f ca="1">CC263/OFFSET('FX rate data'!$B262,0,2*CC$1)</f>
        <v>6.9606819703476237</v>
      </c>
      <c r="CW263" s="94">
        <f ca="1">CD263/OFFSET('FX rate data'!$B262,0,2*CD$1)</f>
        <v>144.01432543730411</v>
      </c>
      <c r="CX263" s="94">
        <f ca="1">CE263/OFFSET('FX rate data'!$B262,0,2*CE$1)</f>
        <v>8.9211911420037264</v>
      </c>
      <c r="CY263" s="94">
        <f ca="1">CF263/OFFSET('FX rate data'!$B262,0,2*CF$1)</f>
        <v>2.5965238728875275</v>
      </c>
      <c r="CZ263" s="94">
        <f ca="1">CG263/OFFSET('FX rate data'!$B262,0,2*CG$1)</f>
        <v>7.2116903295222503</v>
      </c>
      <c r="DA263" s="94">
        <f ca="1">CH263/OFFSET('FX rate data'!$B262,0,2*CH$1)</f>
        <v>5.9128849906674148</v>
      </c>
      <c r="DB263" s="94">
        <f ca="1">CI263/OFFSET('FX rate data'!$B262,0,2*CI$1)</f>
        <v>4.1404717640177378</v>
      </c>
      <c r="DC263" s="94">
        <f ca="1">CJ263/OFFSET('FX rate data'!$B262,0,2*CJ$1)</f>
        <v>1.5087240452159216</v>
      </c>
      <c r="DD263" s="94">
        <f ca="1">CK263/OFFSET('FX rate data'!$B262,0,2*CK$1)</f>
        <v>2.4711827319799395</v>
      </c>
      <c r="DE263" s="94">
        <f ca="1">CL263/OFFSET('FX rate data'!$B262,0,2*CL$1)</f>
        <v>4.3253619167721666</v>
      </c>
      <c r="DF263" s="94">
        <f ca="1">CM263/OFFSET('FX rate data'!$B262,0,2*CM$1)</f>
        <v>3.0219489070476788</v>
      </c>
      <c r="DG263" s="94">
        <f ca="1">CN263/OFFSET('FX rate data'!$B262,0,2*CN$1)</f>
        <v>3.5925623313660977</v>
      </c>
      <c r="DH263" s="94">
        <f ca="1">CO263/OFFSET('FX rate data'!$B262,0,2*CO$1)</f>
        <v>0.96290628917135945</v>
      </c>
      <c r="DI263" s="94">
        <f ca="1">CP263/OFFSET('FX rate data'!$B262,0,2*CP$1)</f>
        <v>1.1481329114025796</v>
      </c>
      <c r="DJ263" s="95">
        <f t="shared" ca="1" si="74"/>
        <v>232.69301146309431</v>
      </c>
    </row>
    <row r="264" spans="1:114" x14ac:dyDescent="0.35">
      <c r="A264" s="12">
        <v>44439</v>
      </c>
      <c r="B264" s="14">
        <v>7534.8990000000003</v>
      </c>
      <c r="C264" s="12">
        <v>44439</v>
      </c>
      <c r="D264" s="14">
        <v>28089.54</v>
      </c>
      <c r="E264" s="12">
        <v>44439</v>
      </c>
      <c r="F264" s="14">
        <v>3543.94</v>
      </c>
      <c r="G264" s="12">
        <v>44439</v>
      </c>
      <c r="H264" s="14">
        <v>20582.939999999999</v>
      </c>
      <c r="I264" s="12">
        <v>44439</v>
      </c>
      <c r="J264" s="14">
        <v>12411.11</v>
      </c>
      <c r="K264" s="12">
        <v>44439</v>
      </c>
      <c r="L264" s="14">
        <v>4522.68</v>
      </c>
      <c r="M264" s="12">
        <v>44439</v>
      </c>
      <c r="N264" s="14">
        <v>7119.7</v>
      </c>
      <c r="O264" s="12">
        <v>44439</v>
      </c>
      <c r="P264" s="14">
        <v>25878.99</v>
      </c>
      <c r="Q264" s="12">
        <v>44439</v>
      </c>
      <c r="R264" s="14">
        <v>6680.18</v>
      </c>
      <c r="S264" s="12">
        <v>44439</v>
      </c>
      <c r="T264" s="14">
        <v>15835.09</v>
      </c>
      <c r="U264" s="12">
        <v>44439</v>
      </c>
      <c r="V264" s="14">
        <v>3199.27</v>
      </c>
      <c r="W264" s="12">
        <v>44439</v>
      </c>
      <c r="X264" s="14">
        <v>118781</v>
      </c>
      <c r="Y264" s="12">
        <v>44439</v>
      </c>
      <c r="Z264" s="14">
        <v>8786.93</v>
      </c>
      <c r="AA264" s="12">
        <v>44439</v>
      </c>
      <c r="AB264" s="14">
        <v>17490.29</v>
      </c>
      <c r="AC264" s="12">
        <v>44439</v>
      </c>
      <c r="AD264" s="14">
        <v>17132.2</v>
      </c>
      <c r="AE264" s="12">
        <v>44439</v>
      </c>
      <c r="AF264" s="14">
        <v>787.62</v>
      </c>
      <c r="AG264" s="12">
        <v>44439</v>
      </c>
      <c r="AH264" s="14">
        <v>3918.96</v>
      </c>
      <c r="AI264" s="12">
        <v>44439</v>
      </c>
      <c r="AJ264" s="14">
        <v>61039.26</v>
      </c>
      <c r="BY264" s="96">
        <f t="shared" ca="1" si="73"/>
        <v>6.2881805232646801</v>
      </c>
      <c r="BZ264" s="97">
        <f t="shared" ca="1" si="73"/>
        <v>1566.639363947113</v>
      </c>
      <c r="CA264" s="98">
        <f t="shared" ca="1" si="73"/>
        <v>70.052822362403248</v>
      </c>
      <c r="CB264" s="99">
        <f t="shared" ca="1" si="73"/>
        <v>8.9999164202787405</v>
      </c>
      <c r="CC264" s="100">
        <f t="shared" ca="1" si="73"/>
        <v>6.4588324665047514</v>
      </c>
      <c r="CD264" s="101">
        <f t="shared" ca="1" si="73"/>
        <v>148.18934701673768</v>
      </c>
      <c r="CE264" s="102">
        <f t="shared" ca="1" si="73"/>
        <v>6.4967657736273523</v>
      </c>
      <c r="CF264" s="103">
        <f t="shared" ca="1" si="73"/>
        <v>20.115894051540902</v>
      </c>
      <c r="CG264" s="104">
        <f t="shared" ca="1" si="73"/>
        <v>6.1392521029430736</v>
      </c>
      <c r="CH264" s="104">
        <f t="shared" ca="1" si="73"/>
        <v>5.0759727018643632</v>
      </c>
      <c r="CI264" s="105">
        <f t="shared" ca="1" si="73"/>
        <v>4757.3797588555863</v>
      </c>
      <c r="CJ264" s="106">
        <f t="shared" ca="1" si="73"/>
        <v>7.6677755266902237</v>
      </c>
      <c r="CK264" s="104">
        <f t="shared" ca="1" si="73"/>
        <v>2.1981080561900224</v>
      </c>
      <c r="CL264" s="107">
        <f t="shared" ca="1" si="73"/>
        <v>122.63578326339885</v>
      </c>
      <c r="CM264" s="108">
        <f t="shared" ca="1" si="73"/>
        <v>244.41085256698136</v>
      </c>
      <c r="CN264" s="104">
        <f t="shared" ca="1" si="73"/>
        <v>3.1611432463164193</v>
      </c>
      <c r="CO264" s="109">
        <f t="shared" ca="1" si="72"/>
        <v>73.204916414082973</v>
      </c>
      <c r="CP264" s="110">
        <f t="shared" ca="1" si="72"/>
        <v>16.281325519705568</v>
      </c>
      <c r="CR264" s="94">
        <f ca="1">BY264/OFFSET('FX rate data'!$B263,0,2*BY$1)</f>
        <v>4.5999857522053258</v>
      </c>
      <c r="CS264" s="94">
        <f ca="1">BZ264/OFFSET('FX rate data'!$B263,0,2*BZ$1)</f>
        <v>14.239587020061016</v>
      </c>
      <c r="CT264" s="94">
        <f ca="1">CA264/OFFSET('FX rate data'!$B263,0,2*CA$1)</f>
        <v>10.842915220085013</v>
      </c>
      <c r="CU264" s="94">
        <f ca="1">CB264/OFFSET('FX rate data'!$B263,0,2*CB$1)</f>
        <v>7.1337321023135223</v>
      </c>
      <c r="CV264" s="94">
        <f ca="1">CC264/OFFSET('FX rate data'!$B263,0,2*CC$1)</f>
        <v>7.0580619238386531</v>
      </c>
      <c r="CW264" s="94">
        <f ca="1">CD264/OFFSET('FX rate data'!$B263,0,2*CD$1)</f>
        <v>148.18934701673768</v>
      </c>
      <c r="CX264" s="94">
        <f ca="1">CE264/OFFSET('FX rate data'!$B263,0,2*CE$1)</f>
        <v>8.936404090271461</v>
      </c>
      <c r="CY264" s="94">
        <f ca="1">CF264/OFFSET('FX rate data'!$B263,0,2*CF$1)</f>
        <v>2.5865546349591626</v>
      </c>
      <c r="CZ264" s="94">
        <f ca="1">CG264/OFFSET('FX rate data'!$B263,0,2*CG$1)</f>
        <v>7.2499434375803888</v>
      </c>
      <c r="DA264" s="94">
        <f ca="1">CH264/OFFSET('FX rate data'!$B263,0,2*CH$1)</f>
        <v>5.9942993645068059</v>
      </c>
      <c r="DB264" s="94">
        <f ca="1">CI264/OFFSET('FX rate data'!$B263,0,2*CI$1)</f>
        <v>4.1030995108546966</v>
      </c>
      <c r="DC264" s="94">
        <f ca="1">CJ264/OFFSET('FX rate data'!$B263,0,2*CJ$1)</f>
        <v>1.4885416071381858</v>
      </c>
      <c r="DD264" s="94">
        <f ca="1">CK264/OFFSET('FX rate data'!$B263,0,2*CK$1)</f>
        <v>2.5957818330066393</v>
      </c>
      <c r="DE264" s="94">
        <f ca="1">CL264/OFFSET('FX rate data'!$B263,0,2*CL$1)</f>
        <v>4.4325652677702259</v>
      </c>
      <c r="DF264" s="94">
        <f ca="1">CM264/OFFSET('FX rate data'!$B263,0,2*CM$1)</f>
        <v>3.3478049506272933</v>
      </c>
      <c r="DG264" s="94">
        <f ca="1">CN264/OFFSET('FX rate data'!$B263,0,2*CN$1)</f>
        <v>3.7330458742517942</v>
      </c>
      <c r="DH264" s="94">
        <f ca="1">CO264/OFFSET('FX rate data'!$B263,0,2*CO$1)</f>
        <v>0.99661034218854228</v>
      </c>
      <c r="DI264" s="94">
        <f ca="1">CP264/OFFSET('FX rate data'!$B263,0,2*CP$1)</f>
        <v>1.1209791602777135</v>
      </c>
      <c r="DJ264" s="95">
        <f t="shared" ca="1" si="74"/>
        <v>238.64925910867413</v>
      </c>
    </row>
    <row r="265" spans="1:114" x14ac:dyDescent="0.35">
      <c r="A265" s="12">
        <v>44469</v>
      </c>
      <c r="B265" s="14">
        <v>7332.1589999999997</v>
      </c>
      <c r="C265" s="12">
        <v>44469</v>
      </c>
      <c r="D265" s="14">
        <v>29452.66</v>
      </c>
      <c r="E265" s="12">
        <v>44469</v>
      </c>
      <c r="F265" s="14">
        <v>3568.1669999999999</v>
      </c>
      <c r="G265" s="12">
        <v>44469</v>
      </c>
      <c r="H265" s="14">
        <v>20070.25</v>
      </c>
      <c r="I265" s="12">
        <v>44469</v>
      </c>
      <c r="J265" s="14">
        <v>11642.45</v>
      </c>
      <c r="K265" s="12">
        <v>44469</v>
      </c>
      <c r="L265" s="14">
        <v>4307.54</v>
      </c>
      <c r="M265" s="12">
        <v>44469</v>
      </c>
      <c r="N265" s="14">
        <v>7086.42</v>
      </c>
      <c r="O265" s="12">
        <v>44469</v>
      </c>
      <c r="P265" s="14">
        <v>24575.64</v>
      </c>
      <c r="Q265" s="12">
        <v>44469</v>
      </c>
      <c r="R265" s="14">
        <v>6520.01</v>
      </c>
      <c r="S265" s="12">
        <v>44469</v>
      </c>
      <c r="T265" s="14">
        <v>15260.69</v>
      </c>
      <c r="U265" s="12">
        <v>44469</v>
      </c>
      <c r="V265" s="14">
        <v>3068.82</v>
      </c>
      <c r="W265" s="12">
        <v>44469</v>
      </c>
      <c r="X265" s="14">
        <v>110979.1</v>
      </c>
      <c r="Y265" s="12">
        <v>44469</v>
      </c>
      <c r="Z265" s="14">
        <v>8402.1299999999992</v>
      </c>
      <c r="AA265" s="12">
        <v>44469</v>
      </c>
      <c r="AB265" s="14">
        <v>16934.77</v>
      </c>
      <c r="AC265" s="12">
        <v>44469</v>
      </c>
      <c r="AD265" s="14">
        <v>17618.150000000001</v>
      </c>
      <c r="AE265" s="12">
        <v>44469</v>
      </c>
      <c r="AF265" s="14">
        <v>771.94</v>
      </c>
      <c r="AG265" s="12">
        <v>44469</v>
      </c>
      <c r="AH265" s="14">
        <v>4103.5200000000004</v>
      </c>
      <c r="AI265" s="12">
        <v>44469</v>
      </c>
      <c r="AJ265" s="14">
        <v>57863.4</v>
      </c>
      <c r="BY265" s="96">
        <f t="shared" ca="1" si="73"/>
        <v>6.1189857245969499</v>
      </c>
      <c r="BZ265" s="97">
        <f t="shared" ca="1" si="73"/>
        <v>1642.6647260492903</v>
      </c>
      <c r="CA265" s="98">
        <f t="shared" ca="1" si="73"/>
        <v>70.531715833335014</v>
      </c>
      <c r="CB265" s="99">
        <f t="shared" ca="1" si="73"/>
        <v>8.7757420725173088</v>
      </c>
      <c r="CC265" s="100">
        <f t="shared" ca="1" si="73"/>
        <v>6.0588161775746281</v>
      </c>
      <c r="CD265" s="101">
        <f t="shared" ca="1" si="73"/>
        <v>141.14010715957755</v>
      </c>
      <c r="CE265" s="102">
        <f t="shared" ca="1" si="73"/>
        <v>6.4663975888799161</v>
      </c>
      <c r="CF265" s="103">
        <f t="shared" ca="1" si="73"/>
        <v>19.102792283965123</v>
      </c>
      <c r="CG265" s="104">
        <f t="shared" ca="1" si="73"/>
        <v>5.9920518764030115</v>
      </c>
      <c r="CH265" s="104">
        <f t="shared" ca="1" si="73"/>
        <v>4.891847526702688</v>
      </c>
      <c r="CI265" s="105">
        <f t="shared" ca="1" si="73"/>
        <v>4563.3979475227788</v>
      </c>
      <c r="CJ265" s="106">
        <f t="shared" ca="1" si="73"/>
        <v>7.1641325376458109</v>
      </c>
      <c r="CK265" s="104">
        <f t="shared" ca="1" si="73"/>
        <v>2.1018478174010573</v>
      </c>
      <c r="CL265" s="107">
        <f t="shared" ca="1" si="73"/>
        <v>118.74067172902845</v>
      </c>
      <c r="CM265" s="108">
        <f t="shared" ca="1" si="73"/>
        <v>251.34349716632789</v>
      </c>
      <c r="CN265" s="104">
        <f t="shared" ca="1" si="73"/>
        <v>3.0982109615823581</v>
      </c>
      <c r="CO265" s="109">
        <f t="shared" ca="1" si="72"/>
        <v>76.652438045685031</v>
      </c>
      <c r="CP265" s="110">
        <f t="shared" ca="1" si="72"/>
        <v>15.434211539866821</v>
      </c>
      <c r="CR265" s="94">
        <f ca="1">BY265/OFFSET('FX rate data'!$B264,0,2*BY$1)</f>
        <v>4.4221910273881262</v>
      </c>
      <c r="CS265" s="94">
        <f ca="1">BZ265/OFFSET('FX rate data'!$B264,0,2*BZ$1)</f>
        <v>14.760218582525745</v>
      </c>
      <c r="CT265" s="94">
        <f ca="1">CA265/OFFSET('FX rate data'!$B264,0,2*CA$1)</f>
        <v>10.943972789432568</v>
      </c>
      <c r="CU265" s="94">
        <f ca="1">CB265/OFFSET('FX rate data'!$B264,0,2*CB$1)</f>
        <v>6.9209322338464583</v>
      </c>
      <c r="CV265" s="94">
        <f ca="1">CC265/OFFSET('FX rate data'!$B264,0,2*CC$1)</f>
        <v>6.5029689573624863</v>
      </c>
      <c r="CW265" s="94">
        <f ca="1">CD265/OFFSET('FX rate data'!$B264,0,2*CD$1)</f>
        <v>141.14010715957755</v>
      </c>
      <c r="CX265" s="94">
        <f ca="1">CE265/OFFSET('FX rate data'!$B264,0,2*CE$1)</f>
        <v>8.7136472023715346</v>
      </c>
      <c r="CY265" s="94">
        <f ca="1">CF265/OFFSET('FX rate data'!$B264,0,2*CF$1)</f>
        <v>2.4533850845671403</v>
      </c>
      <c r="CZ265" s="94">
        <f ca="1">CG265/OFFSET('FX rate data'!$B264,0,2*CG$1)</f>
        <v>6.9368509798599343</v>
      </c>
      <c r="DA265" s="94">
        <f ca="1">CH265/OFFSET('FX rate data'!$B264,0,2*CH$1)</f>
        <v>5.6631714826379813</v>
      </c>
      <c r="DB265" s="94">
        <f ca="1">CI265/OFFSET('FX rate data'!$B264,0,2*CI$1)</f>
        <v>3.8539608367025702</v>
      </c>
      <c r="DC265" s="94">
        <f ca="1">CJ265/OFFSET('FX rate data'!$B264,0,2*CJ$1)</f>
        <v>1.3162102769880235</v>
      </c>
      <c r="DD265" s="94">
        <f ca="1">CK265/OFFSET('FX rate data'!$B264,0,2*CK$1)</f>
        <v>2.4332574871510273</v>
      </c>
      <c r="DE265" s="94">
        <f ca="1">CL265/OFFSET('FX rate data'!$B264,0,2*CL$1)</f>
        <v>4.2687903267554086</v>
      </c>
      <c r="DF265" s="94">
        <f ca="1">CM265/OFFSET('FX rate data'!$B264,0,2*CM$1)</f>
        <v>3.3856675826412244</v>
      </c>
      <c r="DG265" s="94">
        <f ca="1">CN265/OFFSET('FX rate data'!$B264,0,2*CN$1)</f>
        <v>3.5867225765019195</v>
      </c>
      <c r="DH265" s="94">
        <f ca="1">CO265/OFFSET('FX rate data'!$B264,0,2*CO$1)</f>
        <v>1.0536794173494177</v>
      </c>
      <c r="DI265" s="94">
        <f ca="1">CP265/OFFSET('FX rate data'!$B264,0,2*CP$1)</f>
        <v>1.0242835316437038</v>
      </c>
      <c r="DJ265" s="95">
        <f t="shared" ca="1" si="74"/>
        <v>229.38001753530284</v>
      </c>
    </row>
    <row r="266" spans="1:114" x14ac:dyDescent="0.35">
      <c r="A266" s="12">
        <v>44498</v>
      </c>
      <c r="B266" s="14">
        <v>7323.7370000000001</v>
      </c>
      <c r="C266" s="12">
        <v>44498</v>
      </c>
      <c r="D266" s="14">
        <v>28892.69</v>
      </c>
      <c r="E266" s="12">
        <v>44498</v>
      </c>
      <c r="F266" s="14">
        <v>3547.3359999999998</v>
      </c>
      <c r="G266" s="12">
        <v>44498</v>
      </c>
      <c r="H266" s="14">
        <v>21037.07</v>
      </c>
      <c r="I266" s="12">
        <v>44498</v>
      </c>
      <c r="J266" s="14">
        <v>12108.17</v>
      </c>
      <c r="K266" s="12">
        <v>44498</v>
      </c>
      <c r="L266" s="14">
        <v>4605.38</v>
      </c>
      <c r="M266" s="12">
        <v>44498</v>
      </c>
      <c r="N266" s="14">
        <v>7237.57</v>
      </c>
      <c r="O266" s="12">
        <v>44498</v>
      </c>
      <c r="P266" s="14">
        <v>25377.24</v>
      </c>
      <c r="Q266" s="12">
        <v>44498</v>
      </c>
      <c r="R266" s="14">
        <v>6830.34</v>
      </c>
      <c r="S266" s="12">
        <v>44498</v>
      </c>
      <c r="T266" s="14">
        <v>15688.77</v>
      </c>
      <c r="U266" s="12">
        <v>44500</v>
      </c>
      <c r="V266" s="14">
        <v>2970.68</v>
      </c>
      <c r="W266" s="12">
        <v>44498</v>
      </c>
      <c r="X266" s="14">
        <v>103500.7</v>
      </c>
      <c r="Y266" s="12">
        <v>44498</v>
      </c>
      <c r="Z266" s="14">
        <v>8551.2099999999991</v>
      </c>
      <c r="AA266" s="12">
        <v>44499</v>
      </c>
      <c r="AB266" s="14">
        <v>16987.41</v>
      </c>
      <c r="AC266" s="12">
        <v>44500</v>
      </c>
      <c r="AD266" s="14">
        <v>17671.650000000001</v>
      </c>
      <c r="AE266" s="12">
        <v>44498</v>
      </c>
      <c r="AF266" s="14">
        <v>810.91</v>
      </c>
      <c r="AG266" s="12">
        <v>44500</v>
      </c>
      <c r="AH266" s="14">
        <v>4150</v>
      </c>
      <c r="AI266" s="12">
        <v>44498</v>
      </c>
      <c r="AJ266" s="14">
        <v>60807.87</v>
      </c>
      <c r="BY266" s="96">
        <f t="shared" ca="1" si="73"/>
        <v>6.1119572221091349</v>
      </c>
      <c r="BZ266" s="97">
        <f t="shared" ca="1" si="73"/>
        <v>1611.4334903427082</v>
      </c>
      <c r="CA266" s="98">
        <f t="shared" ca="1" si="73"/>
        <v>70.119950864788365</v>
      </c>
      <c r="CB266" s="99">
        <f t="shared" ca="1" si="73"/>
        <v>9.1984853343377235</v>
      </c>
      <c r="CC266" s="100">
        <f t="shared" ca="1" si="73"/>
        <v>6.3011802736386047</v>
      </c>
      <c r="CD266" s="101">
        <f t="shared" ca="1" si="73"/>
        <v>150.89908084674207</v>
      </c>
      <c r="CE266" s="102">
        <f t="shared" ca="1" si="73"/>
        <v>6.6043228029596914</v>
      </c>
      <c r="CF266" s="103">
        <f t="shared" ca="1" si="73"/>
        <v>19.725880768937497</v>
      </c>
      <c r="CG266" s="104">
        <f t="shared" ca="1" si="73"/>
        <v>6.2772528897149762</v>
      </c>
      <c r="CH266" s="104">
        <f t="shared" ca="1" si="73"/>
        <v>5.0290695061302815</v>
      </c>
      <c r="CI266" s="105">
        <f t="shared" ca="1" si="73"/>
        <v>4417.461765351818</v>
      </c>
      <c r="CJ266" s="106">
        <f t="shared" ca="1" si="73"/>
        <v>6.6813727317947054</v>
      </c>
      <c r="CK266" s="104">
        <f t="shared" ca="1" si="73"/>
        <v>2.1391411552354103</v>
      </c>
      <c r="CL266" s="107">
        <f t="shared" ca="1" si="73"/>
        <v>119.10976495909983</v>
      </c>
      <c r="CM266" s="108">
        <f t="shared" ca="1" si="73"/>
        <v>252.10673718292432</v>
      </c>
      <c r="CN266" s="104">
        <f t="shared" ca="1" si="73"/>
        <v>3.2546185595470498</v>
      </c>
      <c r="CO266" s="109">
        <f t="shared" ca="1" si="72"/>
        <v>77.520669544584365</v>
      </c>
      <c r="CP266" s="110">
        <f t="shared" ca="1" si="72"/>
        <v>16.219605637911382</v>
      </c>
      <c r="CR266" s="94">
        <f ca="1">BY266/OFFSET('FX rate data'!$B265,0,2*BY$1)</f>
        <v>4.5892455489631585</v>
      </c>
      <c r="CS266" s="94">
        <f ca="1">BZ266/OFFSET('FX rate data'!$B265,0,2*BZ$1)</f>
        <v>14.126707200339338</v>
      </c>
      <c r="CT266" s="94">
        <f ca="1">CA266/OFFSET('FX rate data'!$B265,0,2*CA$1)</f>
        <v>10.946663991630505</v>
      </c>
      <c r="CU266" s="94">
        <f ca="1">CB266/OFFSET('FX rate data'!$B265,0,2*CB$1)</f>
        <v>7.4265181126576172</v>
      </c>
      <c r="CV266" s="94">
        <f ca="1">CC266/OFFSET('FX rate data'!$B265,0,2*CC$1)</f>
        <v>6.8767655501894627</v>
      </c>
      <c r="CW266" s="94">
        <f ca="1">CD266/OFFSET('FX rate data'!$B265,0,2*CD$1)</f>
        <v>150.89908084674207</v>
      </c>
      <c r="CX266" s="94">
        <f ca="1">CE266/OFFSET('FX rate data'!$B265,0,2*CE$1)</f>
        <v>9.0395877401583515</v>
      </c>
      <c r="CY266" s="94">
        <f ca="1">CF266/OFFSET('FX rate data'!$B265,0,2*CF$1)</f>
        <v>2.5356232108667007</v>
      </c>
      <c r="CZ266" s="94">
        <f ca="1">CG266/OFFSET('FX rate data'!$B265,0,2*CG$1)</f>
        <v>7.2561009013004005</v>
      </c>
      <c r="DA266" s="94">
        <f ca="1">CH266/OFFSET('FX rate data'!$B265,0,2*CH$1)</f>
        <v>5.8132811306557413</v>
      </c>
      <c r="DB266" s="94">
        <f ca="1">CI266/OFFSET('FX rate data'!$B265,0,2*CI$1)</f>
        <v>3.7807786420333942</v>
      </c>
      <c r="DC266" s="94">
        <f ca="1">CJ266/OFFSET('FX rate data'!$B265,0,2*CJ$1)</f>
        <v>1.1853761610564544</v>
      </c>
      <c r="DD266" s="94">
        <f ca="1">CK266/OFFSET('FX rate data'!$B265,0,2*CK$1)</f>
        <v>2.4727096927932148</v>
      </c>
      <c r="DE266" s="94">
        <f ca="1">CL266/OFFSET('FX rate data'!$B265,0,2*CL$1)</f>
        <v>4.2848321807000449</v>
      </c>
      <c r="DF266" s="94">
        <f ca="1">CM266/OFFSET('FX rate data'!$B265,0,2*CM$1)</f>
        <v>3.3668100585326433</v>
      </c>
      <c r="DG266" s="94">
        <f ca="1">CN266/OFFSET('FX rate data'!$B265,0,2*CN$1)</f>
        <v>3.7621298804150385</v>
      </c>
      <c r="DH266" s="94">
        <f ca="1">CO266/OFFSET('FX rate data'!$B265,0,2*CO$1)</f>
        <v>1.0942477611955368</v>
      </c>
      <c r="DI266" s="94">
        <f ca="1">CP266/OFFSET('FX rate data'!$B265,0,2*CP$1)</f>
        <v>1.0649284430729633</v>
      </c>
      <c r="DJ266" s="95">
        <f t="shared" ca="1" si="74"/>
        <v>240.52138705330267</v>
      </c>
    </row>
    <row r="267" spans="1:114" x14ac:dyDescent="0.35">
      <c r="A267" s="12">
        <v>44530</v>
      </c>
      <c r="B267" s="14">
        <v>7255.97</v>
      </c>
      <c r="C267" s="12">
        <v>44530</v>
      </c>
      <c r="D267" s="14">
        <v>27821.759999999998</v>
      </c>
      <c r="E267" s="12">
        <v>44530</v>
      </c>
      <c r="F267" s="14">
        <v>3563.8870000000002</v>
      </c>
      <c r="G267" s="12">
        <v>44530</v>
      </c>
      <c r="H267" s="14">
        <v>20659.990000000002</v>
      </c>
      <c r="I267" s="12">
        <v>44530</v>
      </c>
      <c r="J267" s="14">
        <v>12159.69</v>
      </c>
      <c r="K267" s="12">
        <v>44530</v>
      </c>
      <c r="L267" s="14">
        <v>4567</v>
      </c>
      <c r="M267" s="12">
        <v>44530</v>
      </c>
      <c r="N267" s="14">
        <v>7059.45</v>
      </c>
      <c r="O267" s="12">
        <v>44530</v>
      </c>
      <c r="P267" s="14">
        <v>23475.26</v>
      </c>
      <c r="Q267" s="12">
        <v>44530</v>
      </c>
      <c r="R267" s="14">
        <v>6721.16</v>
      </c>
      <c r="S267" s="12">
        <v>44530</v>
      </c>
      <c r="T267" s="14">
        <v>15100.13</v>
      </c>
      <c r="U267" s="12">
        <v>44530</v>
      </c>
      <c r="V267" s="14">
        <v>2839.01</v>
      </c>
      <c r="W267" s="12">
        <v>44530</v>
      </c>
      <c r="X267" s="14">
        <v>101915.5</v>
      </c>
      <c r="Y267" s="12">
        <v>44530</v>
      </c>
      <c r="Z267" s="14">
        <v>7847.48</v>
      </c>
      <c r="AA267" s="12">
        <v>44530</v>
      </c>
      <c r="AB267" s="14">
        <v>17427.759999999998</v>
      </c>
      <c r="AC267" s="12">
        <v>44530</v>
      </c>
      <c r="AD267" s="14">
        <v>16983.2</v>
      </c>
      <c r="AE267" s="12">
        <v>44530</v>
      </c>
      <c r="AF267" s="14">
        <v>777.39</v>
      </c>
      <c r="AG267" s="12">
        <v>44530</v>
      </c>
      <c r="AH267" s="14">
        <v>3890.59</v>
      </c>
      <c r="AI267" s="12">
        <v>44530</v>
      </c>
      <c r="AJ267" s="14">
        <v>64063.82</v>
      </c>
      <c r="BY267" s="96">
        <f t="shared" ca="1" si="73"/>
        <v>6.0554028967598397</v>
      </c>
      <c r="BZ267" s="97">
        <f t="shared" ca="1" si="73"/>
        <v>1551.7044561886464</v>
      </c>
      <c r="CA267" s="98">
        <f t="shared" ca="1" si="73"/>
        <v>70.447113362720089</v>
      </c>
      <c r="CB267" s="99">
        <f t="shared" ca="1" si="73"/>
        <v>9.0336066297523399</v>
      </c>
      <c r="CC267" s="100">
        <f t="shared" ca="1" si="73"/>
        <v>6.3279916586536693</v>
      </c>
      <c r="CD267" s="101">
        <f t="shared" ca="1" si="73"/>
        <v>149.64152843567112</v>
      </c>
      <c r="CE267" s="102">
        <f t="shared" ca="1" si="73"/>
        <v>6.4417873141612167</v>
      </c>
      <c r="CF267" s="103">
        <f t="shared" ca="1" si="73"/>
        <v>18.247460314037603</v>
      </c>
      <c r="CG267" s="104">
        <f t="shared" ca="1" si="73"/>
        <v>6.1769137454704603</v>
      </c>
      <c r="CH267" s="104">
        <f t="shared" ca="1" si="73"/>
        <v>4.840379667851785</v>
      </c>
      <c r="CI267" s="105">
        <f t="shared" ca="1" si="73"/>
        <v>4221.6657891295818</v>
      </c>
      <c r="CJ267" s="106">
        <f t="shared" ca="1" si="73"/>
        <v>6.579041906453031</v>
      </c>
      <c r="CK267" s="104">
        <f t="shared" ca="1" si="73"/>
        <v>1.9630984893233561</v>
      </c>
      <c r="CL267" s="107">
        <f t="shared" ca="1" si="73"/>
        <v>122.19734481969891</v>
      </c>
      <c r="CM267" s="108">
        <f t="shared" ca="1" si="73"/>
        <v>242.28519345533891</v>
      </c>
      <c r="CN267" s="104">
        <f t="shared" ca="1" si="73"/>
        <v>3.1200847467737249</v>
      </c>
      <c r="CO267" s="109">
        <f t="shared" ca="1" si="72"/>
        <v>72.674973909268545</v>
      </c>
      <c r="CP267" s="110">
        <f t="shared" ca="1" si="72"/>
        <v>17.088082448178827</v>
      </c>
      <c r="CR267" s="94">
        <f ca="1">BY267/OFFSET('FX rate data'!$B266,0,2*BY$1)</f>
        <v>4.3160391281253307</v>
      </c>
      <c r="CS267" s="94">
        <f ca="1">BZ267/OFFSET('FX rate data'!$B266,0,2*BZ$1)</f>
        <v>13.711270267638477</v>
      </c>
      <c r="CT267" s="94">
        <f ca="1">CA267/OFFSET('FX rate data'!$B266,0,2*CA$1)</f>
        <v>11.068758482633372</v>
      </c>
      <c r="CU267" s="94">
        <f ca="1">CB267/OFFSET('FX rate data'!$B266,0,2*CB$1)</f>
        <v>7.0691029264827758</v>
      </c>
      <c r="CV267" s="94">
        <f ca="1">CC267/OFFSET('FX rate data'!$B266,0,2*CC$1)</f>
        <v>6.8864856444157896</v>
      </c>
      <c r="CW267" s="94">
        <f ca="1">CD267/OFFSET('FX rate data'!$B266,0,2*CD$1)</f>
        <v>149.64152843567112</v>
      </c>
      <c r="CX267" s="94">
        <f ca="1">CE267/OFFSET('FX rate data'!$B266,0,2*CE$1)</f>
        <v>8.5684853872854703</v>
      </c>
      <c r="CY267" s="94">
        <f ca="1">CF267/OFFSET('FX rate data'!$B266,0,2*CF$1)</f>
        <v>2.3401980549975123</v>
      </c>
      <c r="CZ267" s="94">
        <f ca="1">CG267/OFFSET('FX rate data'!$B266,0,2*CG$1)</f>
        <v>7.0040976816764484</v>
      </c>
      <c r="DA267" s="94">
        <f ca="1">CH267/OFFSET('FX rate data'!$B266,0,2*CH$1)</f>
        <v>5.4885810951942222</v>
      </c>
      <c r="DB267" s="94">
        <f ca="1">CI267/OFFSET('FX rate data'!$B266,0,2*CI$1)</f>
        <v>3.5540394739483792</v>
      </c>
      <c r="DC267" s="94">
        <f ca="1">CJ267/OFFSET('FX rate data'!$B266,0,2*CJ$1)</f>
        <v>1.1700858851535794</v>
      </c>
      <c r="DD267" s="94">
        <f ca="1">CK267/OFFSET('FX rate data'!$B266,0,2*CK$1)</f>
        <v>2.2259876282156208</v>
      </c>
      <c r="DE267" s="94">
        <f ca="1">CL267/OFFSET('FX rate data'!$B266,0,2*CL$1)</f>
        <v>4.41193431850738</v>
      </c>
      <c r="DF267" s="94">
        <f ca="1">CM267/OFFSET('FX rate data'!$B266,0,2*CM$1)</f>
        <v>3.2232706083791385</v>
      </c>
      <c r="DG267" s="94">
        <f ca="1">CN267/OFFSET('FX rate data'!$B266,0,2*CN$1)</f>
        <v>3.5379121745931794</v>
      </c>
      <c r="DH267" s="94">
        <f ca="1">CO267/OFFSET('FX rate data'!$B266,0,2*CO$1)</f>
        <v>0.98013000850010779</v>
      </c>
      <c r="DI267" s="94">
        <f ca="1">CP267/OFFSET('FX rate data'!$B266,0,2*CP$1)</f>
        <v>1.0756760679708941</v>
      </c>
      <c r="DJ267" s="95">
        <f t="shared" ca="1" si="74"/>
        <v>236.27358326938881</v>
      </c>
    </row>
    <row r="268" spans="1:114" x14ac:dyDescent="0.35">
      <c r="A268" s="12">
        <v>44545</v>
      </c>
      <c r="B268" s="14">
        <v>7327.08</v>
      </c>
      <c r="C268" s="12">
        <v>44545</v>
      </c>
      <c r="D268" s="14">
        <v>28459.72</v>
      </c>
      <c r="E268" s="12">
        <v>44545</v>
      </c>
      <c r="F268" s="14">
        <v>3647.63</v>
      </c>
      <c r="G268" s="12">
        <v>44545</v>
      </c>
      <c r="H268" s="14">
        <v>20769.16</v>
      </c>
      <c r="I268" s="12">
        <v>44545</v>
      </c>
      <c r="J268" s="14">
        <v>12530.95</v>
      </c>
      <c r="K268" s="12">
        <v>44545</v>
      </c>
      <c r="L268" s="14">
        <v>4709.8500000000004</v>
      </c>
      <c r="M268" s="12">
        <v>44545</v>
      </c>
      <c r="N268" s="14">
        <v>7170.75</v>
      </c>
      <c r="O268" s="12">
        <v>44545</v>
      </c>
      <c r="P268" s="14">
        <v>23420.76</v>
      </c>
      <c r="Q268" s="12">
        <v>44545</v>
      </c>
      <c r="R268" s="14">
        <v>6927.63</v>
      </c>
      <c r="S268" s="12">
        <v>44545</v>
      </c>
      <c r="T268" s="14">
        <v>15476.35</v>
      </c>
      <c r="U268" s="12">
        <v>44545</v>
      </c>
      <c r="V268" s="14">
        <v>2989.39</v>
      </c>
      <c r="W268" s="12">
        <v>44545</v>
      </c>
      <c r="X268" s="14">
        <v>107431.2</v>
      </c>
      <c r="Y268" s="12">
        <v>44545</v>
      </c>
      <c r="Z268" s="14">
        <v>8054.51</v>
      </c>
      <c r="AA268" s="12">
        <v>44545</v>
      </c>
      <c r="AB268" s="14">
        <v>17660.099999999999</v>
      </c>
      <c r="AC268" s="12">
        <v>44545</v>
      </c>
      <c r="AD268" s="14">
        <v>17221.400000000001</v>
      </c>
      <c r="AE268" s="12">
        <v>44545</v>
      </c>
      <c r="AF268" s="14">
        <v>775.46</v>
      </c>
      <c r="AG268" s="12">
        <v>44545</v>
      </c>
      <c r="AH268" s="14">
        <v>3621.82</v>
      </c>
      <c r="AI268" s="12">
        <v>44545</v>
      </c>
      <c r="AJ268" s="14">
        <v>65102.29</v>
      </c>
      <c r="BY268" s="96">
        <f t="shared" ca="1" si="73"/>
        <v>6.1147470919520179</v>
      </c>
      <c r="BZ268" s="97">
        <f t="shared" ca="1" si="73"/>
        <v>1587.2854321898094</v>
      </c>
      <c r="CA268" s="98">
        <f t="shared" ca="1" si="73"/>
        <v>72.102455581576706</v>
      </c>
      <c r="CB268" s="99">
        <f t="shared" ca="1" si="73"/>
        <v>9.0813413496515292</v>
      </c>
      <c r="CC268" s="100">
        <f t="shared" ca="1" si="73"/>
        <v>6.5211980794745754</v>
      </c>
      <c r="CD268" s="101">
        <f t="shared" ca="1" si="73"/>
        <v>154.32212671397977</v>
      </c>
      <c r="CE268" s="102">
        <f t="shared" ca="1" si="73"/>
        <v>6.5433491820214815</v>
      </c>
      <c r="CF268" s="103">
        <f t="shared" ca="1" si="73"/>
        <v>18.205097137352233</v>
      </c>
      <c r="CG268" s="104">
        <f t="shared" ca="1" si="73"/>
        <v>6.366664827281828</v>
      </c>
      <c r="CH268" s="104">
        <f t="shared" ca="1" si="73"/>
        <v>4.96097781095646</v>
      </c>
      <c r="CI268" s="105">
        <f t="shared" ca="1" si="73"/>
        <v>4445.2839170577345</v>
      </c>
      <c r="CJ268" s="106">
        <f t="shared" ca="1" si="73"/>
        <v>6.9351017937461608</v>
      </c>
      <c r="CK268" s="104">
        <f t="shared" ca="1" si="73"/>
        <v>2.0148883989815669</v>
      </c>
      <c r="CL268" s="107">
        <f t="shared" ca="1" si="73"/>
        <v>123.82643146625641</v>
      </c>
      <c r="CM268" s="108">
        <f t="shared" ca="1" si="73"/>
        <v>245.68339480025989</v>
      </c>
      <c r="CN268" s="104">
        <f t="shared" ca="1" si="73"/>
        <v>3.1123386173389846</v>
      </c>
      <c r="CO268" s="109">
        <f t="shared" ca="1" si="72"/>
        <v>67.654436474690726</v>
      </c>
      <c r="CP268" s="110">
        <f t="shared" ca="1" si="72"/>
        <v>17.36507905843342</v>
      </c>
      <c r="CR268" s="94">
        <f ca="1">BY268/OFFSET('FX rate data'!$B267,0,2*BY$1)</f>
        <v>4.343785673049668</v>
      </c>
      <c r="CS268" s="94">
        <f ca="1">BZ268/OFFSET('FX rate data'!$B267,0,2*BZ$1)</f>
        <v>13.95783883388858</v>
      </c>
      <c r="CT268" s="94">
        <f ca="1">CA268/OFFSET('FX rate data'!$B267,0,2*CA$1)</f>
        <v>11.328314413897798</v>
      </c>
      <c r="CU268" s="94">
        <f ca="1">CB268/OFFSET('FX rate data'!$B267,0,2*CB$1)</f>
        <v>7.064992492338205</v>
      </c>
      <c r="CV268" s="94">
        <f ca="1">CC268/OFFSET('FX rate data'!$B267,0,2*CC$1)</f>
        <v>7.0560463963152733</v>
      </c>
      <c r="CW268" s="94">
        <f ca="1">CD268/OFFSET('FX rate data'!$B267,0,2*CD$1)</f>
        <v>154.32212671397977</v>
      </c>
      <c r="CX268" s="94">
        <f ca="1">CE268/OFFSET('FX rate data'!$B267,0,2*CE$1)</f>
        <v>8.6552237857427006</v>
      </c>
      <c r="CY268" s="94">
        <f ca="1">CF268/OFFSET('FX rate data'!$B267,0,2*CF$1)</f>
        <v>2.3335679669485261</v>
      </c>
      <c r="CZ268" s="94">
        <f ca="1">CG268/OFFSET('FX rate data'!$B267,0,2*CG$1)</f>
        <v>7.1672462313203065</v>
      </c>
      <c r="DA268" s="94">
        <f ca="1">CH268/OFFSET('FX rate data'!$B267,0,2*CH$1)</f>
        <v>5.5847999673043569</v>
      </c>
      <c r="DB268" s="94">
        <f ca="1">CI268/OFFSET('FX rate data'!$B267,0,2*CI$1)</f>
        <v>3.7462362355113221</v>
      </c>
      <c r="DC268" s="94">
        <f ca="1">CJ268/OFFSET('FX rate data'!$B267,0,2*CJ$1)</f>
        <v>1.2188870755481238</v>
      </c>
      <c r="DD268" s="94">
        <f ca="1">CK268/OFFSET('FX rate data'!$B267,0,2*CK$1)</f>
        <v>2.268252165914181</v>
      </c>
      <c r="DE268" s="94">
        <f ca="1">CL268/OFFSET('FX rate data'!$B267,0,2*CL$1)</f>
        <v>4.451466062704692</v>
      </c>
      <c r="DF268" s="94">
        <f ca="1">CM268/OFFSET('FX rate data'!$B267,0,2*CM$1)</f>
        <v>3.2382707862433371</v>
      </c>
      <c r="DG268" s="94">
        <f ca="1">CN268/OFFSET('FX rate data'!$B267,0,2*CN$1)</f>
        <v>3.5037021471788639</v>
      </c>
      <c r="DH268" s="94">
        <f ca="1">CO268/OFFSET('FX rate data'!$B267,0,2*CO$1)</f>
        <v>0.91582460739475791</v>
      </c>
      <c r="DI268" s="94">
        <f ca="1">CP268/OFFSET('FX rate data'!$B267,0,2*CP$1)</f>
        <v>1.0789248116431034</v>
      </c>
      <c r="DJ268" s="95">
        <f t="shared" ca="1" si="74"/>
        <v>242.23550636692357</v>
      </c>
    </row>
    <row r="270" spans="1:114" x14ac:dyDescent="0.35">
      <c r="A270" s="113" t="s">
        <v>421</v>
      </c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  <c r="AE270" s="114"/>
      <c r="AF270" s="114"/>
      <c r="AG270" s="114"/>
      <c r="AH270" s="114"/>
      <c r="AI270" s="114"/>
      <c r="AJ270" s="114"/>
    </row>
    <row r="271" spans="1:114" x14ac:dyDescent="0.35">
      <c r="A271" s="115">
        <v>6</v>
      </c>
      <c r="B271" s="116" cm="1">
        <f t="array" aca="1" ref="B271" ca="1">SMALL(OFFSET(B$4,$A$271,0):B$268/B$4:OFFSET(B$268,-$A$271,0)-1,1)</f>
        <v>-0.34875575738953424</v>
      </c>
      <c r="C271" s="114"/>
      <c r="D271" s="116" cm="1">
        <f t="array" aca="1" ref="D271" ca="1">SMALL(OFFSET(D$4,$A$271,0):D$268/D$4:OFFSET(D$268,-$A$271,0)-1,1)</f>
        <v>-0.42105903294379887</v>
      </c>
      <c r="E271" s="114"/>
      <c r="F271" s="116" cm="1">
        <f t="array" aca="1" ref="F271" ca="1">SMALL(OFFSET(F$4,$A$271,0):F$268/F$4:OFFSET(F$268,-$A$271,0)-1,1)</f>
        <v>-0.5318883346429808</v>
      </c>
      <c r="G271" s="114"/>
      <c r="H271" s="116" cm="1">
        <f t="array" aca="1" ref="H271" ca="1">SMALL(OFFSET(H$4,$A$271,0):H$268/H$4:OFFSET(H$268,-$A$271,0)-1,1)</f>
        <v>-0.41014650086230364</v>
      </c>
      <c r="I271" s="114"/>
      <c r="J271" s="116" cm="1">
        <f t="array" aca="1" ref="J271" ca="1">SMALL(OFFSET(J$4,$A$271,0):J$268/J$4:OFFSET(J$268,-$A$271,0)-1,1)</f>
        <v>-0.35200463064013898</v>
      </c>
      <c r="K271" s="114"/>
      <c r="L271" s="116" cm="1">
        <f t="array" aca="1" ref="L271" ca="1">SMALL(OFFSET(L$4,$A$271,0):L$268/L$4:OFFSET(L$268,-$A$271,0)-1,1)</f>
        <v>-0.42697785365169194</v>
      </c>
      <c r="M271" s="114"/>
      <c r="N271" s="116" cm="1">
        <f t="array" aca="1" ref="N271" ca="1">SMALL(OFFSET(N$4,$A$271,0):N$268/N$4:OFFSET(N$268,-$A$271,0)-1,1)</f>
        <v>-0.32049639853812584</v>
      </c>
      <c r="O271" s="114"/>
      <c r="P271" s="116" cm="1">
        <f t="array" aca="1" ref="P271" ca="1">SMALL(OFFSET(P$4,$A$271,0):P$268/P$4:OFFSET(P$268,-$A$271,0)-1,1)</f>
        <v>-0.45764006313251415</v>
      </c>
      <c r="Q271" s="114"/>
      <c r="R271" s="116" cm="1">
        <f t="array" aca="1" ref="R271" ca="1">SMALL(OFFSET(R$4,$A$271,0):R$268/R$4:OFFSET(R$268,-$A$271,0)-1,1)</f>
        <v>-0.40754305655692602</v>
      </c>
      <c r="S271" s="114"/>
      <c r="T271" s="116" cm="1">
        <f t="array" aca="1" ref="T271" ca="1">SMALL(OFFSET(T$4,$A$271,0):T$268/T$4:OFFSET(T$268,-$A$271,0)-1,1)</f>
        <v>-0.48695919618919858</v>
      </c>
      <c r="U271" s="114"/>
      <c r="V271" s="116" cm="1">
        <f t="array" aca="1" ref="V271" ca="1">SMALL(OFFSET(V$4,$A$271,0):V$268/V$4:OFFSET(V$268,-$A$271,0)-1,1)</f>
        <v>-0.41897495707389776</v>
      </c>
      <c r="W271" s="114"/>
      <c r="X271" s="116" cm="1">
        <f t="array" aca="1" ref="X271" ca="1">SMALL(OFFSET(X$4,$A$271,0):X$268/X$4:OFFSET(X$268,-$A$271,0)-1,1)</f>
        <v>-0.4958721631022488</v>
      </c>
      <c r="Y271" s="114"/>
      <c r="Z271" s="116" cm="1">
        <f t="array" aca="1" ref="Z271" ca="1">SMALL(OFFSET(Z$4,$A$271,0):Z$268/Z$4:OFFSET(Z$268,-$A$271,0)-1,1)</f>
        <v>-0.58425416852962808</v>
      </c>
      <c r="AA271" s="114"/>
      <c r="AB271" s="116" cm="1">
        <f t="array" aca="1" ref="AB271" ca="1">SMALL(OFFSET(AB$4,$A$271,0):AB$268/AB$4:OFFSET(AB$268,-$A$271,0)-1,1)</f>
        <v>-0.48248652988486007</v>
      </c>
      <c r="AC271" s="114"/>
      <c r="AD271" s="116" cm="1">
        <f t="array" aca="1" ref="AD271" ca="1">SMALL(OFFSET(AD$4,$A$271,0):AD$268/AD$4:OFFSET(AD$268,-$A$271,0)-1,1)</f>
        <v>-0.44141388722197483</v>
      </c>
      <c r="AE271" s="114"/>
      <c r="AF271" s="116" cm="1">
        <f t="array" aca="1" ref="AF271" ca="1">SMALL(OFFSET(AF$4,$A$271,0):AF$268/AF$4:OFFSET(AF$268,-$A$271,0)-1,1)</f>
        <v>-0.47983605206788593</v>
      </c>
      <c r="AG271" s="114"/>
      <c r="AH271" s="116" cm="1">
        <f t="array" aca="1" ref="AH271" ca="1">SMALL(OFFSET(AH$4,$A$271,0):AH$268/AH$4:OFFSET(AH$268,-$A$271,0)-1,1)</f>
        <v>-0.68247075689264713</v>
      </c>
      <c r="AI271" s="114"/>
      <c r="AJ271" s="116" cm="1">
        <f t="array" aca="1" ref="AJ271" ca="1">SMALL(OFFSET(AJ$4,$A$271,0):AJ$268/AJ$4:OFFSET(AJ$268,-$A$271,0)-1,1)</f>
        <v>-0.35383080004114909</v>
      </c>
    </row>
    <row r="272" spans="1:114" x14ac:dyDescent="0.35">
      <c r="A272" s="117" t="s">
        <v>422</v>
      </c>
      <c r="B272" s="117" cm="1">
        <f t="array" aca="1" ref="B272" ca="1">INDEX(OFFSET($A4,$A$271,0):$A268,MATCH(B271,OFFSET(B$4,$A$271,0):B$268/B$4:OFFSET(B$268,-$A$271,0)-1,0),1)</f>
        <v>39871</v>
      </c>
      <c r="C272" s="114"/>
      <c r="D272" s="117" cm="1">
        <f t="array" aca="1" ref="D272" ca="1">INDEX(OFFSET($A4,$A$271,0):$A268,MATCH(D271,OFFSET(D$4,$A$271,0):D$268/D$4:OFFSET(D$268,-$A$271,0)-1,0),1)</f>
        <v>39871</v>
      </c>
      <c r="E272" s="114"/>
      <c r="F272" s="117" cm="1">
        <f t="array" aca="1" ref="F272" ca="1">INDEX(OFFSET($A4,$A$271,0):$A268,MATCH(F271,OFFSET(F$4,$A$271,0):F$268/F$4:OFFSET(F$268,-$A$271,0)-1,0),1)</f>
        <v>39752</v>
      </c>
      <c r="G272" s="114"/>
      <c r="H272" s="117" cm="1">
        <f t="array" aca="1" ref="H272" ca="1">INDEX(OFFSET($A4,$A$271,0):$A268,MATCH(H271,OFFSET(H$4,$A$271,0):H$268/H$4:OFFSET(H$268,-$A$271,0)-1,0),1)</f>
        <v>39871</v>
      </c>
      <c r="I272" s="114"/>
      <c r="J272" s="117" cm="1">
        <f t="array" aca="1" ref="J272" ca="1">INDEX(OFFSET($A4,$A$271,0):$A268,MATCH(J271,OFFSET(J$4,$A$271,0):J$268/J$4:OFFSET(J$268,-$A$271,0)-1,0),1)</f>
        <v>39871</v>
      </c>
      <c r="K272" s="114"/>
      <c r="L272" s="117" cm="1">
        <f t="array" aca="1" ref="L272" ca="1">INDEX(OFFSET($A4,$A$271,0):$A268,MATCH(L271,OFFSET(L$4,$A$271,0):L$268/L$4:OFFSET(L$268,-$A$271,0)-1,0),1)</f>
        <v>39871</v>
      </c>
      <c r="M272" s="114"/>
      <c r="N272" s="117" cm="1">
        <f t="array" aca="1" ref="N272" ca="1">INDEX(OFFSET($A4,$A$271,0):$A268,MATCH(N271,OFFSET(N$4,$A$271,0):N$268/N$4:OFFSET(N$268,-$A$271,0)-1,0),1)</f>
        <v>39871</v>
      </c>
      <c r="O272" s="114"/>
      <c r="P272" s="117" cm="1">
        <f t="array" aca="1" ref="P272" ca="1">INDEX(OFFSET($A4,$A$271,0):$A268,MATCH(P271,OFFSET(P$4,$A$271,0):P$268/P$4:OFFSET(P$268,-$A$271,0)-1,0),1)</f>
        <v>39752</v>
      </c>
      <c r="Q272" s="114"/>
      <c r="R272" s="117" cm="1">
        <f t="array" aca="1" ref="R272" ca="1">INDEX(OFFSET($A4,$A$271,0):$A268,MATCH(R271,OFFSET(R$4,$A$271,0):R$268/R$4:OFFSET(R$268,-$A$271,0)-1,0),1)</f>
        <v>37529</v>
      </c>
      <c r="S272" s="114"/>
      <c r="T272" s="117" cm="1">
        <f t="array" aca="1" ref="T272" ca="1">INDEX(OFFSET($A4,$A$271,0):$A268,MATCH(T271,OFFSET(T$4,$A$271,0):T$268/T$4:OFFSET(T$268,-$A$271,0)-1,0),1)</f>
        <v>37529</v>
      </c>
      <c r="U272" s="114"/>
      <c r="V272" s="117" cm="1">
        <f t="array" aca="1" ref="V272" ca="1">INDEX(OFFSET($A4,$A$271,0):$A268,MATCH(V271,OFFSET(V$4,$A$271,0):V$268/V$4:OFFSET(V$268,-$A$271,0)-1,0),1)</f>
        <v>39780</v>
      </c>
      <c r="W272" s="114"/>
      <c r="X272" s="117" cm="1">
        <f t="array" aca="1" ref="X272" ca="1">INDEX(OFFSET($A4,$A$271,0):$A268,MATCH(X271,OFFSET(X$4,$A$271,0):X$268/X$4:OFFSET(X$268,-$A$271,0)-1,0),1)</f>
        <v>39780</v>
      </c>
      <c r="Y272" s="114"/>
      <c r="Z272" s="117" cm="1">
        <f t="array" aca="1" ref="Z272" ca="1">INDEX(OFFSET($A4,$A$271,0):$A268,MATCH(Z271,OFFSET(Z$4,$A$271,0):Z$268/Z$4:OFFSET(Z$268,-$A$271,0)-1,0),1)</f>
        <v>39780</v>
      </c>
      <c r="AA272" s="114"/>
      <c r="AB272" s="117" cm="1">
        <f t="array" aca="1" ref="AB272" ca="1">INDEX(OFFSET($A4,$A$271,0):$A268,MATCH(AB271,OFFSET(AB$4,$A$271,0):AB$268/AB$4:OFFSET(AB$268,-$A$271,0)-1,0),1)</f>
        <v>39780</v>
      </c>
      <c r="AC272" s="114"/>
      <c r="AD272" s="117" cm="1">
        <f t="array" aca="1" ref="AD272" ca="1">INDEX(OFFSET($A4,$A$271,0):$A268,MATCH(AD271,OFFSET(AD$4,$A$271,0):AD$268/AD$4:OFFSET(AD$268,-$A$271,0)-1,0),1)</f>
        <v>39752</v>
      </c>
      <c r="AE272" s="114"/>
      <c r="AF272" s="117" cm="1">
        <f t="array" aca="1" ref="AF272" ca="1">INDEX(OFFSET($A4,$A$271,0):$A268,MATCH(AF271,OFFSET(AF$4,$A$271,0):AF$268/AF$4:OFFSET(AF$268,-$A$271,0)-1,0),1)</f>
        <v>39780</v>
      </c>
      <c r="AG272" s="114"/>
      <c r="AH272" s="117" cm="1">
        <f t="array" aca="1" ref="AH272" ca="1">INDEX(OFFSET($A4,$A$271,0):$A268,MATCH(AH271,OFFSET(AH$4,$A$271,0):AH$268/AH$4:OFFSET(AH$268,-$A$271,0)-1,0),1)</f>
        <v>39780</v>
      </c>
      <c r="AI272" s="114"/>
      <c r="AJ272" s="117" cm="1">
        <f t="array" aca="1" ref="AJ272" ca="1">INDEX(OFFSET($A4,$A$271,0):$A268,MATCH(AJ271,OFFSET(AJ$4,$A$271,0):AJ$268/AJ$4:OFFSET(AJ$268,-$A$271,0)-1,0),1)</f>
        <v>39780</v>
      </c>
      <c r="DJ272" s="118"/>
    </row>
    <row r="273" spans="1:76" x14ac:dyDescent="0.35">
      <c r="A273" s="117" t="s">
        <v>423</v>
      </c>
      <c r="B273" s="119" cm="1">
        <f t="array" aca="1" ref="B273" ca="1">INDEX($DJ$4:$DJ$268,MATCH(B272,$A$4:$A$268,0),1)/INDEX($DJ$4:$DJ$268,MATCH(B272,$A$4:$A$268,0)-$A$271,1)-1</f>
        <v>-0.44775127549385896</v>
      </c>
      <c r="C273" s="114"/>
      <c r="D273" s="119" cm="1">
        <f t="array" aca="1" ref="D273" ca="1">INDEX($DJ$4:$DJ$268,MATCH(D272,$A$4:$A$268,0),1)/INDEX($DJ$4:$DJ$268,MATCH(D272,$A$4:$A$268,0)-$A$271,1)-1</f>
        <v>-0.44775127549385896</v>
      </c>
      <c r="E273" s="114"/>
      <c r="F273" s="119" cm="1">
        <f t="array" aca="1" ref="F273" ca="1">INDEX($DJ$4:$DJ$268,MATCH(F272,$A$4:$A$268,0),1)/INDEX($DJ$4:$DJ$268,MATCH(F272,$A$4:$A$268,0)-$A$271,1)-1</f>
        <v>-0.35868901459513858</v>
      </c>
      <c r="G273" s="114"/>
      <c r="H273" s="119" cm="1">
        <f t="array" aca="1" ref="H273" ca="1">INDEX($DJ$4:$DJ$268,MATCH(H272,$A$4:$A$268,0),1)/INDEX($DJ$4:$DJ$268,MATCH(H272,$A$4:$A$268,0)-$A$271,1)-1</f>
        <v>-0.44775127549385896</v>
      </c>
      <c r="I273" s="114"/>
      <c r="J273" s="119" cm="1">
        <f t="array" aca="1" ref="J273" ca="1">INDEX($DJ$4:$DJ$268,MATCH(J272,$A$4:$A$268,0),1)/INDEX($DJ$4:$DJ$268,MATCH(J272,$A$4:$A$268,0)-$A$271,1)-1</f>
        <v>-0.44775127549385896</v>
      </c>
      <c r="K273" s="114"/>
      <c r="L273" s="119" cm="1">
        <f t="array" aca="1" ref="L273" ca="1">INDEX($DJ$4:$DJ$268,MATCH(L272,$A$4:$A$268,0),1)/INDEX($DJ$4:$DJ$268,MATCH(L272,$A$4:$A$268,0)-$A$271,1)-1</f>
        <v>-0.44775127549385896</v>
      </c>
      <c r="M273" s="114"/>
      <c r="N273" s="119" cm="1">
        <f t="array" aca="1" ref="N273" ca="1">INDEX($DJ$4:$DJ$268,MATCH(N272,$A$4:$A$268,0),1)/INDEX($DJ$4:$DJ$268,MATCH(N272,$A$4:$A$268,0)-$A$271,1)-1</f>
        <v>-0.44775127549385896</v>
      </c>
      <c r="O273" s="114"/>
      <c r="P273" s="119" cm="1">
        <f t="array" aca="1" ref="P273" ca="1">INDEX($DJ$4:$DJ$268,MATCH(P272,$A$4:$A$268,0),1)/INDEX($DJ$4:$DJ$268,MATCH(P272,$A$4:$A$268,0)-$A$271,1)-1</f>
        <v>-0.35868901459513858</v>
      </c>
      <c r="Q273" s="114"/>
      <c r="R273" s="119" cm="1">
        <f t="array" aca="1" ref="R273" ca="1">INDEX($DJ$4:$DJ$268,MATCH(R272,$A$4:$A$268,0),1)/INDEX($DJ$4:$DJ$268,MATCH(R272,$A$4:$A$268,0)-$A$271,1)-1</f>
        <v>-0.29251735577408988</v>
      </c>
      <c r="S273" s="114"/>
      <c r="T273" s="119" cm="1">
        <f t="array" aca="1" ref="T273" ca="1">INDEX($DJ$4:$DJ$268,MATCH(T272,$A$4:$A$268,0),1)/INDEX($DJ$4:$DJ$268,MATCH(T272,$A$4:$A$268,0)-$A$271,1)-1</f>
        <v>-0.29251735577408988</v>
      </c>
      <c r="U273" s="114"/>
      <c r="V273" s="119" cm="1">
        <f t="array" aca="1" ref="V273" ca="1">INDEX($DJ$4:$DJ$268,MATCH(V272,$A$4:$A$268,0),1)/INDEX($DJ$4:$DJ$268,MATCH(V272,$A$4:$A$268,0)-$A$271,1)-1</f>
        <v>-0.41862041553288554</v>
      </c>
      <c r="W273" s="114"/>
      <c r="X273" s="119" cm="1">
        <f t="array" aca="1" ref="X273" ca="1">INDEX($DJ$4:$DJ$268,MATCH(X272,$A$4:$A$268,0),1)/INDEX($DJ$4:$DJ$268,MATCH(X272,$A$4:$A$268,0)-$A$271,1)-1</f>
        <v>-0.41862041553288554</v>
      </c>
      <c r="Y273" s="114"/>
      <c r="Z273" s="119" cm="1">
        <f t="array" aca="1" ref="Z273" ca="1">INDEX($DJ$4:$DJ$268,MATCH(Z272,$A$4:$A$268,0),1)/INDEX($DJ$4:$DJ$268,MATCH(Z272,$A$4:$A$268,0)-$A$271,1)-1</f>
        <v>-0.41862041553288554</v>
      </c>
      <c r="AA273" s="114"/>
      <c r="AB273" s="119" cm="1">
        <f t="array" aca="1" ref="AB273" ca="1">INDEX($DJ$4:$DJ$268,MATCH(AB272,$A$4:$A$268,0),1)/INDEX($DJ$4:$DJ$268,MATCH(AB272,$A$4:$A$268,0)-$A$271,1)-1</f>
        <v>-0.41862041553288554</v>
      </c>
      <c r="AC273" s="114"/>
      <c r="AD273" s="119" cm="1">
        <f t="array" aca="1" ref="AD273" ca="1">INDEX($DJ$4:$DJ$268,MATCH(AD272,$A$4:$A$268,0),1)/INDEX($DJ$4:$DJ$268,MATCH(AD272,$A$4:$A$268,0)-$A$271,1)-1</f>
        <v>-0.35868901459513858</v>
      </c>
      <c r="AE273" s="114"/>
      <c r="AF273" s="119" cm="1">
        <f t="array" aca="1" ref="AF273" ca="1">INDEX($DJ$4:$DJ$268,MATCH(AF272,$A$4:$A$268,0),1)/INDEX($DJ$4:$DJ$268,MATCH(AF272,$A$4:$A$268,0)-$A$271,1)-1</f>
        <v>-0.41862041553288554</v>
      </c>
      <c r="AG273" s="114"/>
      <c r="AH273" s="119" cm="1">
        <f t="array" aca="1" ref="AH273" ca="1">INDEX($DJ$4:$DJ$268,MATCH(AH272,$A$4:$A$268,0),1)/INDEX($DJ$4:$DJ$268,MATCH(AH272,$A$4:$A$268,0)-$A$271,1)-1</f>
        <v>-0.41862041553288554</v>
      </c>
      <c r="AI273" s="114"/>
      <c r="AJ273" s="119" cm="1">
        <f t="array" aca="1" ref="AJ273" ca="1">INDEX($DJ$4:$DJ$268,MATCH(AJ272,$A$4:$A$268,0),1)/INDEX($DJ$4:$DJ$268,MATCH(AJ272,$A$4:$A$268,0)-$A$271,1)-1</f>
        <v>-0.41862041553288554</v>
      </c>
    </row>
    <row r="274" spans="1:76" x14ac:dyDescent="0.35">
      <c r="A274" s="117" t="s">
        <v>424</v>
      </c>
      <c r="B274" s="120">
        <f ca="1">IF(B273&gt;B271,1,0)</f>
        <v>0</v>
      </c>
      <c r="D274" s="120">
        <f ca="1">IF(D273&gt;D271,1,0)</f>
        <v>0</v>
      </c>
      <c r="F274" s="120">
        <f ca="1">IF(F273&gt;F271,1,0)</f>
        <v>1</v>
      </c>
      <c r="H274" s="120">
        <f ca="1">IF(H273&gt;H271,1,0)</f>
        <v>0</v>
      </c>
      <c r="J274" s="120">
        <f ca="1">IF(J273&gt;J271,1,0)</f>
        <v>0</v>
      </c>
      <c r="L274" s="120">
        <f ca="1">IF(L273&gt;L271,1,0)</f>
        <v>0</v>
      </c>
      <c r="N274" s="120">
        <f ca="1">IF(N273&gt;N271,1,0)</f>
        <v>0</v>
      </c>
      <c r="P274" s="120">
        <f ca="1">IF(P273&gt;P271,1,0)</f>
        <v>1</v>
      </c>
      <c r="R274" s="120">
        <f ca="1">IF(R273&gt;R271,1,0)</f>
        <v>1</v>
      </c>
      <c r="T274" s="120">
        <f ca="1">IF(T273&gt;T271,1,0)</f>
        <v>1</v>
      </c>
      <c r="V274" s="120">
        <f ca="1">IF(V273&gt;V271,1,0)</f>
        <v>1</v>
      </c>
      <c r="X274" s="120">
        <f ca="1">IF(X273&gt;X271,1,0)</f>
        <v>1</v>
      </c>
      <c r="Z274" s="120">
        <f ca="1">IF(Z273&gt;Z271,1,0)</f>
        <v>1</v>
      </c>
      <c r="AB274" s="120">
        <f ca="1">IF(AB273&gt;AB271,1,0)</f>
        <v>1</v>
      </c>
      <c r="AD274" s="120">
        <f ca="1">IF(AD273&gt;AD271,1,0)</f>
        <v>1</v>
      </c>
      <c r="AF274" s="120">
        <f ca="1">IF(AF273&gt;AF271,1,0)</f>
        <v>1</v>
      </c>
      <c r="AH274" s="120">
        <f ca="1">IF(AH273&gt;AH271,1,0)</f>
        <v>1</v>
      </c>
      <c r="AJ274" s="120">
        <f ca="1">IF(AJ273&gt;AJ271,1,0)</f>
        <v>0</v>
      </c>
    </row>
    <row r="275" spans="1:76" x14ac:dyDescent="0.35">
      <c r="A275" s="121">
        <f ca="1">SUM(B274:AJ274)/18</f>
        <v>0.61111111111111116</v>
      </c>
      <c r="B275" s="120"/>
      <c r="AK275" s="122"/>
      <c r="BX275" s="122"/>
    </row>
    <row r="276" spans="1:76" x14ac:dyDescent="0.35">
      <c r="B276" s="120"/>
      <c r="AK276" s="122"/>
      <c r="BX276" s="122"/>
    </row>
    <row r="277" spans="1:76" x14ac:dyDescent="0.35">
      <c r="A277" s="123" t="s">
        <v>425</v>
      </c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2"/>
      <c r="BX277" s="122"/>
    </row>
    <row r="278" spans="1:76" x14ac:dyDescent="0.35">
      <c r="A278" s="125">
        <f>A271</f>
        <v>6</v>
      </c>
      <c r="B278" s="126" cm="1">
        <f t="array" aca="1" ref="B278" ca="1">LARGE(OFFSET(B$4,$A$278,0):B$268/B$4:OFFSET(B$268,-$A$278,0)-1,1)</f>
        <v>0.33924849447438232</v>
      </c>
      <c r="C278" s="124"/>
      <c r="D278" s="126" cm="1">
        <f t="array" aca="1" ref="D278" ca="1">LARGE(OFFSET(D$4,$A$278,0):D$268/D$4:OFFSET(D$268,-$A$278,0)-1,1)</f>
        <v>0.55246525370479671</v>
      </c>
      <c r="E278" s="124"/>
      <c r="F278" s="126" cm="1">
        <f t="array" aca="1" ref="F278" ca="1">LARGE(OFFSET(F$4,$A$278,0):F$268/F$4:OFFSET(F$268,-$A$278,0)-1,1)</f>
        <v>1.0899274371556364</v>
      </c>
      <c r="G278" s="124"/>
      <c r="H278" s="126" cm="1">
        <f t="array" aca="1" ref="H278" ca="1">LARGE(OFFSET(H$4,$A$278,0):H$268/H$4:OFFSET(H$268,-$A$278,0)-1,1)</f>
        <v>0.33795189473865617</v>
      </c>
      <c r="I278" s="124"/>
      <c r="J278" s="126" cm="1">
        <f t="array" aca="1" ref="J278" ca="1">LARGE(OFFSET(J$4,$A$278,0):J$268/J$4:OFFSET(J$268,-$A$278,0)-1,1)</f>
        <v>0.32542259421361974</v>
      </c>
      <c r="K278" s="124"/>
      <c r="L278" s="126" cm="1">
        <f t="array" aca="1" ref="L278" ca="1">LARGE(OFFSET(L$4,$A$278,0):L$268/L$4:OFFSET(L$268,-$A$278,0)-1,1)</f>
        <v>0.3884422315634819</v>
      </c>
      <c r="M278" s="124"/>
      <c r="N278" s="126" cm="1">
        <f t="array" aca="1" ref="N278" ca="1">LARGE(OFFSET(N$4,$A$278,0):N$268/N$4:OFFSET(N$268,-$A$278,0)-1,1)</f>
        <v>0.30762020712455485</v>
      </c>
      <c r="O278" s="124"/>
      <c r="P278" s="126" cm="1">
        <f t="array" aca="1" ref="P278" ca="1">LARGE(OFFSET(P$4,$A$278,0):P$268/P$4:OFFSET(P$268,-$A$278,0)-1,1)</f>
        <v>0.54940537918891197</v>
      </c>
      <c r="Q278" s="124"/>
      <c r="R278" s="126" cm="1">
        <f t="array" aca="1" ref="R278" ca="1">LARGE(OFFSET(R$4,$A$278,0):R$268/R$4:OFFSET(R$268,-$A$278,0)-1,1)</f>
        <v>0.3646392003900536</v>
      </c>
      <c r="S278" s="124"/>
      <c r="T278" s="126" cm="1">
        <f t="array" aca="1" ref="T278" ca="1">LARGE(OFFSET(T$4,$A$278,0):T$268/T$4:OFFSET(T$268,-$A$278,0)-1,1)</f>
        <v>0.42169085317945543</v>
      </c>
      <c r="U278" s="124"/>
      <c r="V278" s="126" cm="1">
        <f t="array" aca="1" ref="V278" ca="1">LARGE(OFFSET(V$4,$A$278,0):V$268/V$4:OFFSET(V$268,-$A$278,0)-1,1)</f>
        <v>0.8670363575717146</v>
      </c>
      <c r="W278" s="124"/>
      <c r="X278" s="126" cm="1">
        <f t="array" aca="1" ref="X278" ca="1">LARGE(OFFSET(X$4,$A$278,0):X$268/X$4:OFFSET(X$268,-$A$278,0)-1,1)</f>
        <v>0.71410511385535669</v>
      </c>
      <c r="Y278" s="124"/>
      <c r="Z278" s="126" cm="1">
        <f t="array" aca="1" ref="Z278" ca="1">LARGE(OFFSET(Z$4,$A$278,0):Z$268/Z$4:OFFSET(Z$268,-$A$278,0)-1,1)</f>
        <v>0.52570933704049772</v>
      </c>
      <c r="AA278" s="124"/>
      <c r="AB278" s="126" cm="1">
        <f t="array" aca="1" ref="AB278" ca="1">LARGE(OFFSET(AB$4,$A$278,0):AB$268/AB$4:OFFSET(AB$268,-$A$278,0)-1,1)</f>
        <v>0.69578546800332153</v>
      </c>
      <c r="AC278" s="124"/>
      <c r="AD278" s="126" cm="1">
        <f t="array" aca="1" ref="AD278" ca="1">LARGE(OFFSET(AD$4,$A$278,0):AD$268/AD$4:OFFSET(AD$268,-$A$278,0)-1,1)</f>
        <v>0.68693575525120765</v>
      </c>
      <c r="AE278" s="124"/>
      <c r="AF278" s="126" cm="1">
        <f t="array" aca="1" ref="AF278" ca="1">LARGE(OFFSET(AF$4,$A$278,0):AF$268/AF$4:OFFSET(AF$268,-$A$278,0)-1,1)</f>
        <v>0.43492487786892808</v>
      </c>
      <c r="AG278" s="124"/>
      <c r="AH278" s="126" cm="1">
        <f t="array" aca="1" ref="AH278" ca="1">LARGE(OFFSET(AH$4,$A$278,0):AH$268/AH$4:OFFSET(AH$268,-$A$278,0)-1,1)</f>
        <v>0.83763004645684758</v>
      </c>
      <c r="AI278" s="124"/>
      <c r="AJ278" s="126" cm="1">
        <f t="array" aca="1" ref="AJ278" ca="1">LARGE(OFFSET(AJ$4,$A$278,0):AJ$268/AJ$4:OFFSET(AJ$268,-$A$278,0)-1,1)</f>
        <v>0.42186775700379164</v>
      </c>
      <c r="AK278" s="122"/>
      <c r="BX278" s="122"/>
    </row>
    <row r="279" spans="1:76" x14ac:dyDescent="0.35">
      <c r="A279" s="127" t="s">
        <v>422</v>
      </c>
      <c r="B279" s="127" cm="1">
        <f t="array" aca="1" ref="B279" ca="1">INDEX(OFFSET($A4,$A$278,0):$A268,MATCH(B278,OFFSET(B$4,$A$278,0):B$268/B$4:OFFSET(B$268,-$A$271,0)-1,0),1)</f>
        <v>40056</v>
      </c>
      <c r="C279" s="124"/>
      <c r="D279" s="127" cm="1">
        <f t="array" aca="1" ref="D279" ca="1">INDEX(OFFSET($A4,$A$278,0):$A268,MATCH(D278,OFFSET(D$4,$A$278,0):D$268/D$4:OFFSET(D$268,-$A$271,0)-1,0),1)</f>
        <v>41394</v>
      </c>
      <c r="E279" s="124"/>
      <c r="F279" s="127" cm="1">
        <f t="array" aca="1" ref="F279" ca="1">INDEX(OFFSET($A4,$A$278,0):$A268,MATCH(F278,OFFSET(F$4,$A$278,0):F$268/F$4:OFFSET(F$268,-$A$271,0)-1,0),1)</f>
        <v>39202</v>
      </c>
      <c r="G279" s="124"/>
      <c r="H279" s="127" cm="1">
        <f t="array" aca="1" ref="H279" ca="1">INDEX(OFFSET($A4,$A$278,0):$A268,MATCH(H278,OFFSET(H$4,$A$278,0):H$268/H$4:OFFSET(H$268,-$A$271,0)-1,0),1)</f>
        <v>40056</v>
      </c>
      <c r="I279" s="124"/>
      <c r="J279" s="127" cm="1">
        <f t="array" aca="1" ref="J279" ca="1">INDEX(OFFSET($A4,$A$278,0):$A268,MATCH(J278,OFFSET(J$4,$A$278,0):J$268/J$4:OFFSET(J$268,-$A$271,0)-1,0),1)</f>
        <v>40056</v>
      </c>
      <c r="K279" s="124"/>
      <c r="L279" s="127" cm="1">
        <f t="array" aca="1" ref="L279" ca="1">INDEX(OFFSET($A4,$A$278,0):$A268,MATCH(L278,OFFSET(L$4,$A$278,0):L$268/L$4:OFFSET(L$268,-$A$271,0)-1,0),1)</f>
        <v>40056</v>
      </c>
      <c r="M279" s="124"/>
      <c r="N279" s="127" cm="1">
        <f t="array" aca="1" ref="N279" ca="1">INDEX(OFFSET($A4,$A$278,0):$A268,MATCH(N278,OFFSET(N$4,$A$278,0):N$268/N$4:OFFSET(N$268,-$A$271,0)-1,0),1)</f>
        <v>40086</v>
      </c>
      <c r="O279" s="124"/>
      <c r="P279" s="127" cm="1">
        <f t="array" aca="1" ref="P279" ca="1">INDEX(OFFSET($A4,$A$278,0):$A268,MATCH(P278,OFFSET(P$4,$A$278,0):P$268/P$4:OFFSET(P$268,-$A$271,0)-1,0),1)</f>
        <v>40025</v>
      </c>
      <c r="Q279" s="124"/>
      <c r="R279" s="127" cm="1">
        <f t="array" aca="1" ref="R279" ca="1">INDEX(OFFSET($A4,$A$278,0):$A268,MATCH(R278,OFFSET(R$4,$A$278,0):R$268/R$4:OFFSET(R$268,-$A$271,0)-1,0),1)</f>
        <v>44316</v>
      </c>
      <c r="S279" s="124"/>
      <c r="T279" s="127" cm="1">
        <f t="array" aca="1" ref="T279" ca="1">INDEX(OFFSET($A4,$A$278,0):$A268,MATCH(T278,OFFSET(T$4,$A$278,0):T$268/T$4:OFFSET(T$268,-$A$271,0)-1,0),1)</f>
        <v>40056</v>
      </c>
      <c r="U279" s="124"/>
      <c r="V279" s="127" cm="1">
        <f t="array" aca="1" ref="V279" ca="1">INDEX(OFFSET($A4,$A$278,0):$A268,MATCH(V278,OFFSET(V$4,$A$278,0):V$268/V$4:OFFSET(V$268,-$A$271,0)-1,0),1)</f>
        <v>37344</v>
      </c>
      <c r="W279" s="124"/>
      <c r="X279" s="127" cm="1">
        <f t="array" aca="1" ref="X279" ca="1">INDEX(OFFSET($A4,$A$278,0):$A268,MATCH(X278,OFFSET(X$4,$A$278,0):X$268/X$4:OFFSET(X$268,-$A$271,0)-1,0),1)</f>
        <v>37986</v>
      </c>
      <c r="Y279" s="124"/>
      <c r="Z279" s="127" cm="1">
        <f t="array" aca="1" ref="Z279" ca="1">INDEX(OFFSET($A4,$A$278,0):$A268,MATCH(Z278,OFFSET(Z$4,$A$278,0):Z$268/Z$4:OFFSET(Z$268,-$A$271,0)-1,0),1)</f>
        <v>40086</v>
      </c>
      <c r="AA279" s="124"/>
      <c r="AB279" s="127" cm="1">
        <f t="array" aca="1" ref="AB279" ca="1">INDEX(OFFSET($A4,$A$278,0):$A268,MATCH(AB278,OFFSET(AB$4,$A$278,0):AB$268/AB$4:OFFSET(AB$268,-$A$271,0)-1,0),1)</f>
        <v>37344</v>
      </c>
      <c r="AC279" s="124"/>
      <c r="AD279" s="127" cm="1">
        <f t="array" aca="1" ref="AD279" ca="1">INDEX(OFFSET($A4,$A$278,0):$A268,MATCH(AD278,OFFSET(AD$4,$A$278,0):AD$268/AD$4:OFFSET(AD$268,-$A$271,0)-1,0),1)</f>
        <v>40056</v>
      </c>
      <c r="AE279" s="124"/>
      <c r="AF279" s="127" cm="1">
        <f t="array" aca="1" ref="AF279" ca="1">INDEX(OFFSET($A4,$A$278,0):$A268,MATCH(AF278,OFFSET(AF$4,$A$278,0):AF$268/AF$4:OFFSET(AF$268,-$A$271,0)-1,0),1)</f>
        <v>40086</v>
      </c>
      <c r="AG279" s="124"/>
      <c r="AH279" s="127" cm="1">
        <f t="array" aca="1" ref="AH279" ca="1">INDEX(OFFSET($A4,$A$278,0):$A268,MATCH(AH278,OFFSET(AH$4,$A$278,0):AH$268/AH$4:OFFSET(AH$268,-$A$271,0)-1,0),1)</f>
        <v>39962</v>
      </c>
      <c r="AI279" s="124"/>
      <c r="AJ279" s="127" cm="1">
        <f t="array" aca="1" ref="AJ279" ca="1">INDEX(OFFSET($A4,$A$278,0):$A268,MATCH(AJ278,OFFSET(AJ$4,$A$278,0):AJ$268/AJ$4:OFFSET(AJ$268,-$A$271,0)-1,0),1)</f>
        <v>37344</v>
      </c>
      <c r="AK279" s="122"/>
      <c r="BX279" s="122"/>
    </row>
    <row r="280" spans="1:76" x14ac:dyDescent="0.35">
      <c r="A280" s="127" t="s">
        <v>423</v>
      </c>
      <c r="B280" s="128" cm="1">
        <f t="array" aca="1" ref="B280" ca="1">INDEX($DJ$4:$DJ$268,MATCH(B279,$A$4:$A$268,0),1)/INDEX($DJ$4:$DJ$268,MATCH(B279,$A$4:$A$268,0)-$A$278,1)-1</f>
        <v>0.44316297680423977</v>
      </c>
      <c r="C280" s="124"/>
      <c r="D280" s="128" cm="1">
        <f t="array" aca="1" ref="D280" ca="1">INDEX($DJ$4:$DJ$268,MATCH(D279,$A$4:$A$268,0),1)/INDEX($DJ$4:$DJ$268,MATCH(D279,$A$4:$A$268,0)-$A$278,1)-1</f>
        <v>0.12308413730444001</v>
      </c>
      <c r="E280" s="124"/>
      <c r="F280" s="128" cm="1">
        <f t="array" aca="1" ref="F280" ca="1">INDEX($DJ$4:$DJ$268,MATCH(F279,$A$4:$A$268,0),1)/INDEX($DJ$4:$DJ$268,MATCH(F279,$A$4:$A$268,0)-$A$278,1)-1</f>
        <v>0.11123052866062966</v>
      </c>
      <c r="G280" s="124"/>
      <c r="H280" s="128" cm="1">
        <f t="array" aca="1" ref="H280" ca="1">INDEX($DJ$4:$DJ$268,MATCH(H279,$A$4:$A$268,0),1)/INDEX($DJ$4:$DJ$268,MATCH(H279,$A$4:$A$268,0)-$A$278,1)-1</f>
        <v>0.44316297680423977</v>
      </c>
      <c r="I280" s="124"/>
      <c r="J280" s="128" cm="1">
        <f t="array" aca="1" ref="J280" ca="1">INDEX($DJ$4:$DJ$268,MATCH(J279,$A$4:$A$268,0),1)/INDEX($DJ$4:$DJ$268,MATCH(J279,$A$4:$A$268,0)-$A$278,1)-1</f>
        <v>0.44316297680423977</v>
      </c>
      <c r="K280" s="124"/>
      <c r="L280" s="128" cm="1">
        <f t="array" aca="1" ref="L280" ca="1">INDEX($DJ$4:$DJ$268,MATCH(L279,$A$4:$A$268,0),1)/INDEX($DJ$4:$DJ$268,MATCH(L279,$A$4:$A$268,0)-$A$278,1)-1</f>
        <v>0.44316297680423977</v>
      </c>
      <c r="M280" s="124"/>
      <c r="N280" s="128" cm="1">
        <f t="array" aca="1" ref="N280" ca="1">INDEX($DJ$4:$DJ$268,MATCH(N279,$A$4:$A$268,0),1)/INDEX($DJ$4:$DJ$268,MATCH(N279,$A$4:$A$268,0)-$A$278,1)-1</f>
        <v>0.39311132987969644</v>
      </c>
      <c r="O280" s="124"/>
      <c r="P280" s="128" cm="1">
        <f t="array" aca="1" ref="P280" ca="1">INDEX($DJ$4:$DJ$268,MATCH(P279,$A$4:$A$268,0),1)/INDEX($DJ$4:$DJ$268,MATCH(P279,$A$4:$A$268,0)-$A$278,1)-1</f>
        <v>0.24847715994100139</v>
      </c>
      <c r="Q280" s="124"/>
      <c r="R280" s="128" cm="1">
        <f t="array" aca="1" ref="R280" ca="1">INDEX($DJ$4:$DJ$268,MATCH(R279,$A$4:$A$268,0),1)/INDEX($DJ$4:$DJ$268,MATCH(R279,$A$4:$A$268,0)-$A$278,1)-1</f>
        <v>0.27681523499788452</v>
      </c>
      <c r="S280" s="124"/>
      <c r="T280" s="128" cm="1">
        <f t="array" aca="1" ref="T280" ca="1">INDEX($DJ$4:$DJ$268,MATCH(T279,$A$4:$A$268,0),1)/INDEX($DJ$4:$DJ$268,MATCH(T279,$A$4:$A$268,0)-$A$278,1)-1</f>
        <v>0.44316297680423977</v>
      </c>
      <c r="U280" s="124"/>
      <c r="V280" s="128" cm="1">
        <f t="array" aca="1" ref="V280" ca="1">INDEX($DJ$4:$DJ$268,MATCH(V279,$A$4:$A$268,0),1)/INDEX($DJ$4:$DJ$268,MATCH(V279,$A$4:$A$268,0)-$A$278,1)-1</f>
        <v>0.10788420706260116</v>
      </c>
      <c r="W280" s="124"/>
      <c r="X280" s="128" cm="1">
        <f t="array" aca="1" ref="X280" ca="1">INDEX($DJ$4:$DJ$268,MATCH(X279,$A$4:$A$268,0),1)/INDEX($DJ$4:$DJ$268,MATCH(X279,$A$4:$A$268,0)-$A$278,1)-1</f>
        <v>0.16380936009909663</v>
      </c>
      <c r="Y280" s="124"/>
      <c r="Z280" s="128" cm="1">
        <f t="array" aca="1" ref="Z280" ca="1">INDEX($DJ$4:$DJ$268,MATCH(Z279,$A$4:$A$268,0),1)/INDEX($DJ$4:$DJ$268,MATCH(Z279,$A$4:$A$268,0)-$A$278,1)-1</f>
        <v>0.39311132987969644</v>
      </c>
      <c r="AA280" s="124"/>
      <c r="AB280" s="128" cm="1">
        <f t="array" aca="1" ref="AB280" ca="1">INDEX($DJ$4:$DJ$268,MATCH(AB279,$A$4:$A$268,0),1)/INDEX($DJ$4:$DJ$268,MATCH(AB279,$A$4:$A$268,0)-$A$278,1)-1</f>
        <v>0.10788420706260116</v>
      </c>
      <c r="AC280" s="124"/>
      <c r="AD280" s="128" cm="1">
        <f t="array" aca="1" ref="AD280" ca="1">INDEX($DJ$4:$DJ$268,MATCH(AD279,$A$4:$A$268,0),1)/INDEX($DJ$4:$DJ$268,MATCH(AD279,$A$4:$A$268,0)-$A$278,1)-1</f>
        <v>0.44316297680423977</v>
      </c>
      <c r="AE280" s="124"/>
      <c r="AF280" s="128" cm="1">
        <f t="array" aca="1" ref="AF280" ca="1">INDEX($DJ$4:$DJ$268,MATCH(AF279,$A$4:$A$268,0),1)/INDEX($DJ$4:$DJ$268,MATCH(AF279,$A$4:$A$268,0)-$A$278,1)-1</f>
        <v>0.39311132987969644</v>
      </c>
      <c r="AG280" s="124"/>
      <c r="AH280" s="128" cm="1">
        <f t="array" aca="1" ref="AH280" ca="1">INDEX($DJ$4:$DJ$268,MATCH(AH279,$A$4:$A$268,0),1)/INDEX($DJ$4:$DJ$268,MATCH(AH279,$A$4:$A$268,0)-$A$278,1)-1</f>
        <v>8.5579148162031382E-2</v>
      </c>
      <c r="AI280" s="124"/>
      <c r="AJ280" s="128" cm="1">
        <f t="array" aca="1" ref="AJ280" ca="1">INDEX($DJ$4:$DJ$268,MATCH(AJ279,$A$4:$A$268,0),1)/INDEX($DJ$4:$DJ$268,MATCH(AJ279,$A$4:$A$268,0)-$A$278,1)-1</f>
        <v>0.10788420706260116</v>
      </c>
      <c r="AK280" s="122"/>
      <c r="BX280" s="122"/>
    </row>
    <row r="281" spans="1:76" x14ac:dyDescent="0.35">
      <c r="A281" s="127" t="s">
        <v>424</v>
      </c>
      <c r="B281" s="120">
        <f ca="1">IF(B280&gt;B278,1,0)</f>
        <v>1</v>
      </c>
      <c r="D281" s="120">
        <f ca="1">IF(D280&gt;D278,1,0)</f>
        <v>0</v>
      </c>
      <c r="F281" s="120">
        <f ca="1">IF(F280&gt;F278,1,0)</f>
        <v>0</v>
      </c>
      <c r="H281" s="120">
        <f ca="1">IF(H280&gt;H278,1,0)</f>
        <v>1</v>
      </c>
      <c r="J281" s="120">
        <f ca="1">IF(J280&gt;J278,1,0)</f>
        <v>1</v>
      </c>
      <c r="L281" s="120">
        <f ca="1">IF(L280&gt;L278,1,0)</f>
        <v>1</v>
      </c>
      <c r="N281" s="120">
        <f ca="1">IF(N280&gt;N278,1,0)</f>
        <v>1</v>
      </c>
      <c r="P281" s="120">
        <f ca="1">IF(P280&gt;P278,1,0)</f>
        <v>0</v>
      </c>
      <c r="R281" s="120">
        <f ca="1">IF(R280&gt;R278,1,0)</f>
        <v>0</v>
      </c>
      <c r="T281" s="120">
        <f ca="1">IF(T280&gt;T278,1,0)</f>
        <v>1</v>
      </c>
      <c r="V281" s="120">
        <f ca="1">IF(V280&gt;V278,1,0)</f>
        <v>0</v>
      </c>
      <c r="X281" s="120">
        <f ca="1">IF(X280&gt;X278,1,0)</f>
        <v>0</v>
      </c>
      <c r="Z281" s="120">
        <f ca="1">IF(Z280&gt;Z278,1,0)</f>
        <v>0</v>
      </c>
      <c r="AB281" s="120">
        <f ca="1">IF(AB280&gt;AB278,1,0)</f>
        <v>0</v>
      </c>
      <c r="AD281" s="120">
        <f ca="1">IF(AD280&gt;AD278,1,0)</f>
        <v>0</v>
      </c>
      <c r="AF281" s="120">
        <f ca="1">IF(AF280&gt;AF278,1,0)</f>
        <v>0</v>
      </c>
      <c r="AH281" s="120">
        <f ca="1">IF(AH280&gt;AH278,1,0)</f>
        <v>0</v>
      </c>
      <c r="AJ281" s="120">
        <f ca="1">IF(AJ280&gt;AJ278,1,0)</f>
        <v>0</v>
      </c>
    </row>
    <row r="282" spans="1:76" x14ac:dyDescent="0.35">
      <c r="A282" s="129">
        <f ca="1">SUM(B281:AJ281)/18</f>
        <v>0.33333333333333331</v>
      </c>
    </row>
  </sheetData>
  <conditionalFormatting sqref="B274">
    <cfRule type="expression" dxfId="23" priority="23">
      <formula>B274=0</formula>
    </cfRule>
    <cfRule type="expression" dxfId="22" priority="24">
      <formula>B274=1</formula>
    </cfRule>
  </conditionalFormatting>
  <conditionalFormatting sqref="B281">
    <cfRule type="expression" dxfId="21" priority="11">
      <formula>B281=0</formula>
    </cfRule>
    <cfRule type="expression" dxfId="20" priority="12">
      <formula>B281=1</formula>
    </cfRule>
  </conditionalFormatting>
  <conditionalFormatting sqref="D274 F274 H274 J274 L274">
    <cfRule type="expression" dxfId="19" priority="21">
      <formula>D274=0</formula>
    </cfRule>
    <cfRule type="expression" dxfId="18" priority="22">
      <formula>D274=1</formula>
    </cfRule>
  </conditionalFormatting>
  <conditionalFormatting sqref="D281 F281 H281 J281 L281">
    <cfRule type="expression" dxfId="17" priority="9">
      <formula>D281=0</formula>
    </cfRule>
    <cfRule type="expression" dxfId="16" priority="10">
      <formula>D281=1</formula>
    </cfRule>
  </conditionalFormatting>
  <conditionalFormatting sqref="N274">
    <cfRule type="expression" dxfId="15" priority="19">
      <formula>N274=0</formula>
    </cfRule>
    <cfRule type="expression" dxfId="14" priority="20">
      <formula>N274=1</formula>
    </cfRule>
  </conditionalFormatting>
  <conditionalFormatting sqref="N281">
    <cfRule type="expression" dxfId="13" priority="7">
      <formula>N281=0</formula>
    </cfRule>
    <cfRule type="expression" dxfId="12" priority="8">
      <formula>N281=1</formula>
    </cfRule>
  </conditionalFormatting>
  <conditionalFormatting sqref="P274 R274 T274 V274 X274">
    <cfRule type="expression" dxfId="11" priority="17">
      <formula>P274=0</formula>
    </cfRule>
    <cfRule type="expression" dxfId="10" priority="18">
      <formula>P274=1</formula>
    </cfRule>
  </conditionalFormatting>
  <conditionalFormatting sqref="P281 R281 T281 V281 X281">
    <cfRule type="expression" dxfId="9" priority="5">
      <formula>P281=0</formula>
    </cfRule>
    <cfRule type="expression" dxfId="8" priority="6">
      <formula>P281=1</formula>
    </cfRule>
  </conditionalFormatting>
  <conditionalFormatting sqref="Z274">
    <cfRule type="expression" dxfId="7" priority="15">
      <formula>Z274=0</formula>
    </cfRule>
    <cfRule type="expression" dxfId="6" priority="16">
      <formula>Z274=1</formula>
    </cfRule>
  </conditionalFormatting>
  <conditionalFormatting sqref="Z281">
    <cfRule type="expression" dxfId="5" priority="3">
      <formula>Z281=0</formula>
    </cfRule>
    <cfRule type="expression" dxfId="4" priority="4">
      <formula>Z281=1</formula>
    </cfRule>
  </conditionalFormatting>
  <conditionalFormatting sqref="AB274 AD274 AF274 AH274 AJ274">
    <cfRule type="expression" dxfId="3" priority="13">
      <formula>AB274=0</formula>
    </cfRule>
    <cfRule type="expression" dxfId="2" priority="14">
      <formula>AB274=1</formula>
    </cfRule>
  </conditionalFormatting>
  <conditionalFormatting sqref="AB281 AD281 AF281 AH281 AJ281">
    <cfRule type="expression" dxfId="1" priority="1">
      <formula>AB281=0</formula>
    </cfRule>
    <cfRule type="expression" dxfId="0" priority="2">
      <formula>AB281=1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E4BC-A297-4507-9485-C88C77C41849}">
  <dimension ref="A1:B266"/>
  <sheetViews>
    <sheetView workbookViewId="0"/>
  </sheetViews>
  <sheetFormatPr defaultRowHeight="14.5" x14ac:dyDescent="0.35"/>
  <cols>
    <col min="1" max="1" width="11.5" style="8" bestFit="1" customWidth="1"/>
    <col min="2" max="2" width="13.5" style="8" customWidth="1"/>
    <col min="3" max="16384" width="8.796875" style="8"/>
  </cols>
  <sheetData>
    <row r="1" spans="1:2" x14ac:dyDescent="0.35">
      <c r="A1" s="130" t="s">
        <v>426</v>
      </c>
      <c r="B1" s="130" t="s">
        <v>427</v>
      </c>
    </row>
    <row r="2" spans="1:2" x14ac:dyDescent="0.35">
      <c r="A2" s="130">
        <f>'Mthly eq indx data'!A4</f>
        <v>36525</v>
      </c>
      <c r="B2" s="131">
        <f>'Mthly eq indx data'!DJ4</f>
        <v>100</v>
      </c>
    </row>
    <row r="3" spans="1:2" x14ac:dyDescent="0.35">
      <c r="A3" s="130">
        <f>'Mthly eq indx data'!A5</f>
        <v>36556</v>
      </c>
      <c r="B3" s="131">
        <f ca="1">'Mthly eq indx data'!DJ5</f>
        <v>94.635119978820896</v>
      </c>
    </row>
    <row r="4" spans="1:2" x14ac:dyDescent="0.35">
      <c r="A4" s="130">
        <f>'Mthly eq indx data'!A6</f>
        <v>36585</v>
      </c>
      <c r="B4" s="131">
        <f ca="1">'Mthly eq indx data'!DJ6</f>
        <v>93.680690654197491</v>
      </c>
    </row>
    <row r="5" spans="1:2" x14ac:dyDescent="0.35">
      <c r="A5" s="130">
        <f>'Mthly eq indx data'!A7</f>
        <v>36616</v>
      </c>
      <c r="B5" s="131">
        <f ca="1">'Mthly eq indx data'!DJ7</f>
        <v>101.72284836968898</v>
      </c>
    </row>
    <row r="6" spans="1:2" x14ac:dyDescent="0.35">
      <c r="A6" s="130">
        <f>'Mthly eq indx data'!A8</f>
        <v>36644</v>
      </c>
      <c r="B6" s="131">
        <f ca="1">'Mthly eq indx data'!DJ8</f>
        <v>98.04818643170232</v>
      </c>
    </row>
    <row r="7" spans="1:2" x14ac:dyDescent="0.35">
      <c r="A7" s="130">
        <f>'Mthly eq indx data'!A9</f>
        <v>36677</v>
      </c>
      <c r="B7" s="131">
        <f ca="1">'Mthly eq indx data'!DJ9</f>
        <v>96.200667469352794</v>
      </c>
    </row>
    <row r="8" spans="1:2" x14ac:dyDescent="0.35">
      <c r="A8" s="130">
        <f>'Mthly eq indx data'!A10</f>
        <v>36707</v>
      </c>
      <c r="B8" s="131">
        <f ca="1">'Mthly eq indx data'!DJ10</f>
        <v>98.452868289492528</v>
      </c>
    </row>
    <row r="9" spans="1:2" x14ac:dyDescent="0.35">
      <c r="A9" s="130">
        <f>'Mthly eq indx data'!A11</f>
        <v>36738</v>
      </c>
      <c r="B9" s="131">
        <f ca="1">'Mthly eq indx data'!DJ11</f>
        <v>97.045878390164148</v>
      </c>
    </row>
    <row r="10" spans="1:2" x14ac:dyDescent="0.35">
      <c r="A10" s="130">
        <f>'Mthly eq indx data'!A12</f>
        <v>36769</v>
      </c>
      <c r="B10" s="131">
        <f ca="1">'Mthly eq indx data'!DJ12</f>
        <v>101.91233256468192</v>
      </c>
    </row>
    <row r="11" spans="1:2" x14ac:dyDescent="0.35">
      <c r="A11" s="130">
        <f>'Mthly eq indx data'!A13</f>
        <v>36798</v>
      </c>
      <c r="B11" s="131">
        <f ca="1">'Mthly eq indx data'!DJ13</f>
        <v>96.404418898848988</v>
      </c>
    </row>
    <row r="12" spans="1:2" x14ac:dyDescent="0.35">
      <c r="A12" s="130">
        <f>'Mthly eq indx data'!A14</f>
        <v>36830</v>
      </c>
      <c r="B12" s="131">
        <f ca="1">'Mthly eq indx data'!DJ14</f>
        <v>95.729044776488593</v>
      </c>
    </row>
    <row r="13" spans="1:2" x14ac:dyDescent="0.35">
      <c r="A13" s="130">
        <f>'Mthly eq indx data'!A15</f>
        <v>36860</v>
      </c>
      <c r="B13" s="131">
        <f ca="1">'Mthly eq indx data'!DJ15</f>
        <v>88.517902244253236</v>
      </c>
    </row>
    <row r="14" spans="1:2" x14ac:dyDescent="0.35">
      <c r="A14" s="130">
        <f>'Mthly eq indx data'!A16</f>
        <v>36889</v>
      </c>
      <c r="B14" s="131">
        <f ca="1">'Mthly eq indx data'!DJ16</f>
        <v>89.83158715206261</v>
      </c>
    </row>
    <row r="15" spans="1:2" x14ac:dyDescent="0.35">
      <c r="A15" s="130">
        <f>'Mthly eq indx data'!A17</f>
        <v>36922</v>
      </c>
      <c r="B15" s="131">
        <f ca="1">'Mthly eq indx data'!DJ17</f>
        <v>92.888919447058385</v>
      </c>
    </row>
    <row r="16" spans="1:2" x14ac:dyDescent="0.35">
      <c r="A16" s="130">
        <f>'Mthly eq indx data'!A18</f>
        <v>36950</v>
      </c>
      <c r="B16" s="131">
        <f ca="1">'Mthly eq indx data'!DJ18</f>
        <v>84.463252885694843</v>
      </c>
    </row>
    <row r="17" spans="1:2" x14ac:dyDescent="0.35">
      <c r="A17" s="130">
        <f>'Mthly eq indx data'!A19</f>
        <v>36980</v>
      </c>
      <c r="B17" s="131">
        <f ca="1">'Mthly eq indx data'!DJ19</f>
        <v>78.49380927057814</v>
      </c>
    </row>
    <row r="18" spans="1:2" x14ac:dyDescent="0.35">
      <c r="A18" s="130">
        <f>'Mthly eq indx data'!A20</f>
        <v>37011</v>
      </c>
      <c r="B18" s="131">
        <f ca="1">'Mthly eq indx data'!DJ20</f>
        <v>84.339686379767528</v>
      </c>
    </row>
    <row r="19" spans="1:2" x14ac:dyDescent="0.35">
      <c r="A19" s="130">
        <f>'Mthly eq indx data'!A21</f>
        <v>37042</v>
      </c>
      <c r="B19" s="131">
        <f ca="1">'Mthly eq indx data'!DJ21</f>
        <v>84.107158097875086</v>
      </c>
    </row>
    <row r="20" spans="1:2" x14ac:dyDescent="0.35">
      <c r="A20" s="130">
        <f>'Mthly eq indx data'!A22</f>
        <v>37071</v>
      </c>
      <c r="B20" s="131">
        <f ca="1">'Mthly eq indx data'!DJ22</f>
        <v>82.172671396995483</v>
      </c>
    </row>
    <row r="21" spans="1:2" x14ac:dyDescent="0.35">
      <c r="A21" s="130">
        <f>'Mthly eq indx data'!A23</f>
        <v>37103</v>
      </c>
      <c r="B21" s="131">
        <f ca="1">'Mthly eq indx data'!DJ23</f>
        <v>81.124936698743795</v>
      </c>
    </row>
    <row r="22" spans="1:2" x14ac:dyDescent="0.35">
      <c r="A22" s="130">
        <f>'Mthly eq indx data'!A24</f>
        <v>37134</v>
      </c>
      <c r="B22" s="131">
        <f ca="1">'Mthly eq indx data'!DJ24</f>
        <v>76.244989144232008</v>
      </c>
    </row>
    <row r="23" spans="1:2" x14ac:dyDescent="0.35">
      <c r="A23" s="130">
        <f>'Mthly eq indx data'!A25</f>
        <v>37162</v>
      </c>
      <c r="B23" s="131">
        <f ca="1">'Mthly eq indx data'!DJ25</f>
        <v>69.494487423604681</v>
      </c>
    </row>
    <row r="24" spans="1:2" x14ac:dyDescent="0.35">
      <c r="A24" s="130">
        <f>'Mthly eq indx data'!A26</f>
        <v>37195</v>
      </c>
      <c r="B24" s="131">
        <f ca="1">'Mthly eq indx data'!DJ26</f>
        <v>70.895624454462151</v>
      </c>
    </row>
    <row r="25" spans="1:2" x14ac:dyDescent="0.35">
      <c r="A25" s="130">
        <f>'Mthly eq indx data'!A27</f>
        <v>37225</v>
      </c>
      <c r="B25" s="131">
        <f ca="1">'Mthly eq indx data'!DJ27</f>
        <v>76.09017247558026</v>
      </c>
    </row>
    <row r="26" spans="1:2" x14ac:dyDescent="0.35">
      <c r="A26" s="130">
        <f>'Mthly eq indx data'!A28</f>
        <v>37256</v>
      </c>
      <c r="B26" s="131">
        <f ca="1">'Mthly eq indx data'!DJ28</f>
        <v>76.981984044609305</v>
      </c>
    </row>
    <row r="27" spans="1:2" x14ac:dyDescent="0.35">
      <c r="A27" s="130">
        <f>'Mthly eq indx data'!A29</f>
        <v>37287</v>
      </c>
      <c r="B27" s="131">
        <f ca="1">'Mthly eq indx data'!DJ29</f>
        <v>75.356963612082382</v>
      </c>
    </row>
    <row r="28" spans="1:2" x14ac:dyDescent="0.35">
      <c r="A28" s="130">
        <f>'Mthly eq indx data'!A30</f>
        <v>37315</v>
      </c>
      <c r="B28" s="131">
        <f ca="1">'Mthly eq indx data'!DJ30</f>
        <v>74.154974183884065</v>
      </c>
    </row>
    <row r="29" spans="1:2" x14ac:dyDescent="0.35">
      <c r="A29" s="130">
        <f>'Mthly eq indx data'!A31</f>
        <v>37344</v>
      </c>
      <c r="B29" s="131">
        <f ca="1">'Mthly eq indx data'!DJ31</f>
        <v>76.991845094522176</v>
      </c>
    </row>
    <row r="30" spans="1:2" x14ac:dyDescent="0.35">
      <c r="A30" s="130">
        <f>'Mthly eq indx data'!A32</f>
        <v>37376</v>
      </c>
      <c r="B30" s="131">
        <f ca="1">'Mthly eq indx data'!DJ32</f>
        <v>72.840067849190433</v>
      </c>
    </row>
    <row r="31" spans="1:2" x14ac:dyDescent="0.35">
      <c r="A31" s="130">
        <f>'Mthly eq indx data'!A33</f>
        <v>37407</v>
      </c>
      <c r="B31" s="131">
        <f ca="1">'Mthly eq indx data'!DJ33</f>
        <v>72.266384319747203</v>
      </c>
    </row>
    <row r="32" spans="1:2" x14ac:dyDescent="0.35">
      <c r="A32" s="130">
        <f>'Mthly eq indx data'!A34</f>
        <v>37435</v>
      </c>
      <c r="B32" s="131">
        <f ca="1">'Mthly eq indx data'!DJ34</f>
        <v>67.218291658444357</v>
      </c>
    </row>
    <row r="33" spans="1:2" x14ac:dyDescent="0.35">
      <c r="A33" s="130">
        <f>'Mthly eq indx data'!A35</f>
        <v>37468</v>
      </c>
      <c r="B33" s="131">
        <f ca="1">'Mthly eq indx data'!DJ35</f>
        <v>61.305714028656475</v>
      </c>
    </row>
    <row r="34" spans="1:2" x14ac:dyDescent="0.35">
      <c r="A34" s="130">
        <f>'Mthly eq indx data'!A36</f>
        <v>37498</v>
      </c>
      <c r="B34" s="131">
        <f ca="1">'Mthly eq indx data'!DJ36</f>
        <v>61.710480906922179</v>
      </c>
    </row>
    <row r="35" spans="1:2" x14ac:dyDescent="0.35">
      <c r="A35" s="130">
        <f>'Mthly eq indx data'!A37</f>
        <v>37529</v>
      </c>
      <c r="B35" s="131">
        <f ca="1">'Mthly eq indx data'!DJ37</f>
        <v>54.470394151304212</v>
      </c>
    </row>
    <row r="36" spans="1:2" x14ac:dyDescent="0.35">
      <c r="A36" s="130">
        <f>'Mthly eq indx data'!A38</f>
        <v>37560</v>
      </c>
      <c r="B36" s="131">
        <f ca="1">'Mthly eq indx data'!DJ38</f>
        <v>59.257285309502059</v>
      </c>
    </row>
    <row r="37" spans="1:2" x14ac:dyDescent="0.35">
      <c r="A37" s="130">
        <f>'Mthly eq indx data'!A39</f>
        <v>37589</v>
      </c>
      <c r="B37" s="131">
        <f ca="1">'Mthly eq indx data'!DJ39</f>
        <v>62.528063295295368</v>
      </c>
    </row>
    <row r="38" spans="1:2" x14ac:dyDescent="0.35">
      <c r="A38" s="130">
        <f>'Mthly eq indx data'!A40</f>
        <v>37621</v>
      </c>
      <c r="B38" s="131">
        <f ca="1">'Mthly eq indx data'!DJ40</f>
        <v>58.966373889228954</v>
      </c>
    </row>
    <row r="39" spans="1:2" x14ac:dyDescent="0.35">
      <c r="A39" s="130">
        <f>'Mthly eq indx data'!A41</f>
        <v>37652</v>
      </c>
      <c r="B39" s="131">
        <f ca="1">'Mthly eq indx data'!DJ41</f>
        <v>57.37572261570849</v>
      </c>
    </row>
    <row r="40" spans="1:2" x14ac:dyDescent="0.35">
      <c r="A40" s="130">
        <f>'Mthly eq indx data'!A42</f>
        <v>37680</v>
      </c>
      <c r="B40" s="131">
        <f ca="1">'Mthly eq indx data'!DJ42</f>
        <v>56.135390993361213</v>
      </c>
    </row>
    <row r="41" spans="1:2" x14ac:dyDescent="0.35">
      <c r="A41" s="130">
        <f>'Mthly eq indx data'!A43</f>
        <v>37711</v>
      </c>
      <c r="B41" s="131">
        <f ca="1">'Mthly eq indx data'!DJ43</f>
        <v>56.54084380713914</v>
      </c>
    </row>
    <row r="42" spans="1:2" x14ac:dyDescent="0.35">
      <c r="A42" s="130">
        <f>'Mthly eq indx data'!A44</f>
        <v>37741</v>
      </c>
      <c r="B42" s="131">
        <f ca="1">'Mthly eq indx data'!DJ44</f>
        <v>61.597151710641953</v>
      </c>
    </row>
    <row r="43" spans="1:2" x14ac:dyDescent="0.35">
      <c r="A43" s="130">
        <f>'Mthly eq indx data'!A45</f>
        <v>37771</v>
      </c>
      <c r="B43" s="131">
        <f ca="1">'Mthly eq indx data'!DJ45</f>
        <v>64.818989328731618</v>
      </c>
    </row>
    <row r="44" spans="1:2" x14ac:dyDescent="0.35">
      <c r="A44" s="130">
        <f>'Mthly eq indx data'!A46</f>
        <v>37802</v>
      </c>
      <c r="B44" s="131">
        <f ca="1">'Mthly eq indx data'!DJ46</f>
        <v>65.608485475580366</v>
      </c>
    </row>
    <row r="45" spans="1:2" x14ac:dyDescent="0.35">
      <c r="A45" s="130">
        <f>'Mthly eq indx data'!A47</f>
        <v>37833</v>
      </c>
      <c r="B45" s="131">
        <f ca="1">'Mthly eq indx data'!DJ47</f>
        <v>66.784414649252597</v>
      </c>
    </row>
    <row r="46" spans="1:2" x14ac:dyDescent="0.35">
      <c r="A46" s="130">
        <f>'Mthly eq indx data'!A48</f>
        <v>37862</v>
      </c>
      <c r="B46" s="131">
        <f ca="1">'Mthly eq indx data'!DJ48</f>
        <v>67.904831299754264</v>
      </c>
    </row>
    <row r="47" spans="1:2" x14ac:dyDescent="0.35">
      <c r="A47" s="130">
        <f>'Mthly eq indx data'!A49</f>
        <v>37894</v>
      </c>
      <c r="B47" s="131">
        <f ca="1">'Mthly eq indx data'!DJ49</f>
        <v>67.444118958994878</v>
      </c>
    </row>
    <row r="48" spans="1:2" x14ac:dyDescent="0.35">
      <c r="A48" s="130">
        <f>'Mthly eq indx data'!A50</f>
        <v>37925</v>
      </c>
      <c r="B48" s="131">
        <f ca="1">'Mthly eq indx data'!DJ50</f>
        <v>71.342802988038343</v>
      </c>
    </row>
    <row r="49" spans="1:2" x14ac:dyDescent="0.35">
      <c r="A49" s="130">
        <f>'Mthly eq indx data'!A51</f>
        <v>37953</v>
      </c>
      <c r="B49" s="131">
        <f ca="1">'Mthly eq indx data'!DJ51</f>
        <v>72.265498603230682</v>
      </c>
    </row>
    <row r="50" spans="1:2" x14ac:dyDescent="0.35">
      <c r="A50" s="130">
        <f>'Mthly eq indx data'!A52</f>
        <v>37986</v>
      </c>
      <c r="B50" s="131">
        <f ca="1">'Mthly eq indx data'!DJ52</f>
        <v>76.355769498406062</v>
      </c>
    </row>
    <row r="51" spans="1:2" x14ac:dyDescent="0.35">
      <c r="A51" s="130">
        <f>'Mthly eq indx data'!A53</f>
        <v>38016</v>
      </c>
      <c r="B51" s="131">
        <f ca="1">'Mthly eq indx data'!DJ53</f>
        <v>77.631317651123766</v>
      </c>
    </row>
    <row r="52" spans="1:2" x14ac:dyDescent="0.35">
      <c r="A52" s="130">
        <f>'Mthly eq indx data'!A54</f>
        <v>38044</v>
      </c>
      <c r="B52" s="131">
        <f ca="1">'Mthly eq indx data'!DJ54</f>
        <v>78.571803087186396</v>
      </c>
    </row>
    <row r="53" spans="1:2" x14ac:dyDescent="0.35">
      <c r="A53" s="130">
        <f>'Mthly eq indx data'!A55</f>
        <v>38077</v>
      </c>
      <c r="B53" s="131">
        <f ca="1">'Mthly eq indx data'!DJ55</f>
        <v>77.11872866886354</v>
      </c>
    </row>
    <row r="54" spans="1:2" x14ac:dyDescent="0.35">
      <c r="A54" s="130">
        <f>'Mthly eq indx data'!A56</f>
        <v>38107</v>
      </c>
      <c r="B54" s="131">
        <f ca="1">'Mthly eq indx data'!DJ56</f>
        <v>75.770637433994438</v>
      </c>
    </row>
    <row r="55" spans="1:2" x14ac:dyDescent="0.35">
      <c r="A55" s="130">
        <f>'Mthly eq indx data'!A57</f>
        <v>38138</v>
      </c>
      <c r="B55" s="131">
        <f ca="1">'Mthly eq indx data'!DJ57</f>
        <v>76.477123067029638</v>
      </c>
    </row>
    <row r="56" spans="1:2" x14ac:dyDescent="0.35">
      <c r="A56" s="130">
        <f>'Mthly eq indx data'!A58</f>
        <v>38168</v>
      </c>
      <c r="B56" s="131">
        <f ca="1">'Mthly eq indx data'!DJ58</f>
        <v>77.955664753101345</v>
      </c>
    </row>
    <row r="57" spans="1:2" x14ac:dyDescent="0.35">
      <c r="A57" s="130">
        <f>'Mthly eq indx data'!A59</f>
        <v>38198</v>
      </c>
      <c r="B57" s="131">
        <f ca="1">'Mthly eq indx data'!DJ59</f>
        <v>75.385311123815754</v>
      </c>
    </row>
    <row r="58" spans="1:2" x14ac:dyDescent="0.35">
      <c r="A58" s="130">
        <f>'Mthly eq indx data'!A60</f>
        <v>38230</v>
      </c>
      <c r="B58" s="131">
        <f ca="1">'Mthly eq indx data'!DJ60</f>
        <v>75.596631907011215</v>
      </c>
    </row>
    <row r="59" spans="1:2" x14ac:dyDescent="0.35">
      <c r="A59" s="130">
        <f>'Mthly eq indx data'!A61</f>
        <v>38260</v>
      </c>
      <c r="B59" s="131">
        <f ca="1">'Mthly eq indx data'!DJ61</f>
        <v>76.673314591007994</v>
      </c>
    </row>
    <row r="60" spans="1:2" x14ac:dyDescent="0.35">
      <c r="A60" s="130">
        <f>'Mthly eq indx data'!A62</f>
        <v>38289</v>
      </c>
      <c r="B60" s="131">
        <f ca="1">'Mthly eq indx data'!DJ62</f>
        <v>77.967741922093921</v>
      </c>
    </row>
    <row r="61" spans="1:2" x14ac:dyDescent="0.35">
      <c r="A61" s="130">
        <f>'Mthly eq indx data'!A63</f>
        <v>38321</v>
      </c>
      <c r="B61" s="131">
        <f ca="1">'Mthly eq indx data'!DJ63</f>
        <v>81.504464363594678</v>
      </c>
    </row>
    <row r="62" spans="1:2" x14ac:dyDescent="0.35">
      <c r="A62" s="130">
        <f>'Mthly eq indx data'!A64</f>
        <v>38352</v>
      </c>
      <c r="B62" s="131">
        <f ca="1">'Mthly eq indx data'!DJ64</f>
        <v>84.379258271223506</v>
      </c>
    </row>
    <row r="63" spans="1:2" x14ac:dyDescent="0.35">
      <c r="A63" s="130">
        <f>'Mthly eq indx data'!A65</f>
        <v>38383</v>
      </c>
      <c r="B63" s="131">
        <f ca="1">'Mthly eq indx data'!DJ65</f>
        <v>82.221933353479827</v>
      </c>
    </row>
    <row r="64" spans="1:2" x14ac:dyDescent="0.35">
      <c r="A64" s="130">
        <f>'Mthly eq indx data'!A66</f>
        <v>38411</v>
      </c>
      <c r="B64" s="131">
        <f ca="1">'Mthly eq indx data'!DJ66</f>
        <v>84.346094008052148</v>
      </c>
    </row>
    <row r="65" spans="1:2" x14ac:dyDescent="0.35">
      <c r="A65" s="130">
        <f>'Mthly eq indx data'!A67</f>
        <v>38442</v>
      </c>
      <c r="B65" s="131">
        <f ca="1">'Mthly eq indx data'!DJ67</f>
        <v>82.446550656139848</v>
      </c>
    </row>
    <row r="66" spans="1:2" x14ac:dyDescent="0.35">
      <c r="A66" s="130">
        <f>'Mthly eq indx data'!A68</f>
        <v>38471</v>
      </c>
      <c r="B66" s="131">
        <f ca="1">'Mthly eq indx data'!DJ68</f>
        <v>80.697865278037895</v>
      </c>
    </row>
    <row r="67" spans="1:2" x14ac:dyDescent="0.35">
      <c r="A67" s="130">
        <f>'Mthly eq indx data'!A69</f>
        <v>38503</v>
      </c>
      <c r="B67" s="131">
        <f ca="1">'Mthly eq indx data'!DJ69</f>
        <v>82.899839020722808</v>
      </c>
    </row>
    <row r="68" spans="1:2" x14ac:dyDescent="0.35">
      <c r="A68" s="130">
        <f>'Mthly eq indx data'!A70</f>
        <v>38533</v>
      </c>
      <c r="B68" s="131">
        <f ca="1">'Mthly eq indx data'!DJ70</f>
        <v>83.120429997507429</v>
      </c>
    </row>
    <row r="69" spans="1:2" x14ac:dyDescent="0.35">
      <c r="A69" s="130">
        <f>'Mthly eq indx data'!A71</f>
        <v>38562</v>
      </c>
      <c r="B69" s="131">
        <f ca="1">'Mthly eq indx data'!DJ71</f>
        <v>86.217448626129453</v>
      </c>
    </row>
    <row r="70" spans="1:2" x14ac:dyDescent="0.35">
      <c r="A70" s="130">
        <f>'Mthly eq indx data'!A72</f>
        <v>38595</v>
      </c>
      <c r="B70" s="131">
        <f ca="1">'Mthly eq indx data'!DJ72</f>
        <v>85.779830873499051</v>
      </c>
    </row>
    <row r="71" spans="1:2" x14ac:dyDescent="0.35">
      <c r="A71" s="130">
        <f>'Mthly eq indx data'!A73</f>
        <v>38625</v>
      </c>
      <c r="B71" s="131">
        <f ca="1">'Mthly eq indx data'!DJ73</f>
        <v>87.038909812710742</v>
      </c>
    </row>
    <row r="72" spans="1:2" x14ac:dyDescent="0.35">
      <c r="A72" s="130">
        <f>'Mthly eq indx data'!A74</f>
        <v>38656</v>
      </c>
      <c r="B72" s="131">
        <f ca="1">'Mthly eq indx data'!DJ74</f>
        <v>85.333790797942754</v>
      </c>
    </row>
    <row r="73" spans="1:2" x14ac:dyDescent="0.35">
      <c r="A73" s="130">
        <f>'Mthly eq indx data'!A75</f>
        <v>38686</v>
      </c>
      <c r="B73" s="131">
        <f ca="1">'Mthly eq indx data'!DJ75</f>
        <v>88.375308647718199</v>
      </c>
    </row>
    <row r="74" spans="1:2" x14ac:dyDescent="0.35">
      <c r="A74" s="130">
        <f>'Mthly eq indx data'!A76</f>
        <v>38716</v>
      </c>
      <c r="B74" s="131">
        <f ca="1">'Mthly eq indx data'!DJ76</f>
        <v>88.868687726781616</v>
      </c>
    </row>
    <row r="75" spans="1:2" x14ac:dyDescent="0.35">
      <c r="A75" s="130">
        <f>'Mthly eq indx data'!A77</f>
        <v>38748</v>
      </c>
      <c r="B75" s="131">
        <f ca="1">'Mthly eq indx data'!DJ77</f>
        <v>92.524204218324144</v>
      </c>
    </row>
    <row r="76" spans="1:2" x14ac:dyDescent="0.35">
      <c r="A76" s="130">
        <f>'Mthly eq indx data'!A78</f>
        <v>38776</v>
      </c>
      <c r="B76" s="131">
        <f ca="1">'Mthly eq indx data'!DJ78</f>
        <v>92.711033274462011</v>
      </c>
    </row>
    <row r="77" spans="1:2" x14ac:dyDescent="0.35">
      <c r="A77" s="130">
        <f>'Mthly eq indx data'!A79</f>
        <v>38807</v>
      </c>
      <c r="B77" s="131">
        <f ca="1">'Mthly eq indx data'!DJ79</f>
        <v>93.923019650878999</v>
      </c>
    </row>
    <row r="78" spans="1:2" x14ac:dyDescent="0.35">
      <c r="A78" s="130">
        <f>'Mthly eq indx data'!A80</f>
        <v>38835</v>
      </c>
      <c r="B78" s="131">
        <f ca="1">'Mthly eq indx data'!DJ80</f>
        <v>96.215242098507574</v>
      </c>
    </row>
    <row r="79" spans="1:2" x14ac:dyDescent="0.35">
      <c r="A79" s="130">
        <f>'Mthly eq indx data'!A81</f>
        <v>38868</v>
      </c>
      <c r="B79" s="131">
        <f ca="1">'Mthly eq indx data'!DJ81</f>
        <v>92.273988345548489</v>
      </c>
    </row>
    <row r="80" spans="1:2" x14ac:dyDescent="0.35">
      <c r="A80" s="130">
        <f>'Mthly eq indx data'!A82</f>
        <v>38898</v>
      </c>
      <c r="B80" s="131">
        <f ca="1">'Mthly eq indx data'!DJ82</f>
        <v>92.571268500289136</v>
      </c>
    </row>
    <row r="81" spans="1:2" x14ac:dyDescent="0.35">
      <c r="A81" s="130">
        <f>'Mthly eq indx data'!A83</f>
        <v>38929</v>
      </c>
      <c r="B81" s="131">
        <f ca="1">'Mthly eq indx data'!DJ83</f>
        <v>93.147621337967934</v>
      </c>
    </row>
    <row r="82" spans="1:2" x14ac:dyDescent="0.35">
      <c r="A82" s="130">
        <f>'Mthly eq indx data'!A84</f>
        <v>38960</v>
      </c>
      <c r="B82" s="131">
        <f ca="1">'Mthly eq indx data'!DJ84</f>
        <v>95.231403114989305</v>
      </c>
    </row>
    <row r="83" spans="1:2" x14ac:dyDescent="0.35">
      <c r="A83" s="130">
        <f>'Mthly eq indx data'!A85</f>
        <v>38989</v>
      </c>
      <c r="B83" s="131">
        <f ca="1">'Mthly eq indx data'!DJ85</f>
        <v>97.156978905099223</v>
      </c>
    </row>
    <row r="84" spans="1:2" x14ac:dyDescent="0.35">
      <c r="A84" s="130">
        <f>'Mthly eq indx data'!A86</f>
        <v>39021</v>
      </c>
      <c r="B84" s="131">
        <f ca="1">'Mthly eq indx data'!DJ86</f>
        <v>100.6758228936671</v>
      </c>
    </row>
    <row r="85" spans="1:2" x14ac:dyDescent="0.35">
      <c r="A85" s="130">
        <f>'Mthly eq indx data'!A87</f>
        <v>39051</v>
      </c>
      <c r="B85" s="131">
        <f ca="1">'Mthly eq indx data'!DJ87</f>
        <v>102.9549432046247</v>
      </c>
    </row>
    <row r="86" spans="1:2" x14ac:dyDescent="0.35">
      <c r="A86" s="130">
        <f>'Mthly eq indx data'!A88</f>
        <v>39080</v>
      </c>
      <c r="B86" s="131">
        <f ca="1">'Mthly eq indx data'!DJ88</f>
        <v>105.07094115670724</v>
      </c>
    </row>
    <row r="87" spans="1:2" x14ac:dyDescent="0.35">
      <c r="A87" s="130">
        <f>'Mthly eq indx data'!A89</f>
        <v>39113</v>
      </c>
      <c r="B87" s="131">
        <f ca="1">'Mthly eq indx data'!DJ89</f>
        <v>106.37717961249031</v>
      </c>
    </row>
    <row r="88" spans="1:2" x14ac:dyDescent="0.35">
      <c r="A88" s="130">
        <f>'Mthly eq indx data'!A90</f>
        <v>39141</v>
      </c>
      <c r="B88" s="131">
        <f ca="1">'Mthly eq indx data'!DJ90</f>
        <v>104.54189829208491</v>
      </c>
    </row>
    <row r="89" spans="1:2" x14ac:dyDescent="0.35">
      <c r="A89" s="130">
        <f>'Mthly eq indx data'!A91</f>
        <v>39171</v>
      </c>
      <c r="B89" s="131">
        <f ca="1">'Mthly eq indx data'!DJ91</f>
        <v>106.43036983937587</v>
      </c>
    </row>
    <row r="90" spans="1:2" x14ac:dyDescent="0.35">
      <c r="A90" s="130">
        <f>'Mthly eq indx data'!A92</f>
        <v>39202</v>
      </c>
      <c r="B90" s="131">
        <f ca="1">'Mthly eq indx data'!DJ92</f>
        <v>111.87404789747362</v>
      </c>
    </row>
    <row r="91" spans="1:2" x14ac:dyDescent="0.35">
      <c r="A91" s="130">
        <f>'Mthly eq indx data'!A93</f>
        <v>39233</v>
      </c>
      <c r="B91" s="131">
        <f ca="1">'Mthly eq indx data'!DJ93</f>
        <v>115.98873424626719</v>
      </c>
    </row>
    <row r="92" spans="1:2" x14ac:dyDescent="0.35">
      <c r="A92" s="130">
        <f>'Mthly eq indx data'!A94</f>
        <v>39262</v>
      </c>
      <c r="B92" s="131">
        <f ca="1">'Mthly eq indx data'!DJ94</f>
        <v>114.9224604274139</v>
      </c>
    </row>
    <row r="93" spans="1:2" x14ac:dyDescent="0.35">
      <c r="A93" s="130">
        <f>'Mthly eq indx data'!A95</f>
        <v>39294</v>
      </c>
      <c r="B93" s="131">
        <f ca="1">'Mthly eq indx data'!DJ95</f>
        <v>111.83491852161168</v>
      </c>
    </row>
    <row r="94" spans="1:2" x14ac:dyDescent="0.35">
      <c r="A94" s="130">
        <f>'Mthly eq indx data'!A96</f>
        <v>39325</v>
      </c>
      <c r="B94" s="131">
        <f ca="1">'Mthly eq indx data'!DJ96</f>
        <v>112.44437787045169</v>
      </c>
    </row>
    <row r="95" spans="1:2" x14ac:dyDescent="0.35">
      <c r="A95" s="130">
        <f>'Mthly eq indx data'!A97</f>
        <v>39353</v>
      </c>
      <c r="B95" s="131">
        <f ca="1">'Mthly eq indx data'!DJ97</f>
        <v>118.31069304860202</v>
      </c>
    </row>
    <row r="96" spans="1:2" x14ac:dyDescent="0.35">
      <c r="A96" s="130">
        <f>'Mthly eq indx data'!A98</f>
        <v>39386</v>
      </c>
      <c r="B96" s="131">
        <f ca="1">'Mthly eq indx data'!DJ98</f>
        <v>121.93919908265656</v>
      </c>
    </row>
    <row r="97" spans="1:2" x14ac:dyDescent="0.35">
      <c r="A97" s="130">
        <f>'Mthly eq indx data'!A99</f>
        <v>39416</v>
      </c>
      <c r="B97" s="131">
        <f ca="1">'Mthly eq indx data'!DJ99</f>
        <v>116.6994180517792</v>
      </c>
    </row>
    <row r="98" spans="1:2" x14ac:dyDescent="0.35">
      <c r="A98" s="130">
        <f>'Mthly eq indx data'!A100</f>
        <v>39447</v>
      </c>
      <c r="B98" s="131">
        <f ca="1">'Mthly eq indx data'!DJ100</f>
        <v>116.05839643711731</v>
      </c>
    </row>
    <row r="99" spans="1:2" x14ac:dyDescent="0.35">
      <c r="A99" s="130">
        <f>'Mthly eq indx data'!A101</f>
        <v>39478</v>
      </c>
      <c r="B99" s="131">
        <f ca="1">'Mthly eq indx data'!DJ101</f>
        <v>108.06817821037028</v>
      </c>
    </row>
    <row r="100" spans="1:2" x14ac:dyDescent="0.35">
      <c r="A100" s="130">
        <f>'Mthly eq indx data'!A102</f>
        <v>39507</v>
      </c>
      <c r="B100" s="131">
        <f ca="1">'Mthly eq indx data'!DJ102</f>
        <v>107.04132304263733</v>
      </c>
    </row>
    <row r="101" spans="1:2" x14ac:dyDescent="0.35">
      <c r="A101" s="130">
        <f>'Mthly eq indx data'!A103</f>
        <v>39538</v>
      </c>
      <c r="B101" s="131">
        <f ca="1">'Mthly eq indx data'!DJ103</f>
        <v>105.49714556786259</v>
      </c>
    </row>
    <row r="102" spans="1:2" x14ac:dyDescent="0.35">
      <c r="A102" s="130">
        <f>'Mthly eq indx data'!A104</f>
        <v>39568</v>
      </c>
      <c r="B102" s="131">
        <f ca="1">'Mthly eq indx data'!DJ104</f>
        <v>111.96272448707322</v>
      </c>
    </row>
    <row r="103" spans="1:2" x14ac:dyDescent="0.35">
      <c r="A103" s="130">
        <f>'Mthly eq indx data'!A105</f>
        <v>39598</v>
      </c>
      <c r="B103" s="131">
        <f ca="1">'Mthly eq indx data'!DJ105</f>
        <v>114.09965958427213</v>
      </c>
    </row>
    <row r="104" spans="1:2" x14ac:dyDescent="0.35">
      <c r="A104" s="130">
        <f>'Mthly eq indx data'!A106</f>
        <v>39629</v>
      </c>
      <c r="B104" s="131">
        <f ca="1">'Mthly eq indx data'!DJ106</f>
        <v>104.21969062136837</v>
      </c>
    </row>
    <row r="105" spans="1:2" x14ac:dyDescent="0.35">
      <c r="A105" s="130">
        <f>'Mthly eq indx data'!A107</f>
        <v>39660</v>
      </c>
      <c r="B105" s="131">
        <f ca="1">'Mthly eq indx data'!DJ107</f>
        <v>102.1746514326996</v>
      </c>
    </row>
    <row r="106" spans="1:2" x14ac:dyDescent="0.35">
      <c r="A106" s="130">
        <f>'Mthly eq indx data'!A108</f>
        <v>39689</v>
      </c>
      <c r="B106" s="131">
        <f ca="1">'Mthly eq indx data'!DJ108</f>
        <v>100.61924990339097</v>
      </c>
    </row>
    <row r="107" spans="1:2" x14ac:dyDescent="0.35">
      <c r="A107" s="130">
        <f>'Mthly eq indx data'!A109</f>
        <v>39721</v>
      </c>
      <c r="B107" s="131">
        <f ca="1">'Mthly eq indx data'!DJ109</f>
        <v>88.856672027250525</v>
      </c>
    </row>
    <row r="108" spans="1:2" x14ac:dyDescent="0.35">
      <c r="A108" s="130">
        <f>'Mthly eq indx data'!A110</f>
        <v>39752</v>
      </c>
      <c r="B108" s="131">
        <f ca="1">'Mthly eq indx data'!DJ110</f>
        <v>71.802925169417932</v>
      </c>
    </row>
    <row r="109" spans="1:2" x14ac:dyDescent="0.35">
      <c r="A109" s="130">
        <f>'Mthly eq indx data'!A111</f>
        <v>39780</v>
      </c>
      <c r="B109" s="131">
        <f ca="1">'Mthly eq indx data'!DJ111</f>
        <v>66.335212676943343</v>
      </c>
    </row>
    <row r="110" spans="1:2" x14ac:dyDescent="0.35">
      <c r="A110" s="130">
        <f>'Mthly eq indx data'!A112</f>
        <v>39813</v>
      </c>
      <c r="B110" s="131">
        <f ca="1">'Mthly eq indx data'!DJ112</f>
        <v>67.819982255505209</v>
      </c>
    </row>
    <row r="111" spans="1:2" x14ac:dyDescent="0.35">
      <c r="A111" s="130">
        <f>'Mthly eq indx data'!A113</f>
        <v>39843</v>
      </c>
      <c r="B111" s="131">
        <f ca="1">'Mthly eq indx data'!DJ113</f>
        <v>62.141511179871166</v>
      </c>
    </row>
    <row r="112" spans="1:2" x14ac:dyDescent="0.35">
      <c r="A112" s="130">
        <f>'Mthly eq indx data'!A114</f>
        <v>39871</v>
      </c>
      <c r="B112" s="131">
        <f ca="1">'Mthly eq indx data'!DJ114</f>
        <v>55.566852419912315</v>
      </c>
    </row>
    <row r="113" spans="1:2" x14ac:dyDescent="0.35">
      <c r="A113" s="130">
        <f>'Mthly eq indx data'!A115</f>
        <v>39903</v>
      </c>
      <c r="B113" s="131">
        <f ca="1">'Mthly eq indx data'!DJ115</f>
        <v>60.455886239573267</v>
      </c>
    </row>
    <row r="114" spans="1:2" x14ac:dyDescent="0.35">
      <c r="A114" s="130">
        <f>'Mthly eq indx data'!A116</f>
        <v>39933</v>
      </c>
      <c r="B114" s="131">
        <f ca="1">'Mthly eq indx data'!DJ116</f>
        <v>66.912302060220057</v>
      </c>
    </row>
    <row r="115" spans="1:2" x14ac:dyDescent="0.35">
      <c r="A115" s="130">
        <f>'Mthly eq indx data'!A117</f>
        <v>39962</v>
      </c>
      <c r="B115" s="131">
        <f ca="1">'Mthly eq indx data'!DJ117</f>
        <v>72.012123670983343</v>
      </c>
    </row>
    <row r="116" spans="1:2" x14ac:dyDescent="0.35">
      <c r="A116" s="130">
        <f>'Mthly eq indx data'!A118</f>
        <v>39994</v>
      </c>
      <c r="B116" s="131">
        <f ca="1">'Mthly eq indx data'!DJ118</f>
        <v>71.673838145524442</v>
      </c>
    </row>
    <row r="117" spans="1:2" x14ac:dyDescent="0.35">
      <c r="A117" s="130">
        <f>'Mthly eq indx data'!A119</f>
        <v>40025</v>
      </c>
      <c r="B117" s="131">
        <f ca="1">'Mthly eq indx data'!DJ119</f>
        <v>77.582257392287545</v>
      </c>
    </row>
    <row r="118" spans="1:2" x14ac:dyDescent="0.35">
      <c r="A118" s="130">
        <f>'Mthly eq indx data'!A120</f>
        <v>40056</v>
      </c>
      <c r="B118" s="131">
        <f ca="1">'Mthly eq indx data'!DJ120</f>
        <v>80.192024149962535</v>
      </c>
    </row>
    <row r="119" spans="1:2" x14ac:dyDescent="0.35">
      <c r="A119" s="130">
        <f>'Mthly eq indx data'!A121</f>
        <v>40086</v>
      </c>
      <c r="B119" s="131">
        <f ca="1">'Mthly eq indx data'!DJ121</f>
        <v>84.221780078267557</v>
      </c>
    </row>
    <row r="120" spans="1:2" x14ac:dyDescent="0.35">
      <c r="A120" s="130">
        <f>'Mthly eq indx data'!A122</f>
        <v>40116</v>
      </c>
      <c r="B120" s="131">
        <f ca="1">'Mthly eq indx data'!DJ122</f>
        <v>82.640456818796309</v>
      </c>
    </row>
    <row r="121" spans="1:2" x14ac:dyDescent="0.35">
      <c r="A121" s="130">
        <f>'Mthly eq indx data'!A123</f>
        <v>40147</v>
      </c>
      <c r="B121" s="131">
        <f ca="1">'Mthly eq indx data'!DJ123</f>
        <v>87.412675557988024</v>
      </c>
    </row>
    <row r="122" spans="1:2" x14ac:dyDescent="0.35">
      <c r="A122" s="130">
        <f>'Mthly eq indx data'!A124</f>
        <v>40178</v>
      </c>
      <c r="B122" s="131">
        <f ca="1">'Mthly eq indx data'!DJ124</f>
        <v>89.099236191945025</v>
      </c>
    </row>
    <row r="123" spans="1:2" x14ac:dyDescent="0.35">
      <c r="A123" s="130">
        <f>'Mthly eq indx data'!A125</f>
        <v>40207</v>
      </c>
      <c r="B123" s="131">
        <f ca="1">'Mthly eq indx data'!DJ125</f>
        <v>84.907119797949449</v>
      </c>
    </row>
    <row r="124" spans="1:2" x14ac:dyDescent="0.35">
      <c r="A124" s="130">
        <f>'Mthly eq indx data'!A126</f>
        <v>40235</v>
      </c>
      <c r="B124" s="131">
        <f ca="1">'Mthly eq indx data'!DJ126</f>
        <v>86.179429203032754</v>
      </c>
    </row>
    <row r="125" spans="1:2" x14ac:dyDescent="0.35">
      <c r="A125" s="130">
        <f>'Mthly eq indx data'!A127</f>
        <v>40268</v>
      </c>
      <c r="B125" s="131">
        <f ca="1">'Mthly eq indx data'!DJ127</f>
        <v>91.505925219638939</v>
      </c>
    </row>
    <row r="126" spans="1:2" x14ac:dyDescent="0.35">
      <c r="A126" s="130">
        <f>'Mthly eq indx data'!A128</f>
        <v>40298</v>
      </c>
      <c r="B126" s="131">
        <f ca="1">'Mthly eq indx data'!DJ128</f>
        <v>91.458131929797119</v>
      </c>
    </row>
    <row r="127" spans="1:2" x14ac:dyDescent="0.35">
      <c r="A127" s="130">
        <f>'Mthly eq indx data'!A129</f>
        <v>40329</v>
      </c>
      <c r="B127" s="131">
        <f ca="1">'Mthly eq indx data'!DJ129</f>
        <v>82.674071867445932</v>
      </c>
    </row>
    <row r="128" spans="1:2" x14ac:dyDescent="0.35">
      <c r="A128" s="130">
        <f>'Mthly eq indx data'!A130</f>
        <v>40359</v>
      </c>
      <c r="B128" s="131">
        <f ca="1">'Mthly eq indx data'!DJ130</f>
        <v>79.837276291097155</v>
      </c>
    </row>
    <row r="129" spans="1:2" x14ac:dyDescent="0.35">
      <c r="A129" s="130">
        <f>'Mthly eq indx data'!A131</f>
        <v>40389</v>
      </c>
      <c r="B129" s="131">
        <f ca="1">'Mthly eq indx data'!DJ131</f>
        <v>86.07841631329903</v>
      </c>
    </row>
    <row r="130" spans="1:2" x14ac:dyDescent="0.35">
      <c r="A130" s="130">
        <f>'Mthly eq indx data'!A132</f>
        <v>40421</v>
      </c>
      <c r="B130" s="131">
        <f ca="1">'Mthly eq indx data'!DJ132</f>
        <v>82.548270095444508</v>
      </c>
    </row>
    <row r="131" spans="1:2" x14ac:dyDescent="0.35">
      <c r="A131" s="130">
        <f>'Mthly eq indx data'!A133</f>
        <v>40451</v>
      </c>
      <c r="B131" s="131">
        <f ca="1">'Mthly eq indx data'!DJ133</f>
        <v>90.175359436521376</v>
      </c>
    </row>
    <row r="132" spans="1:2" x14ac:dyDescent="0.35">
      <c r="A132" s="130">
        <f>'Mthly eq indx data'!A134</f>
        <v>40480</v>
      </c>
      <c r="B132" s="131">
        <f ca="1">'Mthly eq indx data'!DJ134</f>
        <v>93.587355807370287</v>
      </c>
    </row>
    <row r="133" spans="1:2" x14ac:dyDescent="0.35">
      <c r="A133" s="130">
        <f>'Mthly eq indx data'!A135</f>
        <v>40512</v>
      </c>
      <c r="B133" s="131">
        <f ca="1">'Mthly eq indx data'!DJ135</f>
        <v>91.859406142643536</v>
      </c>
    </row>
    <row r="134" spans="1:2" x14ac:dyDescent="0.35">
      <c r="A134" s="130">
        <f>'Mthly eq indx data'!A136</f>
        <v>40543</v>
      </c>
      <c r="B134" s="131">
        <f ca="1">'Mthly eq indx data'!DJ136</f>
        <v>98.387904453884531</v>
      </c>
    </row>
    <row r="135" spans="1:2" x14ac:dyDescent="0.35">
      <c r="A135" s="130">
        <f>'Mthly eq indx data'!A137</f>
        <v>40574</v>
      </c>
      <c r="B135" s="131">
        <f ca="1">'Mthly eq indx data'!DJ137</f>
        <v>99.709575606413722</v>
      </c>
    </row>
    <row r="136" spans="1:2" x14ac:dyDescent="0.35">
      <c r="A136" s="130">
        <f>'Mthly eq indx data'!A138</f>
        <v>40602</v>
      </c>
      <c r="B136" s="131">
        <f ca="1">'Mthly eq indx data'!DJ138</f>
        <v>102.92640060053907</v>
      </c>
    </row>
    <row r="137" spans="1:2" x14ac:dyDescent="0.35">
      <c r="A137" s="130">
        <f>'Mthly eq indx data'!A139</f>
        <v>40633</v>
      </c>
      <c r="B137" s="131">
        <f ca="1">'Mthly eq indx data'!DJ139</f>
        <v>102.14761425280463</v>
      </c>
    </row>
    <row r="138" spans="1:2" x14ac:dyDescent="0.35">
      <c r="A138" s="130">
        <f>'Mthly eq indx data'!A140</f>
        <v>40662</v>
      </c>
      <c r="B138" s="131">
        <f ca="1">'Mthly eq indx data'!DJ140</f>
        <v>106.2322908423825</v>
      </c>
    </row>
    <row r="139" spans="1:2" x14ac:dyDescent="0.35">
      <c r="A139" s="130">
        <f>'Mthly eq indx data'!A141</f>
        <v>40694</v>
      </c>
      <c r="B139" s="131">
        <f ca="1">'Mthly eq indx data'!DJ141</f>
        <v>103.73770542661659</v>
      </c>
    </row>
    <row r="140" spans="1:2" x14ac:dyDescent="0.35">
      <c r="A140" s="130">
        <f>'Mthly eq indx data'!A142</f>
        <v>40724</v>
      </c>
      <c r="B140" s="131">
        <f ca="1">'Mthly eq indx data'!DJ142</f>
        <v>102.23813441919087</v>
      </c>
    </row>
    <row r="141" spans="1:2" x14ac:dyDescent="0.35">
      <c r="A141" s="130">
        <f>'Mthly eq indx data'!A143</f>
        <v>40753</v>
      </c>
      <c r="B141" s="131">
        <f ca="1">'Mthly eq indx data'!DJ143</f>
        <v>100.74693676981853</v>
      </c>
    </row>
    <row r="142" spans="1:2" x14ac:dyDescent="0.35">
      <c r="A142" s="130">
        <f>'Mthly eq indx data'!A144</f>
        <v>40786</v>
      </c>
      <c r="B142" s="131">
        <f ca="1">'Mthly eq indx data'!DJ144</f>
        <v>93.348224811234616</v>
      </c>
    </row>
    <row r="143" spans="1:2" x14ac:dyDescent="0.35">
      <c r="A143" s="130">
        <f>'Mthly eq indx data'!A145</f>
        <v>40816</v>
      </c>
      <c r="B143" s="131">
        <f ca="1">'Mthly eq indx data'!DJ145</f>
        <v>84.669952873340875</v>
      </c>
    </row>
    <row r="144" spans="1:2" x14ac:dyDescent="0.35">
      <c r="A144" s="130">
        <f>'Mthly eq indx data'!A146</f>
        <v>40847</v>
      </c>
      <c r="B144" s="131">
        <f ca="1">'Mthly eq indx data'!DJ146</f>
        <v>93.575360815021753</v>
      </c>
    </row>
    <row r="145" spans="1:2" x14ac:dyDescent="0.35">
      <c r="A145" s="130">
        <f>'Mthly eq indx data'!A147</f>
        <v>40877</v>
      </c>
      <c r="B145" s="131">
        <f ca="1">'Mthly eq indx data'!DJ147</f>
        <v>90.918954396575913</v>
      </c>
    </row>
    <row r="146" spans="1:2" x14ac:dyDescent="0.35">
      <c r="A146" s="130">
        <f>'Mthly eq indx data'!A148</f>
        <v>40907</v>
      </c>
      <c r="B146" s="131">
        <f ca="1">'Mthly eq indx data'!DJ148</f>
        <v>90.731698234752386</v>
      </c>
    </row>
    <row r="147" spans="1:2" x14ac:dyDescent="0.35">
      <c r="A147" s="130">
        <f>'Mthly eq indx data'!A149</f>
        <v>40939</v>
      </c>
      <c r="B147" s="131">
        <f ca="1">'Mthly eq indx data'!DJ149</f>
        <v>95.814130424650102</v>
      </c>
    </row>
    <row r="148" spans="1:2" x14ac:dyDescent="0.35">
      <c r="A148" s="130">
        <f>'Mthly eq indx data'!A150</f>
        <v>40968</v>
      </c>
      <c r="B148" s="131">
        <f ca="1">'Mthly eq indx data'!DJ150</f>
        <v>100.07762969993951</v>
      </c>
    </row>
    <row r="149" spans="1:2" x14ac:dyDescent="0.35">
      <c r="A149" s="130">
        <f>'Mthly eq indx data'!A151</f>
        <v>40998</v>
      </c>
      <c r="B149" s="131">
        <f ca="1">'Mthly eq indx data'!DJ151</f>
        <v>100.88273974965009</v>
      </c>
    </row>
    <row r="150" spans="1:2" x14ac:dyDescent="0.35">
      <c r="A150" s="130">
        <f>'Mthly eq indx data'!A152</f>
        <v>41029</v>
      </c>
      <c r="B150" s="131">
        <f ca="1">'Mthly eq indx data'!DJ152</f>
        <v>99.764106453087436</v>
      </c>
    </row>
    <row r="151" spans="1:2" x14ac:dyDescent="0.35">
      <c r="A151" s="130">
        <f>'Mthly eq indx data'!A153</f>
        <v>41060</v>
      </c>
      <c r="B151" s="131">
        <f ca="1">'Mthly eq indx data'!DJ153</f>
        <v>91.110038919734606</v>
      </c>
    </row>
    <row r="152" spans="1:2" x14ac:dyDescent="0.35">
      <c r="A152" s="130">
        <f>'Mthly eq indx data'!A154</f>
        <v>41089</v>
      </c>
      <c r="B152" s="131">
        <f ca="1">'Mthly eq indx data'!DJ154</f>
        <v>94.969988711977933</v>
      </c>
    </row>
    <row r="153" spans="1:2" x14ac:dyDescent="0.35">
      <c r="A153" s="130">
        <f>'Mthly eq indx data'!A155</f>
        <v>41121</v>
      </c>
      <c r="B153" s="131">
        <f ca="1">'Mthly eq indx data'!DJ155</f>
        <v>96.082292952515189</v>
      </c>
    </row>
    <row r="154" spans="1:2" x14ac:dyDescent="0.35">
      <c r="A154" s="130">
        <f>'Mthly eq indx data'!A156</f>
        <v>41152</v>
      </c>
      <c r="B154" s="131">
        <f ca="1">'Mthly eq indx data'!DJ156</f>
        <v>98.040875863432049</v>
      </c>
    </row>
    <row r="155" spans="1:2" x14ac:dyDescent="0.35">
      <c r="A155" s="130">
        <f>'Mthly eq indx data'!A157</f>
        <v>41180</v>
      </c>
      <c r="B155" s="131">
        <f ca="1">'Mthly eq indx data'!DJ157</f>
        <v>100.76240869105393</v>
      </c>
    </row>
    <row r="156" spans="1:2" x14ac:dyDescent="0.35">
      <c r="A156" s="130">
        <f>'Mthly eq indx data'!A158</f>
        <v>41213</v>
      </c>
      <c r="B156" s="131">
        <f ca="1">'Mthly eq indx data'!DJ158</f>
        <v>99.844062590748891</v>
      </c>
    </row>
    <row r="157" spans="1:2" x14ac:dyDescent="0.35">
      <c r="A157" s="130">
        <f>'Mthly eq indx data'!A159</f>
        <v>41243</v>
      </c>
      <c r="B157" s="131">
        <f ca="1">'Mthly eq indx data'!DJ159</f>
        <v>100.67473634445228</v>
      </c>
    </row>
    <row r="158" spans="1:2" x14ac:dyDescent="0.35">
      <c r="A158" s="130">
        <f>'Mthly eq indx data'!A160</f>
        <v>41274</v>
      </c>
      <c r="B158" s="131">
        <f ca="1">'Mthly eq indx data'!DJ160</f>
        <v>102.91937576943199</v>
      </c>
    </row>
    <row r="159" spans="1:2" x14ac:dyDescent="0.35">
      <c r="A159" s="130">
        <f>'Mthly eq indx data'!A161</f>
        <v>41305</v>
      </c>
      <c r="B159" s="131">
        <f ca="1">'Mthly eq indx data'!DJ161</f>
        <v>107.36901452850675</v>
      </c>
    </row>
    <row r="160" spans="1:2" x14ac:dyDescent="0.35">
      <c r="A160" s="130">
        <f>'Mthly eq indx data'!A162</f>
        <v>41333</v>
      </c>
      <c r="B160" s="131">
        <f ca="1">'Mthly eq indx data'!DJ162</f>
        <v>107.27723838200176</v>
      </c>
    </row>
    <row r="161" spans="1:2" x14ac:dyDescent="0.35">
      <c r="A161" s="130">
        <f>'Mthly eq indx data'!A163</f>
        <v>41362</v>
      </c>
      <c r="B161" s="131">
        <f ca="1">'Mthly eq indx data'!DJ163</f>
        <v>109.38095487133907</v>
      </c>
    </row>
    <row r="162" spans="1:2" x14ac:dyDescent="0.35">
      <c r="A162" s="130">
        <f>'Mthly eq indx data'!A164</f>
        <v>41394</v>
      </c>
      <c r="B162" s="131">
        <f ca="1">'Mthly eq indx data'!DJ164</f>
        <v>112.13328289970173</v>
      </c>
    </row>
    <row r="163" spans="1:2" x14ac:dyDescent="0.35">
      <c r="A163" s="130">
        <f>'Mthly eq indx data'!A165</f>
        <v>41425</v>
      </c>
      <c r="B163" s="131">
        <f ca="1">'Mthly eq indx data'!DJ165</f>
        <v>112.32773748638</v>
      </c>
    </row>
    <row r="164" spans="1:2" x14ac:dyDescent="0.35">
      <c r="A164" s="130">
        <f>'Mthly eq indx data'!A166</f>
        <v>41453</v>
      </c>
      <c r="B164" s="131">
        <f ca="1">'Mthly eq indx data'!DJ166</f>
        <v>108.88619251727098</v>
      </c>
    </row>
    <row r="165" spans="1:2" x14ac:dyDescent="0.35">
      <c r="A165" s="130">
        <f>'Mthly eq indx data'!A167</f>
        <v>41486</v>
      </c>
      <c r="B165" s="131">
        <f ca="1">'Mthly eq indx data'!DJ167</f>
        <v>114.00397964606945</v>
      </c>
    </row>
    <row r="166" spans="1:2" x14ac:dyDescent="0.35">
      <c r="A166" s="130">
        <f>'Mthly eq indx data'!A168</f>
        <v>41516</v>
      </c>
      <c r="B166" s="131">
        <f ca="1">'Mthly eq indx data'!DJ168</f>
        <v>111.42783800437459</v>
      </c>
    </row>
    <row r="167" spans="1:2" x14ac:dyDescent="0.35">
      <c r="A167" s="130">
        <f>'Mthly eq indx data'!A169</f>
        <v>41547</v>
      </c>
      <c r="B167" s="131">
        <f ca="1">'Mthly eq indx data'!DJ169</f>
        <v>116.56714020161014</v>
      </c>
    </row>
    <row r="168" spans="1:2" x14ac:dyDescent="0.35">
      <c r="A168" s="130">
        <f>'Mthly eq indx data'!A170</f>
        <v>41578</v>
      </c>
      <c r="B168" s="131">
        <f ca="1">'Mthly eq indx data'!DJ170</f>
        <v>120.8405419972769</v>
      </c>
    </row>
    <row r="169" spans="1:2" x14ac:dyDescent="0.35">
      <c r="A169" s="130">
        <f>'Mthly eq indx data'!A171</f>
        <v>41607</v>
      </c>
      <c r="B169" s="131">
        <f ca="1">'Mthly eq indx data'!DJ171</f>
        <v>123.06646425492907</v>
      </c>
    </row>
    <row r="170" spans="1:2" x14ac:dyDescent="0.35">
      <c r="A170" s="130">
        <f>'Mthly eq indx data'!A172</f>
        <v>41639</v>
      </c>
      <c r="B170" s="131">
        <f ca="1">'Mthly eq indx data'!DJ172</f>
        <v>125.15098574508033</v>
      </c>
    </row>
    <row r="171" spans="1:2" x14ac:dyDescent="0.35">
      <c r="A171" s="130">
        <f>'Mthly eq indx data'!A173</f>
        <v>41670</v>
      </c>
      <c r="B171" s="131">
        <f ca="1">'Mthly eq indx data'!DJ173</f>
        <v>120.05215654285956</v>
      </c>
    </row>
    <row r="172" spans="1:2" x14ac:dyDescent="0.35">
      <c r="A172" s="130">
        <f>'Mthly eq indx data'!A174</f>
        <v>41698</v>
      </c>
      <c r="B172" s="131">
        <f ca="1">'Mthly eq indx data'!DJ174</f>
        <v>125.41736432496413</v>
      </c>
    </row>
    <row r="173" spans="1:2" x14ac:dyDescent="0.35">
      <c r="A173" s="130">
        <f>'Mthly eq indx data'!A175</f>
        <v>41729</v>
      </c>
      <c r="B173" s="131">
        <f ca="1">'Mthly eq indx data'!DJ175</f>
        <v>125.53199691058597</v>
      </c>
    </row>
    <row r="174" spans="1:2" x14ac:dyDescent="0.35">
      <c r="A174" s="130">
        <f>'Mthly eq indx data'!A176</f>
        <v>41759</v>
      </c>
      <c r="B174" s="131">
        <f ca="1">'Mthly eq indx data'!DJ176</f>
        <v>126.61704515723213</v>
      </c>
    </row>
    <row r="175" spans="1:2" x14ac:dyDescent="0.35">
      <c r="A175" s="130">
        <f>'Mthly eq indx data'!A177</f>
        <v>41789</v>
      </c>
      <c r="B175" s="131">
        <f ca="1">'Mthly eq indx data'!DJ177</f>
        <v>128.82815145551558</v>
      </c>
    </row>
    <row r="176" spans="1:2" x14ac:dyDescent="0.35">
      <c r="A176" s="130">
        <f>'Mthly eq indx data'!A178</f>
        <v>41820</v>
      </c>
      <c r="B176" s="131">
        <f ca="1">'Mthly eq indx data'!DJ178</f>
        <v>130.98374291387142</v>
      </c>
    </row>
    <row r="177" spans="1:2" x14ac:dyDescent="0.35">
      <c r="A177" s="130">
        <f>'Mthly eq indx data'!A179</f>
        <v>41851</v>
      </c>
      <c r="B177" s="131">
        <f ca="1">'Mthly eq indx data'!DJ179</f>
        <v>129.32774248135445</v>
      </c>
    </row>
    <row r="178" spans="1:2" x14ac:dyDescent="0.35">
      <c r="A178" s="130">
        <f>'Mthly eq indx data'!A180</f>
        <v>41880</v>
      </c>
      <c r="B178" s="131">
        <f ca="1">'Mthly eq indx data'!DJ180</f>
        <v>132.07868358517896</v>
      </c>
    </row>
    <row r="179" spans="1:2" x14ac:dyDescent="0.35">
      <c r="A179" s="130">
        <f>'Mthly eq indx data'!A181</f>
        <v>41912</v>
      </c>
      <c r="B179" s="131">
        <f ca="1">'Mthly eq indx data'!DJ181</f>
        <v>128.19167264685842</v>
      </c>
    </row>
    <row r="180" spans="1:2" x14ac:dyDescent="0.35">
      <c r="A180" s="130">
        <f>'Mthly eq indx data'!A182</f>
        <v>41943</v>
      </c>
      <c r="B180" s="131">
        <f ca="1">'Mthly eq indx data'!DJ182</f>
        <v>129.19111182560192</v>
      </c>
    </row>
    <row r="181" spans="1:2" x14ac:dyDescent="0.35">
      <c r="A181" s="130">
        <f>'Mthly eq indx data'!A183</f>
        <v>41971</v>
      </c>
      <c r="B181" s="131">
        <f ca="1">'Mthly eq indx data'!DJ183</f>
        <v>131.47715775019839</v>
      </c>
    </row>
    <row r="182" spans="1:2" x14ac:dyDescent="0.35">
      <c r="A182" s="130">
        <f>'Mthly eq indx data'!A184</f>
        <v>42004</v>
      </c>
      <c r="B182" s="131">
        <f ca="1">'Mthly eq indx data'!DJ184</f>
        <v>129.77462426344152</v>
      </c>
    </row>
    <row r="183" spans="1:2" x14ac:dyDescent="0.35">
      <c r="A183" s="130">
        <f>'Mthly eq indx data'!A185</f>
        <v>42034</v>
      </c>
      <c r="B183" s="131">
        <f ca="1">'Mthly eq indx data'!DJ185</f>
        <v>127.52522718239972</v>
      </c>
    </row>
    <row r="184" spans="1:2" x14ac:dyDescent="0.35">
      <c r="A184" s="130">
        <f>'Mthly eq indx data'!A186</f>
        <v>42062</v>
      </c>
      <c r="B184" s="131">
        <f ca="1">'Mthly eq indx data'!DJ186</f>
        <v>134.18492695302496</v>
      </c>
    </row>
    <row r="185" spans="1:2" x14ac:dyDescent="0.35">
      <c r="A185" s="130">
        <f>'Mthly eq indx data'!A187</f>
        <v>42094</v>
      </c>
      <c r="B185" s="131">
        <f ca="1">'Mthly eq indx data'!DJ187</f>
        <v>132.04928856999567</v>
      </c>
    </row>
    <row r="186" spans="1:2" x14ac:dyDescent="0.35">
      <c r="A186" s="130">
        <f>'Mthly eq indx data'!A188</f>
        <v>42124</v>
      </c>
      <c r="B186" s="131">
        <f ca="1">'Mthly eq indx data'!DJ188</f>
        <v>135.88139115164108</v>
      </c>
    </row>
    <row r="187" spans="1:2" x14ac:dyDescent="0.35">
      <c r="A187" s="130">
        <f>'Mthly eq indx data'!A189</f>
        <v>42153</v>
      </c>
      <c r="B187" s="131">
        <f ca="1">'Mthly eq indx data'!DJ189</f>
        <v>135.96067496766844</v>
      </c>
    </row>
    <row r="188" spans="1:2" x14ac:dyDescent="0.35">
      <c r="A188" s="130">
        <f>'Mthly eq indx data'!A190</f>
        <v>42185</v>
      </c>
      <c r="B188" s="131">
        <f ca="1">'Mthly eq indx data'!DJ190</f>
        <v>132.56545276319383</v>
      </c>
    </row>
    <row r="189" spans="1:2" x14ac:dyDescent="0.35">
      <c r="A189" s="130">
        <f>'Mthly eq indx data'!A191</f>
        <v>42216</v>
      </c>
      <c r="B189" s="131">
        <f ca="1">'Mthly eq indx data'!DJ191</f>
        <v>133.46748712664356</v>
      </c>
    </row>
    <row r="190" spans="1:2" x14ac:dyDescent="0.35">
      <c r="A190" s="130">
        <f>'Mthly eq indx data'!A192</f>
        <v>42247</v>
      </c>
      <c r="B190" s="131">
        <f ca="1">'Mthly eq indx data'!DJ192</f>
        <v>124.32356366575468</v>
      </c>
    </row>
    <row r="191" spans="1:2" x14ac:dyDescent="0.35">
      <c r="A191" s="130">
        <f>'Mthly eq indx data'!A193</f>
        <v>42277</v>
      </c>
      <c r="B191" s="131">
        <f ca="1">'Mthly eq indx data'!DJ193</f>
        <v>119.82705758897694</v>
      </c>
    </row>
    <row r="192" spans="1:2" x14ac:dyDescent="0.35">
      <c r="A192" s="130">
        <f>'Mthly eq indx data'!A194</f>
        <v>42307</v>
      </c>
      <c r="B192" s="131">
        <f ca="1">'Mthly eq indx data'!DJ194</f>
        <v>129.18152363802744</v>
      </c>
    </row>
    <row r="193" spans="1:2" x14ac:dyDescent="0.35">
      <c r="A193" s="130">
        <f>'Mthly eq indx data'!A195</f>
        <v>42338</v>
      </c>
      <c r="B193" s="131">
        <f ca="1">'Mthly eq indx data'!DJ195</f>
        <v>128.45419674391167</v>
      </c>
    </row>
    <row r="194" spans="1:2" x14ac:dyDescent="0.35">
      <c r="A194" s="130">
        <f>'Mthly eq indx data'!A196</f>
        <v>42369</v>
      </c>
      <c r="B194" s="131">
        <f ca="1">'Mthly eq indx data'!DJ196</f>
        <v>126.03231533303114</v>
      </c>
    </row>
    <row r="195" spans="1:2" x14ac:dyDescent="0.35">
      <c r="A195" s="130">
        <f>'Mthly eq indx data'!A197</f>
        <v>42398</v>
      </c>
      <c r="B195" s="131">
        <f ca="1">'Mthly eq indx data'!DJ197</f>
        <v>118.26687473933113</v>
      </c>
    </row>
    <row r="196" spans="1:2" x14ac:dyDescent="0.35">
      <c r="A196" s="130">
        <f>'Mthly eq indx data'!A198</f>
        <v>42429</v>
      </c>
      <c r="B196" s="131">
        <f ca="1">'Mthly eq indx data'!DJ198</f>
        <v>117.30301158484083</v>
      </c>
    </row>
    <row r="197" spans="1:2" x14ac:dyDescent="0.35">
      <c r="A197" s="130">
        <f>'Mthly eq indx data'!A199</f>
        <v>42460</v>
      </c>
      <c r="B197" s="131">
        <f ca="1">'Mthly eq indx data'!DJ199</f>
        <v>125.48170807619746</v>
      </c>
    </row>
    <row r="198" spans="1:2" x14ac:dyDescent="0.35">
      <c r="A198" s="130">
        <f>'Mthly eq indx data'!A200</f>
        <v>42489</v>
      </c>
      <c r="B198" s="131">
        <f ca="1">'Mthly eq indx data'!DJ200</f>
        <v>127.12568988001337</v>
      </c>
    </row>
    <row r="199" spans="1:2" x14ac:dyDescent="0.35">
      <c r="A199" s="130">
        <f>'Mthly eq indx data'!A201</f>
        <v>42521</v>
      </c>
      <c r="B199" s="131">
        <f ca="1">'Mthly eq indx data'!DJ201</f>
        <v>127.39266937145477</v>
      </c>
    </row>
    <row r="200" spans="1:2" x14ac:dyDescent="0.35">
      <c r="A200" s="130">
        <f>'Mthly eq indx data'!A202</f>
        <v>42551</v>
      </c>
      <c r="B200" s="131">
        <f ca="1">'Mthly eq indx data'!DJ202</f>
        <v>126.40003745462819</v>
      </c>
    </row>
    <row r="201" spans="1:2" x14ac:dyDescent="0.35">
      <c r="A201" s="130">
        <f>'Mthly eq indx data'!A203</f>
        <v>42580</v>
      </c>
      <c r="B201" s="131">
        <f ca="1">'Mthly eq indx data'!DJ203</f>
        <v>131.67088601943317</v>
      </c>
    </row>
    <row r="202" spans="1:2" x14ac:dyDescent="0.35">
      <c r="A202" s="130">
        <f>'Mthly eq indx data'!A204</f>
        <v>42613</v>
      </c>
      <c r="B202" s="131">
        <f ca="1">'Mthly eq indx data'!DJ204</f>
        <v>131.92257999112533</v>
      </c>
    </row>
    <row r="203" spans="1:2" x14ac:dyDescent="0.35">
      <c r="A203" s="130">
        <f>'Mthly eq indx data'!A205</f>
        <v>42643</v>
      </c>
      <c r="B203" s="131">
        <f ca="1">'Mthly eq indx data'!DJ205</f>
        <v>132.05302585334115</v>
      </c>
    </row>
    <row r="204" spans="1:2" x14ac:dyDescent="0.35">
      <c r="A204" s="130">
        <f>'Mthly eq indx data'!A206</f>
        <v>42674</v>
      </c>
      <c r="B204" s="131">
        <f ca="1">'Mthly eq indx data'!DJ206</f>
        <v>129.87417787979521</v>
      </c>
    </row>
    <row r="205" spans="1:2" x14ac:dyDescent="0.35">
      <c r="A205" s="130">
        <f>'Mthly eq indx data'!A207</f>
        <v>42704</v>
      </c>
      <c r="B205" s="131">
        <f ca="1">'Mthly eq indx data'!DJ207</f>
        <v>131.35699718303189</v>
      </c>
    </row>
    <row r="206" spans="1:2" x14ac:dyDescent="0.35">
      <c r="A206" s="130">
        <f>'Mthly eq indx data'!A208</f>
        <v>42734</v>
      </c>
      <c r="B206" s="131">
        <f ca="1">'Mthly eq indx data'!DJ208</f>
        <v>134.10695679500287</v>
      </c>
    </row>
    <row r="207" spans="1:2" x14ac:dyDescent="0.35">
      <c r="A207" s="130">
        <f>'Mthly eq indx data'!A209</f>
        <v>42766</v>
      </c>
      <c r="B207" s="131">
        <f ca="1">'Mthly eq indx data'!DJ209</f>
        <v>137.35757471225224</v>
      </c>
    </row>
    <row r="208" spans="1:2" x14ac:dyDescent="0.35">
      <c r="A208" s="130">
        <f>'Mthly eq indx data'!A210</f>
        <v>42794</v>
      </c>
      <c r="B208" s="131">
        <f ca="1">'Mthly eq indx data'!DJ210</f>
        <v>140.89401123285387</v>
      </c>
    </row>
    <row r="209" spans="1:2" x14ac:dyDescent="0.35">
      <c r="A209" s="130">
        <f>'Mthly eq indx data'!A211</f>
        <v>42825</v>
      </c>
      <c r="B209" s="131">
        <f ca="1">'Mthly eq indx data'!DJ211</f>
        <v>142.10421224105033</v>
      </c>
    </row>
    <row r="210" spans="1:2" x14ac:dyDescent="0.35">
      <c r="A210" s="130">
        <f>'Mthly eq indx data'!A212</f>
        <v>42853</v>
      </c>
      <c r="B210" s="131">
        <f ca="1">'Mthly eq indx data'!DJ212</f>
        <v>143.77765450157392</v>
      </c>
    </row>
    <row r="211" spans="1:2" x14ac:dyDescent="0.35">
      <c r="A211" s="130">
        <f>'Mthly eq indx data'!A213</f>
        <v>42886</v>
      </c>
      <c r="B211" s="131">
        <f ca="1">'Mthly eq indx data'!DJ213</f>
        <v>146.34088216002658</v>
      </c>
    </row>
    <row r="212" spans="1:2" x14ac:dyDescent="0.35">
      <c r="A212" s="130">
        <f>'Mthly eq indx data'!A214</f>
        <v>42916</v>
      </c>
      <c r="B212" s="131">
        <f ca="1">'Mthly eq indx data'!DJ214</f>
        <v>146.78075819222474</v>
      </c>
    </row>
    <row r="213" spans="1:2" x14ac:dyDescent="0.35">
      <c r="A213" s="130">
        <f>'Mthly eq indx data'!A215</f>
        <v>42947</v>
      </c>
      <c r="B213" s="131">
        <f ca="1">'Mthly eq indx data'!DJ215</f>
        <v>150.21860878750994</v>
      </c>
    </row>
    <row r="214" spans="1:2" x14ac:dyDescent="0.35">
      <c r="A214" s="130">
        <f>'Mthly eq indx data'!A216</f>
        <v>42978</v>
      </c>
      <c r="B214" s="131">
        <f ca="1">'Mthly eq indx data'!DJ216</f>
        <v>150.31545285592114</v>
      </c>
    </row>
    <row r="215" spans="1:2" x14ac:dyDescent="0.35">
      <c r="A215" s="130">
        <f>'Mthly eq indx data'!A217</f>
        <v>43007</v>
      </c>
      <c r="B215" s="131">
        <f ca="1">'Mthly eq indx data'!DJ217</f>
        <v>152.95248842123104</v>
      </c>
    </row>
    <row r="216" spans="1:2" x14ac:dyDescent="0.35">
      <c r="A216" s="130">
        <f>'Mthly eq indx data'!A218</f>
        <v>43039</v>
      </c>
      <c r="B216" s="131">
        <f ca="1">'Mthly eq indx data'!DJ218</f>
        <v>156.43903396031268</v>
      </c>
    </row>
    <row r="217" spans="1:2" x14ac:dyDescent="0.35">
      <c r="A217" s="130">
        <f>'Mthly eq indx data'!A219</f>
        <v>43069</v>
      </c>
      <c r="B217" s="131">
        <f ca="1">'Mthly eq indx data'!DJ219</f>
        <v>159.61425802608616</v>
      </c>
    </row>
    <row r="218" spans="1:2" x14ac:dyDescent="0.35">
      <c r="A218" s="130">
        <f>'Mthly eq indx data'!A220</f>
        <v>43098</v>
      </c>
      <c r="B218" s="131">
        <f ca="1">'Mthly eq indx data'!DJ220</f>
        <v>161.92425820559774</v>
      </c>
    </row>
    <row r="219" spans="1:2" x14ac:dyDescent="0.35">
      <c r="A219" s="130">
        <f>'Mthly eq indx data'!A221</f>
        <v>43131</v>
      </c>
      <c r="B219" s="131">
        <f ca="1">'Mthly eq indx data'!DJ221</f>
        <v>170.60291520002917</v>
      </c>
    </row>
    <row r="220" spans="1:2" x14ac:dyDescent="0.35">
      <c r="A220" s="130">
        <f>'Mthly eq indx data'!A222</f>
        <v>43159</v>
      </c>
      <c r="B220" s="131">
        <f ca="1">'Mthly eq indx data'!DJ222</f>
        <v>162.97881219259014</v>
      </c>
    </row>
    <row r="221" spans="1:2" x14ac:dyDescent="0.35">
      <c r="A221" s="130">
        <f>'Mthly eq indx data'!A223</f>
        <v>43189</v>
      </c>
      <c r="B221" s="131">
        <f ca="1">'Mthly eq indx data'!DJ223</f>
        <v>159.26778809626498</v>
      </c>
    </row>
    <row r="222" spans="1:2" x14ac:dyDescent="0.35">
      <c r="A222" s="130">
        <f>'Mthly eq indx data'!A224</f>
        <v>43220</v>
      </c>
      <c r="B222" s="131">
        <f ca="1">'Mthly eq indx data'!DJ224</f>
        <v>160.50438892875994</v>
      </c>
    </row>
    <row r="223" spans="1:2" x14ac:dyDescent="0.35">
      <c r="A223" s="130">
        <f>'Mthly eq indx data'!A225</f>
        <v>43251</v>
      </c>
      <c r="B223" s="131">
        <f ca="1">'Mthly eq indx data'!DJ225</f>
        <v>161.00873837115211</v>
      </c>
    </row>
    <row r="224" spans="1:2" x14ac:dyDescent="0.35">
      <c r="A224" s="130">
        <f>'Mthly eq indx data'!A226</f>
        <v>43280</v>
      </c>
      <c r="B224" s="131">
        <f ca="1">'Mthly eq indx data'!DJ226</f>
        <v>159.8385144263282</v>
      </c>
    </row>
    <row r="225" spans="1:2" x14ac:dyDescent="0.35">
      <c r="A225" s="130">
        <f>'Mthly eq indx data'!A227</f>
        <v>43312</v>
      </c>
      <c r="B225" s="131">
        <f ca="1">'Mthly eq indx data'!DJ227</f>
        <v>164.33480522291728</v>
      </c>
    </row>
    <row r="226" spans="1:2" x14ac:dyDescent="0.35">
      <c r="A226" s="130">
        <f>'Mthly eq indx data'!A228</f>
        <v>43343</v>
      </c>
      <c r="B226" s="131">
        <f ca="1">'Mthly eq indx data'!DJ228</f>
        <v>165.75766344075083</v>
      </c>
    </row>
    <row r="227" spans="1:2" x14ac:dyDescent="0.35">
      <c r="A227" s="130">
        <f>'Mthly eq indx data'!A229</f>
        <v>43371</v>
      </c>
      <c r="B227" s="131">
        <f ca="1">'Mthly eq indx data'!DJ229</f>
        <v>166.75757713838357</v>
      </c>
    </row>
    <row r="228" spans="1:2" x14ac:dyDescent="0.35">
      <c r="A228" s="130">
        <f>'Mthly eq indx data'!A230</f>
        <v>43404</v>
      </c>
      <c r="B228" s="131">
        <f ca="1">'Mthly eq indx data'!DJ230</f>
        <v>154.40750394649891</v>
      </c>
    </row>
    <row r="229" spans="1:2" x14ac:dyDescent="0.35">
      <c r="A229" s="130">
        <f>'Mthly eq indx data'!A231</f>
        <v>43434</v>
      </c>
      <c r="B229" s="131">
        <f ca="1">'Mthly eq indx data'!DJ231</f>
        <v>156.35507677966527</v>
      </c>
    </row>
    <row r="230" spans="1:2" x14ac:dyDescent="0.35">
      <c r="A230" s="130">
        <f>'Mthly eq indx data'!A232</f>
        <v>43465</v>
      </c>
      <c r="B230" s="131">
        <f ca="1">'Mthly eq indx data'!DJ232</f>
        <v>144.93837331493566</v>
      </c>
    </row>
    <row r="231" spans="1:2" x14ac:dyDescent="0.35">
      <c r="A231" s="130">
        <f>'Mthly eq indx data'!A233</f>
        <v>43496</v>
      </c>
      <c r="B231" s="131">
        <f ca="1">'Mthly eq indx data'!DJ233</f>
        <v>155.47182194621178</v>
      </c>
    </row>
    <row r="232" spans="1:2" x14ac:dyDescent="0.35">
      <c r="A232" s="130">
        <f>'Mthly eq indx data'!A234</f>
        <v>43524</v>
      </c>
      <c r="B232" s="131">
        <f ca="1">'Mthly eq indx data'!DJ234</f>
        <v>160.05295288270497</v>
      </c>
    </row>
    <row r="233" spans="1:2" x14ac:dyDescent="0.35">
      <c r="A233" s="130">
        <f>'Mthly eq indx data'!A235</f>
        <v>43553</v>
      </c>
      <c r="B233" s="131">
        <f ca="1">'Mthly eq indx data'!DJ235</f>
        <v>162.14634915978448</v>
      </c>
    </row>
    <row r="234" spans="1:2" x14ac:dyDescent="0.35">
      <c r="A234" s="130">
        <f>'Mthly eq indx data'!A236</f>
        <v>43585</v>
      </c>
      <c r="B234" s="131">
        <f ca="1">'Mthly eq indx data'!DJ236</f>
        <v>167.70118570170135</v>
      </c>
    </row>
    <row r="235" spans="1:2" x14ac:dyDescent="0.35">
      <c r="A235" s="130">
        <f>'Mthly eq indx data'!A237</f>
        <v>43616</v>
      </c>
      <c r="B235" s="131">
        <f ca="1">'Mthly eq indx data'!DJ237</f>
        <v>157.72866904078225</v>
      </c>
    </row>
    <row r="236" spans="1:2" x14ac:dyDescent="0.35">
      <c r="A236" s="130">
        <f>'Mthly eq indx data'!A238</f>
        <v>43644</v>
      </c>
      <c r="B236" s="131">
        <f ca="1">'Mthly eq indx data'!DJ238</f>
        <v>167.42510335280167</v>
      </c>
    </row>
    <row r="237" spans="1:2" x14ac:dyDescent="0.35">
      <c r="A237" s="130">
        <f>'Mthly eq indx data'!A239</f>
        <v>43677</v>
      </c>
      <c r="B237" s="131">
        <f ca="1">'Mthly eq indx data'!DJ239</f>
        <v>167.56029069974431</v>
      </c>
    </row>
    <row r="238" spans="1:2" x14ac:dyDescent="0.35">
      <c r="A238" s="130">
        <f>'Mthly eq indx data'!A240</f>
        <v>43707</v>
      </c>
      <c r="B238" s="131">
        <f ca="1">'Mthly eq indx data'!DJ240</f>
        <v>163.53214322148787</v>
      </c>
    </row>
    <row r="239" spans="1:2" x14ac:dyDescent="0.35">
      <c r="A239" s="130">
        <f>'Mthly eq indx data'!A241</f>
        <v>43738</v>
      </c>
      <c r="B239" s="131">
        <f ca="1">'Mthly eq indx data'!DJ241</f>
        <v>167.02655352468122</v>
      </c>
    </row>
    <row r="240" spans="1:2" x14ac:dyDescent="0.35">
      <c r="A240" s="130">
        <f>'Mthly eq indx data'!A242</f>
        <v>43769</v>
      </c>
      <c r="B240" s="131">
        <f ca="1">'Mthly eq indx data'!DJ242</f>
        <v>171.48271144880766</v>
      </c>
    </row>
    <row r="241" spans="1:2" x14ac:dyDescent="0.35">
      <c r="A241" s="130">
        <f>'Mthly eq indx data'!A243</f>
        <v>43798</v>
      </c>
      <c r="B241" s="131">
        <f ca="1">'Mthly eq indx data'!DJ243</f>
        <v>175.44597736945283</v>
      </c>
    </row>
    <row r="242" spans="1:2" x14ac:dyDescent="0.35">
      <c r="A242" s="130">
        <f>'Mthly eq indx data'!A244</f>
        <v>43830</v>
      </c>
      <c r="B242" s="131">
        <f ca="1">'Mthly eq indx data'!DJ244</f>
        <v>181.39486244557929</v>
      </c>
    </row>
    <row r="243" spans="1:2" x14ac:dyDescent="0.35">
      <c r="A243" s="130">
        <f>'Mthly eq indx data'!A245</f>
        <v>43861</v>
      </c>
      <c r="B243" s="131">
        <f ca="1">'Mthly eq indx data'!DJ245</f>
        <v>179.20315448754667</v>
      </c>
    </row>
    <row r="244" spans="1:2" x14ac:dyDescent="0.35">
      <c r="A244" s="130">
        <f>'Mthly eq indx data'!A246</f>
        <v>43889</v>
      </c>
      <c r="B244" s="131">
        <f ca="1">'Mthly eq indx data'!DJ246</f>
        <v>164.23877705378001</v>
      </c>
    </row>
    <row r="245" spans="1:2" x14ac:dyDescent="0.35">
      <c r="A245" s="130">
        <f>'Mthly eq indx data'!A247</f>
        <v>43921</v>
      </c>
      <c r="B245" s="131">
        <f ca="1">'Mthly eq indx data'!DJ247</f>
        <v>142.34987820806259</v>
      </c>
    </row>
    <row r="246" spans="1:2" x14ac:dyDescent="0.35">
      <c r="A246" s="130">
        <f>'Mthly eq indx data'!A248</f>
        <v>43951</v>
      </c>
      <c r="B246" s="131">
        <f ca="1">'Mthly eq indx data'!DJ248</f>
        <v>157.3028148145159</v>
      </c>
    </row>
    <row r="247" spans="1:2" x14ac:dyDescent="0.35">
      <c r="A247" s="130">
        <f>'Mthly eq indx data'!A249</f>
        <v>43980</v>
      </c>
      <c r="B247" s="131">
        <f ca="1">'Mthly eq indx data'!DJ249</f>
        <v>163.77788944784868</v>
      </c>
    </row>
    <row r="248" spans="1:2" x14ac:dyDescent="0.35">
      <c r="A248" s="130">
        <f>'Mthly eq indx data'!A250</f>
        <v>44012</v>
      </c>
      <c r="B248" s="131">
        <f ca="1">'Mthly eq indx data'!DJ250</f>
        <v>168.4732841880726</v>
      </c>
    </row>
    <row r="249" spans="1:2" x14ac:dyDescent="0.35">
      <c r="A249" s="130">
        <f>'Mthly eq indx data'!A251</f>
        <v>44043</v>
      </c>
      <c r="B249" s="131">
        <f ca="1">'Mthly eq indx data'!DJ251</f>
        <v>176.77861043216058</v>
      </c>
    </row>
    <row r="250" spans="1:2" x14ac:dyDescent="0.35">
      <c r="A250" s="130">
        <f>'Mthly eq indx data'!A252</f>
        <v>44074</v>
      </c>
      <c r="B250" s="131">
        <f ca="1">'Mthly eq indx data'!DJ252</f>
        <v>187.18480634068897</v>
      </c>
    </row>
    <row r="251" spans="1:2" x14ac:dyDescent="0.35">
      <c r="A251" s="130">
        <f>'Mthly eq indx data'!A253</f>
        <v>44104</v>
      </c>
      <c r="B251" s="131">
        <f ca="1">'Mthly eq indx data'!DJ253</f>
        <v>180.69089598113163</v>
      </c>
    </row>
    <row r="252" spans="1:2" x14ac:dyDescent="0.35">
      <c r="A252" s="130">
        <f>'Mthly eq indx data'!A254</f>
        <v>44134</v>
      </c>
      <c r="B252" s="131">
        <f ca="1">'Mthly eq indx data'!DJ254</f>
        <v>176.17750328958766</v>
      </c>
    </row>
    <row r="253" spans="1:2" x14ac:dyDescent="0.35">
      <c r="A253" s="130">
        <f>'Mthly eq indx data'!A255</f>
        <v>44165</v>
      </c>
      <c r="B253" s="131">
        <f ca="1">'Mthly eq indx data'!DJ255</f>
        <v>197.51753090165442</v>
      </c>
    </row>
    <row r="254" spans="1:2" x14ac:dyDescent="0.35">
      <c r="A254" s="130">
        <f>'Mthly eq indx data'!A256</f>
        <v>44196</v>
      </c>
      <c r="B254" s="131">
        <f ca="1">'Mthly eq indx data'!DJ256</f>
        <v>206.26781921584802</v>
      </c>
    </row>
    <row r="255" spans="1:2" x14ac:dyDescent="0.35">
      <c r="A255" s="130">
        <f>'Mthly eq indx data'!A257</f>
        <v>44225</v>
      </c>
      <c r="B255" s="131">
        <f ca="1">'Mthly eq indx data'!DJ257</f>
        <v>204.37180733586516</v>
      </c>
    </row>
    <row r="256" spans="1:2" x14ac:dyDescent="0.35">
      <c r="A256" s="130">
        <f>'Mthly eq indx data'!A258</f>
        <v>44253</v>
      </c>
      <c r="B256" s="131">
        <f ca="1">'Mthly eq indx data'!DJ258</f>
        <v>209.46532519898605</v>
      </c>
    </row>
    <row r="257" spans="1:2" x14ac:dyDescent="0.35">
      <c r="A257" s="130">
        <f>'Mthly eq indx data'!A259</f>
        <v>44286</v>
      </c>
      <c r="B257" s="131">
        <f ca="1">'Mthly eq indx data'!DJ259</f>
        <v>215.53606371806069</v>
      </c>
    </row>
    <row r="258" spans="1:2" x14ac:dyDescent="0.35">
      <c r="A258" s="130">
        <f>'Mthly eq indx data'!A260</f>
        <v>44316</v>
      </c>
      <c r="B258" s="131">
        <f ca="1">'Mthly eq indx data'!DJ260</f>
        <v>224.94612026403544</v>
      </c>
    </row>
    <row r="259" spans="1:2" x14ac:dyDescent="0.35">
      <c r="A259" s="130">
        <f>'Mthly eq indx data'!A261</f>
        <v>44347</v>
      </c>
      <c r="B259" s="131">
        <f ca="1">'Mthly eq indx data'!DJ261</f>
        <v>228.72548617097516</v>
      </c>
    </row>
    <row r="260" spans="1:2" x14ac:dyDescent="0.35">
      <c r="A260" s="130">
        <f>'Mthly eq indx data'!A262</f>
        <v>44377</v>
      </c>
      <c r="B260" s="131">
        <f ca="1">'Mthly eq indx data'!DJ262</f>
        <v>230.91216297682098</v>
      </c>
    </row>
    <row r="261" spans="1:2" x14ac:dyDescent="0.35">
      <c r="A261" s="130">
        <f>'Mthly eq indx data'!A263</f>
        <v>44407</v>
      </c>
      <c r="B261" s="131">
        <f ca="1">'Mthly eq indx data'!DJ263</f>
        <v>232.69301146309431</v>
      </c>
    </row>
    <row r="262" spans="1:2" x14ac:dyDescent="0.35">
      <c r="A262" s="130">
        <f>'Mthly eq indx data'!A264</f>
        <v>44439</v>
      </c>
      <c r="B262" s="131">
        <f ca="1">'Mthly eq indx data'!DJ264</f>
        <v>238.64925910867413</v>
      </c>
    </row>
    <row r="263" spans="1:2" x14ac:dyDescent="0.35">
      <c r="A263" s="130">
        <f>'Mthly eq indx data'!A265</f>
        <v>44469</v>
      </c>
      <c r="B263" s="131">
        <f ca="1">'Mthly eq indx data'!DJ265</f>
        <v>229.38001753530284</v>
      </c>
    </row>
    <row r="264" spans="1:2" x14ac:dyDescent="0.35">
      <c r="A264" s="130">
        <f>'Mthly eq indx data'!A266</f>
        <v>44498</v>
      </c>
      <c r="B264" s="131">
        <f ca="1">'Mthly eq indx data'!DJ266</f>
        <v>240.52138705330267</v>
      </c>
    </row>
    <row r="265" spans="1:2" x14ac:dyDescent="0.35">
      <c r="A265" s="130">
        <f>'Mthly eq indx data'!A267</f>
        <v>44530</v>
      </c>
      <c r="B265" s="131">
        <f ca="1">'Mthly eq indx data'!DJ267</f>
        <v>236.27358326938881</v>
      </c>
    </row>
    <row r="266" spans="1:2" x14ac:dyDescent="0.35">
      <c r="A266" s="130">
        <f>'Mthly eq indx data'!A268</f>
        <v>44545</v>
      </c>
      <c r="B266" s="131">
        <f ca="1">'Mthly eq indx data'!DJ268</f>
        <v>242.23550636692357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of equity indices</vt:lpstr>
      <vt:lpstr>FX rate data</vt:lpstr>
      <vt:lpstr>MSCI ACWI weights</vt:lpstr>
      <vt:lpstr>Mthly eq indx data</vt:lpstr>
      <vt:lpstr>Global_portfolio_USD</vt:lpstr>
      <vt:lpstr>'Mthly eq indx data'!Starting_amt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2024-01-12T23:19:30Z</dcterms:created>
  <dcterms:modified xsi:type="dcterms:W3CDTF">2024-01-12T23:25:26Z</dcterms:modified>
</cp:coreProperties>
</file>