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cochex\"/>
    </mc:Choice>
  </mc:AlternateContent>
  <xr:revisionPtr revIDLastSave="0" documentId="13_ncr:1_{9D2051C3-42F0-4DF8-B750-748F027006BF}" xr6:coauthVersionLast="47" xr6:coauthVersionMax="47" xr10:uidLastSave="{00000000-0000-0000-0000-000000000000}"/>
  <bookViews>
    <workbookView xWindow="-120" yWindow="-120" windowWidth="29040" windowHeight="15840" xr2:uid="{A7E19441-E9DC-4E34-834A-7D5A6EDAFBF4}"/>
  </bookViews>
  <sheets>
    <sheet name="ASSIGNMENT1" sheetId="3" r:id="rId1"/>
    <sheet name="ASSIGNMENT2" sheetId="5" r:id="rId2"/>
    <sheet name="ASSIGNMENT 3" sheetId="6" r:id="rId3"/>
    <sheet name="Sheet3" sheetId="7" r:id="rId4"/>
    <sheet name="ASSIGNMENT 4" sheetId="8" r:id="rId5"/>
    <sheet name="ASSIGNMENT 5" sheetId="9" r:id="rId6"/>
  </sheets>
  <definedNames>
    <definedName name="_xlcn.WorksheetConnection_ASSIGNMENT5A9R12811" hidden="1">'ASSIGNMENT 5'!$A$9:$R$1281</definedName>
    <definedName name="NativeTimeline_OrderDate">#N/A</definedName>
    <definedName name="Slicer_Product_Category">#N/A</definedName>
    <definedName name="Slicer_Region">#N/A</definedName>
  </definedNames>
  <calcPr calcId="191029"/>
  <pivotCaches>
    <pivotCache cacheId="10" r:id="rId7"/>
    <pivotCache cacheId="40" r:id="rId8"/>
    <pivotCache cacheId="36" r:id="rId9"/>
  </pivotCaches>
  <extLst>
    <ext xmlns:x14="http://schemas.microsoft.com/office/spreadsheetml/2009/9/main" uri="{876F7934-8845-4945-9796-88D515C7AA90}">
      <x14:pivotCaches>
        <pivotCache cacheId="27"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ASSIGNMENT 5!$A$9:$R$128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3" l="1"/>
  <c r="E18" i="3"/>
  <c r="F18" i="3"/>
  <c r="G18" i="3"/>
  <c r="H18" i="3"/>
  <c r="I18" i="3"/>
  <c r="J18" i="3"/>
  <c r="K18" i="3"/>
  <c r="L18" i="3"/>
  <c r="M18" i="3"/>
  <c r="N18" i="3"/>
  <c r="O18" i="3"/>
  <c r="P18" i="3"/>
  <c r="C18" i="3"/>
  <c r="B24" i="8"/>
  <c r="B25" i="8"/>
  <c r="B26" i="8"/>
  <c r="B27" i="8"/>
  <c r="B23" i="8"/>
  <c r="C15" i="8"/>
  <c r="C16" i="8"/>
  <c r="C17" i="8"/>
  <c r="C18" i="8"/>
  <c r="C14" i="8"/>
  <c r="B15" i="8"/>
  <c r="B16" i="8"/>
  <c r="B17" i="8"/>
  <c r="B18" i="8"/>
  <c r="B14" i="8"/>
  <c r="C3" i="8"/>
  <c r="C4" i="8"/>
  <c r="C5" i="8"/>
  <c r="C6" i="8"/>
  <c r="C2" i="8"/>
  <c r="B3" i="8"/>
  <c r="B4" i="8"/>
  <c r="B5" i="8"/>
  <c r="B6" i="8"/>
  <c r="B2" i="8"/>
  <c r="K19" i="5"/>
  <c r="K13" i="5"/>
  <c r="K11" i="5"/>
  <c r="K12" i="5"/>
  <c r="K10" i="5"/>
  <c r="K9" i="5"/>
  <c r="K8" i="5"/>
  <c r="K7" i="5"/>
  <c r="K6" i="5"/>
  <c r="K5" i="5"/>
  <c r="K4" i="5"/>
  <c r="K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69C7A6-8D1C-4CE5-8C8C-0C5E247EE3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9040F39-D321-4DB6-8111-45C1E1BDBE02}" name="WorksheetConnection_ASSIGNMENT 5!$A$9:$R$1281" type="102" refreshedVersion="8" minRefreshableVersion="5">
    <extLst>
      <ext xmlns:x15="http://schemas.microsoft.com/office/spreadsheetml/2010/11/main" uri="{DE250136-89BD-433C-8126-D09CA5730AF9}">
        <x15:connection id="Range" autoDelete="1">
          <x15:rangePr sourceName="_xlcn.WorksheetConnection_ASSIGNMENT5A9R12811"/>
        </x15:connection>
      </ext>
    </extLst>
  </connection>
</connections>
</file>

<file path=xl/sharedStrings.xml><?xml version="1.0" encoding="utf-8"?>
<sst xmlns="http://schemas.openxmlformats.org/spreadsheetml/2006/main" count="23518" uniqueCount="1609">
  <si>
    <t>Shift coverage on weekly basis attendance sheet</t>
  </si>
  <si>
    <t>Criteria</t>
  </si>
  <si>
    <t>Night shift</t>
  </si>
  <si>
    <t>N</t>
  </si>
  <si>
    <t>Teradata Ltd Manager Ashok wants to check that daywise all the shifts are covered or not as the company is providing 24/7 support to client.</t>
  </si>
  <si>
    <t>morning shift</t>
  </si>
  <si>
    <t>M</t>
  </si>
  <si>
    <t>On highlighted row manager wants to update "COVERED" if all the shifts are covered.</t>
  </si>
  <si>
    <t xml:space="preserve">Afternoon shift </t>
  </si>
  <si>
    <t>A</t>
  </si>
  <si>
    <t>"NOT COVERED" if the any one shift is missing.</t>
  </si>
  <si>
    <t>Annual Leave</t>
  </si>
  <si>
    <t>AL</t>
  </si>
  <si>
    <t>as there are 5 employees in a team any shift can covered by 2 employee but every shift like a=afternoon, m= morning, n= night should covered by atleast one employee.</t>
  </si>
  <si>
    <t>Sick leave</t>
  </si>
  <si>
    <t>SL</t>
  </si>
  <si>
    <t>Date</t>
  </si>
  <si>
    <t>Name</t>
  </si>
  <si>
    <t>Ruturaj</t>
  </si>
  <si>
    <t>Sunil</t>
  </si>
  <si>
    <t>Saral</t>
  </si>
  <si>
    <t>Raj</t>
  </si>
  <si>
    <t>Harshal</t>
  </si>
  <si>
    <t>UPDATE</t>
  </si>
  <si>
    <t>HINT: USE if with countif</t>
  </si>
  <si>
    <t>Region</t>
  </si>
  <si>
    <t>Delhi</t>
  </si>
  <si>
    <t>Pune</t>
  </si>
  <si>
    <t>Mumbai</t>
  </si>
  <si>
    <t>Nagpur</t>
  </si>
  <si>
    <t>Location</t>
  </si>
  <si>
    <t>Item</t>
  </si>
  <si>
    <t>Company Name</t>
  </si>
  <si>
    <t>Total Sales Amount</t>
  </si>
  <si>
    <t>Commission</t>
  </si>
  <si>
    <t>Laptop</t>
  </si>
  <si>
    <t>Apple</t>
  </si>
  <si>
    <t>Tablet</t>
  </si>
  <si>
    <t>Samsung</t>
  </si>
  <si>
    <t>Find The Total Sales Amount</t>
  </si>
  <si>
    <t>Sum The Total Sales Amount If Amount Is Greater Than 5,00,000</t>
  </si>
  <si>
    <t>Sum The Total Sales Amount For Laptop</t>
  </si>
  <si>
    <t>Mobile</t>
  </si>
  <si>
    <t>Count For The Item Laptop</t>
  </si>
  <si>
    <t>HP</t>
  </si>
  <si>
    <t>Sum Of Total Sales Amount For Laptop Of  Apple</t>
  </si>
  <si>
    <t>Count The Total Laptop Sold By The Company Apple</t>
  </si>
  <si>
    <t>Find The Minimum Commission Paid</t>
  </si>
  <si>
    <t>Bangalore</t>
  </si>
  <si>
    <t>Find The Maximum Commission Paid</t>
  </si>
  <si>
    <t>Find The Average Of The Commission Paid</t>
  </si>
  <si>
    <t xml:space="preserve">Find The Average Of Commission Amount For Laptop </t>
  </si>
  <si>
    <t>Find The Average Of Commission Amount For Laptop Of Apple Company</t>
  </si>
  <si>
    <t>Chennai</t>
  </si>
  <si>
    <t>Bhopal</t>
  </si>
  <si>
    <t>OrderNum</t>
  </si>
  <si>
    <t>OrderDate</t>
  </si>
  <si>
    <t>Sales Person</t>
  </si>
  <si>
    <t>CustomerID</t>
  </si>
  <si>
    <t>ProductID</t>
  </si>
  <si>
    <t>Quantity</t>
  </si>
  <si>
    <t>City</t>
  </si>
  <si>
    <t>Zip</t>
  </si>
  <si>
    <t>Product</t>
  </si>
  <si>
    <t>Price</t>
  </si>
  <si>
    <t>Cost</t>
  </si>
  <si>
    <t>Product Category</t>
  </si>
  <si>
    <t>Sales Person Expe</t>
  </si>
  <si>
    <t>Total Cost</t>
  </si>
  <si>
    <t>Total Sales</t>
  </si>
  <si>
    <t>Sales Person Commession</t>
  </si>
  <si>
    <t>NUM000345</t>
  </si>
  <si>
    <t>NEHA</t>
  </si>
  <si>
    <t>P0047</t>
  </si>
  <si>
    <t>Supreme Industries</t>
  </si>
  <si>
    <t>Midland</t>
  </si>
  <si>
    <t>79706</t>
  </si>
  <si>
    <t>Western</t>
  </si>
  <si>
    <t>Staple holder</t>
  </si>
  <si>
    <t>Appliances</t>
  </si>
  <si>
    <t>NUM000399</t>
  </si>
  <si>
    <t>APOORVA</t>
  </si>
  <si>
    <t>P0168</t>
  </si>
  <si>
    <t>Elder Pharmaceuticals</t>
  </si>
  <si>
    <t>Omaha</t>
  </si>
  <si>
    <t>68127</t>
  </si>
  <si>
    <t>Xerox 231</t>
  </si>
  <si>
    <t>Paper</t>
  </si>
  <si>
    <t>NUM000857</t>
  </si>
  <si>
    <t>MEEHIR</t>
  </si>
  <si>
    <t>GHCL Ltd.</t>
  </si>
  <si>
    <t>Richmond</t>
  </si>
  <si>
    <t>94805</t>
  </si>
  <si>
    <t xml:space="preserve">Pacific   </t>
  </si>
  <si>
    <t>NUM000203</t>
  </si>
  <si>
    <t>P0230</t>
  </si>
  <si>
    <t>Honeywell Automation</t>
  </si>
  <si>
    <t>Miami</t>
  </si>
  <si>
    <t>33732</t>
  </si>
  <si>
    <t>Southern</t>
  </si>
  <si>
    <t>Xerox 201</t>
  </si>
  <si>
    <t>NUM000377</t>
  </si>
  <si>
    <t>BHAGYASHRI</t>
  </si>
  <si>
    <t>Punj Lloyd Ltd.</t>
  </si>
  <si>
    <t>South Windsor</t>
  </si>
  <si>
    <t>06074</t>
  </si>
  <si>
    <t xml:space="preserve">Northern </t>
  </si>
  <si>
    <t>NUM000027</t>
  </si>
  <si>
    <t>FARHIN</t>
  </si>
  <si>
    <t>NUM000652</t>
  </si>
  <si>
    <t>ASHWINI</t>
  </si>
  <si>
    <t>NUM000591</t>
  </si>
  <si>
    <t>P0216</t>
  </si>
  <si>
    <t>Newell 313</t>
  </si>
  <si>
    <t>Art</t>
  </si>
  <si>
    <t>NUM000115</t>
  </si>
  <si>
    <t>GMR Infrastructure Ltd.</t>
  </si>
  <si>
    <t>Naugatuck</t>
  </si>
  <si>
    <t>06770</t>
  </si>
  <si>
    <t>NUM000727</t>
  </si>
  <si>
    <t>NUM000781</t>
  </si>
  <si>
    <t>Lupin Ltd.</t>
  </si>
  <si>
    <t>New York</t>
  </si>
  <si>
    <t>10019</t>
  </si>
  <si>
    <t>NUM000166</t>
  </si>
  <si>
    <t>NUM000764</t>
  </si>
  <si>
    <t>P0148</t>
  </si>
  <si>
    <t>Dynamatic Technologies Ltd.</t>
  </si>
  <si>
    <t>Santa Barbara</t>
  </si>
  <si>
    <t>93110</t>
  </si>
  <si>
    <t>Xerox 199</t>
  </si>
  <si>
    <t>NUM000261</t>
  </si>
  <si>
    <t>NUM000171</t>
  </si>
  <si>
    <t>NUM000015</t>
  </si>
  <si>
    <t>AJAY</t>
  </si>
  <si>
    <t>Reliance Industries Limited</t>
  </si>
  <si>
    <t>Chestnut Ridge</t>
  </si>
  <si>
    <t>10977</t>
  </si>
  <si>
    <t>NUM000081</t>
  </si>
  <si>
    <t>NUM000021</t>
  </si>
  <si>
    <t>P0008</t>
  </si>
  <si>
    <t>Godfrey Philips India Ltd.</t>
  </si>
  <si>
    <t>Salt Lake City</t>
  </si>
  <si>
    <t>84118</t>
  </si>
  <si>
    <t>Xerox 1943</t>
  </si>
  <si>
    <t>NUM000581</t>
  </si>
  <si>
    <t>P0171</t>
  </si>
  <si>
    <t>Xerox 1919</t>
  </si>
  <si>
    <t>NUM000221</t>
  </si>
  <si>
    <t>NUM000643</t>
  </si>
  <si>
    <t>P0288</t>
  </si>
  <si>
    <t>Xerox 1936</t>
  </si>
  <si>
    <t>NUM000275</t>
  </si>
  <si>
    <t>Sonata Software</t>
  </si>
  <si>
    <t>Olympia</t>
  </si>
  <si>
    <t>98502</t>
  </si>
  <si>
    <t>NUM000066</t>
  </si>
  <si>
    <t>P0024</t>
  </si>
  <si>
    <t>Xerox 1913</t>
  </si>
  <si>
    <t>NUM000615</t>
  </si>
  <si>
    <t>NUM000748</t>
  </si>
  <si>
    <t>NUM000365</t>
  </si>
  <si>
    <t>Hindusthan National Glass &amp; Industries Ltd.</t>
  </si>
  <si>
    <t>Honolulu</t>
  </si>
  <si>
    <t>96825</t>
  </si>
  <si>
    <t>NUM000589</t>
  </si>
  <si>
    <t>NUM000359</t>
  </si>
  <si>
    <t>NUM000306</t>
  </si>
  <si>
    <t>P0002</t>
  </si>
  <si>
    <t>Xerox 1967</t>
  </si>
  <si>
    <t>NUM000248</t>
  </si>
  <si>
    <t>Suzlon Energy Ltd.</t>
  </si>
  <si>
    <t>Tracy</t>
  </si>
  <si>
    <t>95376</t>
  </si>
  <si>
    <t>NUM000509</t>
  </si>
  <si>
    <t>P0005</t>
  </si>
  <si>
    <t>GE 30524EE4</t>
  </si>
  <si>
    <t>Phones</t>
  </si>
  <si>
    <t>NUM000396</t>
  </si>
  <si>
    <t>NUM000356</t>
  </si>
  <si>
    <t>NUM000505</t>
  </si>
  <si>
    <t>NUM000394</t>
  </si>
  <si>
    <t>P0110</t>
  </si>
  <si>
    <t>Fortis Healthcare Ltd.</t>
  </si>
  <si>
    <t>Goleta</t>
  </si>
  <si>
    <t>93117</t>
  </si>
  <si>
    <t>Xerox 2</t>
  </si>
  <si>
    <t>NUM000106</t>
  </si>
  <si>
    <t>P0143</t>
  </si>
  <si>
    <t>Xerox 1946</t>
  </si>
  <si>
    <t>NUM000408</t>
  </si>
  <si>
    <t>NUM000548</t>
  </si>
  <si>
    <t>NUM000497</t>
  </si>
  <si>
    <t>P0226</t>
  </si>
  <si>
    <t>Xerox 1953</t>
  </si>
  <si>
    <t>NUM000230</t>
  </si>
  <si>
    <t>P0296</t>
  </si>
  <si>
    <t>Chambal Fertilisers &amp; Chemicals Ltd.</t>
  </si>
  <si>
    <t>10025</t>
  </si>
  <si>
    <t>Xerox 1955</t>
  </si>
  <si>
    <t>NUM000214</t>
  </si>
  <si>
    <t>NUM000201</t>
  </si>
  <si>
    <t>NUM000284</t>
  </si>
  <si>
    <t>NIKITA</t>
  </si>
  <si>
    <t>P0092</t>
  </si>
  <si>
    <t>Clarity 53712</t>
  </si>
  <si>
    <t>NUM000558</t>
  </si>
  <si>
    <t>NUM000316</t>
  </si>
  <si>
    <t>NUM000884</t>
  </si>
  <si>
    <t>P0101</t>
  </si>
  <si>
    <t>Xerox 1910</t>
  </si>
  <si>
    <t>NUM000518</t>
  </si>
  <si>
    <t>NUM000539</t>
  </si>
  <si>
    <t>NUM000034</t>
  </si>
  <si>
    <t>NUM000282</t>
  </si>
  <si>
    <t>NUM000148</t>
  </si>
  <si>
    <t>P0023</t>
  </si>
  <si>
    <t>Xerox 1920</t>
  </si>
  <si>
    <t>P0011</t>
  </si>
  <si>
    <t>Xerox 1999</t>
  </si>
  <si>
    <t>NUM000767</t>
  </si>
  <si>
    <t>NUM000726</t>
  </si>
  <si>
    <t>P0267</t>
  </si>
  <si>
    <t>Xerox 190</t>
  </si>
  <si>
    <t>NUM000142</t>
  </si>
  <si>
    <t>NUM000322</t>
  </si>
  <si>
    <t>P0241</t>
  </si>
  <si>
    <t>Newell 34</t>
  </si>
  <si>
    <t>NUM000118</t>
  </si>
  <si>
    <t>NUM000536</t>
  </si>
  <si>
    <t>NUM000478</t>
  </si>
  <si>
    <t>NUM000246</t>
  </si>
  <si>
    <t>P0136</t>
  </si>
  <si>
    <t>Xerox 1909</t>
  </si>
  <si>
    <t>NUM000193</t>
  </si>
  <si>
    <t>NUM000481</t>
  </si>
  <si>
    <t>NUM000424</t>
  </si>
  <si>
    <t>P0133</t>
  </si>
  <si>
    <t>Avery 477</t>
  </si>
  <si>
    <t>Labels</t>
  </si>
  <si>
    <t>NUM000006</t>
  </si>
  <si>
    <t>NUM000658</t>
  </si>
  <si>
    <t>P0124</t>
  </si>
  <si>
    <t>Avery 502</t>
  </si>
  <si>
    <t>NUM000309</t>
  </si>
  <si>
    <t>P0222</t>
  </si>
  <si>
    <t>Xerox 1944</t>
  </si>
  <si>
    <t>NUM000602</t>
  </si>
  <si>
    <t>P0179</t>
  </si>
  <si>
    <t>Xerox 1981</t>
  </si>
  <si>
    <t>NUM000325</t>
  </si>
  <si>
    <t>NUM000407</t>
  </si>
  <si>
    <t>P0270</t>
  </si>
  <si>
    <t>Xerox 1956</t>
  </si>
  <si>
    <t>NUM000279</t>
  </si>
  <si>
    <t>NUM000820</t>
  </si>
  <si>
    <t>P0149</t>
  </si>
  <si>
    <t>Xerox 197</t>
  </si>
  <si>
    <t>NUM000855</t>
  </si>
  <si>
    <t>NUM000700</t>
  </si>
  <si>
    <t>P0066</t>
  </si>
  <si>
    <t>Xerox 225</t>
  </si>
  <si>
    <t>NUM000779</t>
  </si>
  <si>
    <t>P0103</t>
  </si>
  <si>
    <t>Xerox 1931</t>
  </si>
  <si>
    <t>NUM000569</t>
  </si>
  <si>
    <t>NUM000510</t>
  </si>
  <si>
    <t>P0079</t>
  </si>
  <si>
    <t>Xerox 220</t>
  </si>
  <si>
    <t>NUM000100</t>
  </si>
  <si>
    <t>P0053</t>
  </si>
  <si>
    <t>Avery 520</t>
  </si>
  <si>
    <t>NUM000537</t>
  </si>
  <si>
    <t>NUM000285</t>
  </si>
  <si>
    <t>NUM000169</t>
  </si>
  <si>
    <t>P0239</t>
  </si>
  <si>
    <t>Xerox 1980</t>
  </si>
  <si>
    <t>NUM000110</t>
  </si>
  <si>
    <t>P0014</t>
  </si>
  <si>
    <t>Staples</t>
  </si>
  <si>
    <t>Fasteners</t>
  </si>
  <si>
    <t>NUM000747</t>
  </si>
  <si>
    <t>NUM000716</t>
  </si>
  <si>
    <t>NUM000631</t>
  </si>
  <si>
    <t>P0114</t>
  </si>
  <si>
    <t>Newell 336</t>
  </si>
  <si>
    <t>NUM000667</t>
  </si>
  <si>
    <t>NUM000530</t>
  </si>
  <si>
    <t>P0262</t>
  </si>
  <si>
    <t>Avery 487</t>
  </si>
  <si>
    <t>NUM000158</t>
  </si>
  <si>
    <t>NUM000669</t>
  </si>
  <si>
    <t>NUM000277</t>
  </si>
  <si>
    <t>NUM000651</t>
  </si>
  <si>
    <t>P0108</t>
  </si>
  <si>
    <t>Xerox 188</t>
  </si>
  <si>
    <t>NUM000661</t>
  </si>
  <si>
    <t>P0138</t>
  </si>
  <si>
    <t>Newell 329</t>
  </si>
  <si>
    <t>NUM000750</t>
  </si>
  <si>
    <t>NUM000319</t>
  </si>
  <si>
    <t>NUM000258</t>
  </si>
  <si>
    <t>P0038</t>
  </si>
  <si>
    <t>Xerox 21</t>
  </si>
  <si>
    <t>NUM000064</t>
  </si>
  <si>
    <t>P0042</t>
  </si>
  <si>
    <t>Xerox 1930</t>
  </si>
  <si>
    <t>NUM000132</t>
  </si>
  <si>
    <t>NUM000320</t>
  </si>
  <si>
    <t>NUM000440</t>
  </si>
  <si>
    <t>P0056</t>
  </si>
  <si>
    <t>Xerox 1912</t>
  </si>
  <si>
    <t>NUM000738</t>
  </si>
  <si>
    <t>NUM000272</t>
  </si>
  <si>
    <t>NUM000629</t>
  </si>
  <si>
    <t>NUM000068</t>
  </si>
  <si>
    <t>NUM000338</t>
  </si>
  <si>
    <t>P0091</t>
  </si>
  <si>
    <t>Pyle PMP37LED</t>
  </si>
  <si>
    <t>NUM000448</t>
  </si>
  <si>
    <t>NUM000708</t>
  </si>
  <si>
    <t>NUM000388</t>
  </si>
  <si>
    <t>NUM000711</t>
  </si>
  <si>
    <t>P0007</t>
  </si>
  <si>
    <t>Xerox 232</t>
  </si>
  <si>
    <t>NUM000454</t>
  </si>
  <si>
    <t>NUM000864</t>
  </si>
  <si>
    <t>P0264</t>
  </si>
  <si>
    <t>Avery 503</t>
  </si>
  <si>
    <t>NUM000301</t>
  </si>
  <si>
    <t>NUM000676</t>
  </si>
  <si>
    <t>P0122</t>
  </si>
  <si>
    <t>Newell 351</t>
  </si>
  <si>
    <t>NUM000685</t>
  </si>
  <si>
    <t>NUM000506</t>
  </si>
  <si>
    <t>NUM000823</t>
  </si>
  <si>
    <t>P0157</t>
  </si>
  <si>
    <t>Newell 347</t>
  </si>
  <si>
    <t>NUM000736</t>
  </si>
  <si>
    <t>NUM000491</t>
  </si>
  <si>
    <t>NUM000433</t>
  </si>
  <si>
    <t>P0174</t>
  </si>
  <si>
    <t>Xerox 1929</t>
  </si>
  <si>
    <t>NUM000877</t>
  </si>
  <si>
    <t>NUM000751</t>
  </si>
  <si>
    <t>P0155</t>
  </si>
  <si>
    <t>Newell 319</t>
  </si>
  <si>
    <t>NUM000205</t>
  </si>
  <si>
    <t>P0099</t>
  </si>
  <si>
    <t>Avery 482</t>
  </si>
  <si>
    <t>P0127</t>
  </si>
  <si>
    <t>Xerox 1924</t>
  </si>
  <si>
    <t>NUM000636</t>
  </si>
  <si>
    <t>P0086</t>
  </si>
  <si>
    <t>Xerox 1887</t>
  </si>
  <si>
    <t>NUM000447</t>
  </si>
  <si>
    <t>NUM000133</t>
  </si>
  <si>
    <t>P0164</t>
  </si>
  <si>
    <t>Xerox 1986</t>
  </si>
  <si>
    <t>NUM000011</t>
  </si>
  <si>
    <t>P0030</t>
  </si>
  <si>
    <t>Newell 330</t>
  </si>
  <si>
    <t>NUM000475</t>
  </si>
  <si>
    <t>NUM000800</t>
  </si>
  <si>
    <t>NUM000482</t>
  </si>
  <si>
    <t>NUM000838</t>
  </si>
  <si>
    <t>P0254</t>
  </si>
  <si>
    <t>Newell 348</t>
  </si>
  <si>
    <t>NUM000136</t>
  </si>
  <si>
    <t>NUM000176</t>
  </si>
  <si>
    <t>P0213</t>
  </si>
  <si>
    <t>Avery 496</t>
  </si>
  <si>
    <t>NUM000683</t>
  </si>
  <si>
    <t>NUM000774</t>
  </si>
  <si>
    <t>NUM000101</t>
  </si>
  <si>
    <t>P0036</t>
  </si>
  <si>
    <t>Newell 350</t>
  </si>
  <si>
    <t>NUM000457</t>
  </si>
  <si>
    <t>NUM000883</t>
  </si>
  <si>
    <t>NUM000160</t>
  </si>
  <si>
    <t>NUM000134</t>
  </si>
  <si>
    <t>P0063</t>
  </si>
  <si>
    <t>Cisco SPA301</t>
  </si>
  <si>
    <t>NUM000663</t>
  </si>
  <si>
    <t>NUM000746</t>
  </si>
  <si>
    <t>NUM000578</t>
  </si>
  <si>
    <t>NUM000619</t>
  </si>
  <si>
    <t>P0134</t>
  </si>
  <si>
    <t>Avery 494</t>
  </si>
  <si>
    <t>NUM000002</t>
  </si>
  <si>
    <t>NUM000028</t>
  </si>
  <si>
    <t>NUM000219</t>
  </si>
  <si>
    <t>NUM000587</t>
  </si>
  <si>
    <t>P0111</t>
  </si>
  <si>
    <t>Xerox 1935</t>
  </si>
  <si>
    <t>NUM000869</t>
  </si>
  <si>
    <t>P0160</t>
  </si>
  <si>
    <t>Xerox 1901</t>
  </si>
  <si>
    <t>NUM000500</t>
  </si>
  <si>
    <t>P0123</t>
  </si>
  <si>
    <t>Xerox 1945</t>
  </si>
  <si>
    <t>NUM000337</t>
  </si>
  <si>
    <t>NUM000137</t>
  </si>
  <si>
    <t>P0265</t>
  </si>
  <si>
    <t>Newell 316</t>
  </si>
  <si>
    <t>NUM000755</t>
  </si>
  <si>
    <t>NUM000597</t>
  </si>
  <si>
    <t>NUM000018</t>
  </si>
  <si>
    <t>NUM000461</t>
  </si>
  <si>
    <t>P0191</t>
  </si>
  <si>
    <t>Xerox 1952</t>
  </si>
  <si>
    <t>NUM000724</t>
  </si>
  <si>
    <t>NUM000217</t>
  </si>
  <si>
    <t>NUM000431</t>
  </si>
  <si>
    <t>NUM000863</t>
  </si>
  <si>
    <t>NUM000161</t>
  </si>
  <si>
    <t>P0041</t>
  </si>
  <si>
    <t>Newell 333</t>
  </si>
  <si>
    <t>NUM000517</t>
  </si>
  <si>
    <t>P0082</t>
  </si>
  <si>
    <t>Xerox 196</t>
  </si>
  <si>
    <t>NUM000175</t>
  </si>
  <si>
    <t>P0096</t>
  </si>
  <si>
    <t>Xerox 1884</t>
  </si>
  <si>
    <t>NUM000761</t>
  </si>
  <si>
    <t>NUM000807</t>
  </si>
  <si>
    <t>NUM000788</t>
  </si>
  <si>
    <t>P0255</t>
  </si>
  <si>
    <t>Xerox 1928</t>
  </si>
  <si>
    <t>NUM000392</t>
  </si>
  <si>
    <t>P0120</t>
  </si>
  <si>
    <t>Newell 346</t>
  </si>
  <si>
    <t>NUM000472</t>
  </si>
  <si>
    <t>NUM000366</t>
  </si>
  <si>
    <t>NUM000194</t>
  </si>
  <si>
    <t>NUM000146</t>
  </si>
  <si>
    <t>P0102</t>
  </si>
  <si>
    <t>Xerox 1923</t>
  </si>
  <si>
    <t>NUM000406</t>
  </si>
  <si>
    <t>NUM000353</t>
  </si>
  <si>
    <t>P0075</t>
  </si>
  <si>
    <t>Newell 331</t>
  </si>
  <si>
    <t>NUM000150</t>
  </si>
  <si>
    <t>P0173</t>
  </si>
  <si>
    <t>GE 30522EE2</t>
  </si>
  <si>
    <t>NUM000012</t>
  </si>
  <si>
    <t>NUM000208</t>
  </si>
  <si>
    <t>NUM000188</t>
  </si>
  <si>
    <t>P0287</t>
  </si>
  <si>
    <t>Xerox 193</t>
  </si>
  <si>
    <t>NUM000108</t>
  </si>
  <si>
    <t>P0132</t>
  </si>
  <si>
    <t>Avery 517</t>
  </si>
  <si>
    <t>NUM000107</t>
  </si>
  <si>
    <t>NUM000236</t>
  </si>
  <si>
    <t>P0202</t>
  </si>
  <si>
    <t>Xerox 22</t>
  </si>
  <si>
    <t>NUM000680</t>
  </si>
  <si>
    <t>P0224</t>
  </si>
  <si>
    <t>Xerox 1885</t>
  </si>
  <si>
    <t>NUM000861</t>
  </si>
  <si>
    <t>NUM000543</t>
  </si>
  <si>
    <t>P0203</t>
  </si>
  <si>
    <t>Xerox 1989</t>
  </si>
  <si>
    <t>NUM000067</t>
  </si>
  <si>
    <t>NUM000140</t>
  </si>
  <si>
    <t>P0118</t>
  </si>
  <si>
    <t>Xerox 1950</t>
  </si>
  <si>
    <t>NUM000675</t>
  </si>
  <si>
    <t>P0020</t>
  </si>
  <si>
    <t>Xerox 1883</t>
  </si>
  <si>
    <t>NUM000504</t>
  </si>
  <si>
    <t>NUM000585</t>
  </si>
  <si>
    <t>P0104</t>
  </si>
  <si>
    <t>Xerox 1985</t>
  </si>
  <si>
    <t>NUM000206</t>
  </si>
  <si>
    <t>NUM000470</t>
  </si>
  <si>
    <t>P0050</t>
  </si>
  <si>
    <t>Xerox 1987</t>
  </si>
  <si>
    <t>NUM000249</t>
  </si>
  <si>
    <t>P0158</t>
  </si>
  <si>
    <t>Xerox 1949</t>
  </si>
  <si>
    <t>NUM000586</t>
  </si>
  <si>
    <t>NUM000289</t>
  </si>
  <si>
    <t>NUM000026</t>
  </si>
  <si>
    <t>P0245</t>
  </si>
  <si>
    <t>Xerox 204</t>
  </si>
  <si>
    <t>NUM000216</t>
  </si>
  <si>
    <t>NUM000529</t>
  </si>
  <si>
    <t>NUM000743</t>
  </si>
  <si>
    <t>P0076</t>
  </si>
  <si>
    <t>Avery 516</t>
  </si>
  <si>
    <t>NUM000291</t>
  </si>
  <si>
    <t>P0062</t>
  </si>
  <si>
    <t>Xerox 226</t>
  </si>
  <si>
    <t>NUM000690</t>
  </si>
  <si>
    <t>P0151</t>
  </si>
  <si>
    <t>Xerox 1970</t>
  </si>
  <si>
    <t>NUM000674</t>
  </si>
  <si>
    <t>NUM000496</t>
  </si>
  <si>
    <t>P0057</t>
  </si>
  <si>
    <t>Newell 344</t>
  </si>
  <si>
    <t>NUM000443</t>
  </si>
  <si>
    <t>NUM000698</t>
  </si>
  <si>
    <t>NUM000684</t>
  </si>
  <si>
    <t>P0217</t>
  </si>
  <si>
    <t>Xerox 1895</t>
  </si>
  <si>
    <t>NUM000168</t>
  </si>
  <si>
    <t>P0175</t>
  </si>
  <si>
    <t>Avery 501</t>
  </si>
  <si>
    <t>NUM000225</t>
  </si>
  <si>
    <t>NUM000292</t>
  </si>
  <si>
    <t>NUM000572</t>
  </si>
  <si>
    <t>P0078</t>
  </si>
  <si>
    <t>Avery 490</t>
  </si>
  <si>
    <t>NUM000621</t>
  </si>
  <si>
    <t>P0232</t>
  </si>
  <si>
    <t>Xerox 1971</t>
  </si>
  <si>
    <t>NUM000656</t>
  </si>
  <si>
    <t>P0147</t>
  </si>
  <si>
    <t>Xerox 192</t>
  </si>
  <si>
    <t>NUM000016</t>
  </si>
  <si>
    <t>NUM000745</t>
  </si>
  <si>
    <t>P0040</t>
  </si>
  <si>
    <t>Xerox 1881</t>
  </si>
  <si>
    <t>NUM000156</t>
  </si>
  <si>
    <t>NUM000441</t>
  </si>
  <si>
    <t>P0258</t>
  </si>
  <si>
    <t>Xerox 1990</t>
  </si>
  <si>
    <t>NUM000364</t>
  </si>
  <si>
    <t>NUM000493</t>
  </si>
  <si>
    <t>NUM000723</t>
  </si>
  <si>
    <t>P0279</t>
  </si>
  <si>
    <t>Xerox 1963</t>
  </si>
  <si>
    <t>NUM000811</t>
  </si>
  <si>
    <t>NUM000553</t>
  </si>
  <si>
    <t>P0130</t>
  </si>
  <si>
    <t>Xerox 1915</t>
  </si>
  <si>
    <t>NUM000678</t>
  </si>
  <si>
    <t>P0037</t>
  </si>
  <si>
    <t>Avery 509</t>
  </si>
  <si>
    <t>NUM000813</t>
  </si>
  <si>
    <t>P0269</t>
  </si>
  <si>
    <t>Avery 5</t>
  </si>
  <si>
    <t>NUM000648</t>
  </si>
  <si>
    <t>NUM000174</t>
  </si>
  <si>
    <t>P0035</t>
  </si>
  <si>
    <t>Xerox 1939</t>
  </si>
  <si>
    <t>NUM000730</t>
  </si>
  <si>
    <t>NUM000045</t>
  </si>
  <si>
    <t>NUM000368</t>
  </si>
  <si>
    <t>P0177</t>
  </si>
  <si>
    <t>Xerox 206</t>
  </si>
  <si>
    <t>NUM000432</t>
  </si>
  <si>
    <t>P0089</t>
  </si>
  <si>
    <t>Xerox 1968</t>
  </si>
  <si>
    <t>NUM000552</t>
  </si>
  <si>
    <t>P0185</t>
  </si>
  <si>
    <t>Avery 474</t>
  </si>
  <si>
    <t>NUM000412</t>
  </si>
  <si>
    <t>NUM000580</t>
  </si>
  <si>
    <t>NUM000173</t>
  </si>
  <si>
    <t>NUM000421</t>
  </si>
  <si>
    <t>P0209</t>
  </si>
  <si>
    <t>Xerox 1918</t>
  </si>
  <si>
    <t>NUM000566</t>
  </si>
  <si>
    <t>NUM000628</t>
  </si>
  <si>
    <t>P0278</t>
  </si>
  <si>
    <t>Xerox 1906</t>
  </si>
  <si>
    <t>NUM000692</t>
  </si>
  <si>
    <t>NUM000606</t>
  </si>
  <si>
    <t>P0051</t>
  </si>
  <si>
    <t>Crate-A-Files</t>
  </si>
  <si>
    <t>Storage</t>
  </si>
  <si>
    <t>NUM000426</t>
  </si>
  <si>
    <t>NUM000664</t>
  </si>
  <si>
    <t>NUM000549</t>
  </si>
  <si>
    <t>NUM000465</t>
  </si>
  <si>
    <t>P0276</t>
  </si>
  <si>
    <t>Xerox 209</t>
  </si>
  <si>
    <t>NUM000494</t>
  </si>
  <si>
    <t>P0010</t>
  </si>
  <si>
    <t>Xerox 1995</t>
  </si>
  <si>
    <t>NUM000860</t>
  </si>
  <si>
    <t>NUM000525</t>
  </si>
  <si>
    <t>NUM000789</t>
  </si>
  <si>
    <t>NUM000527</t>
  </si>
  <si>
    <t>P0071</t>
  </si>
  <si>
    <t>Avery 493</t>
  </si>
  <si>
    <t>NUM000473</t>
  </si>
  <si>
    <t>NUM000314</t>
  </si>
  <si>
    <t>NUM000702</t>
  </si>
  <si>
    <t>P0039</t>
  </si>
  <si>
    <t>Newell 314</t>
  </si>
  <si>
    <t>NUM000798</t>
  </si>
  <si>
    <t>P0154</t>
  </si>
  <si>
    <t>Newell 310</t>
  </si>
  <si>
    <t>NUM000305</t>
  </si>
  <si>
    <t>P0093</t>
  </si>
  <si>
    <t>Newell 335</t>
  </si>
  <si>
    <t>NUM000078</t>
  </si>
  <si>
    <t>NUM000358</t>
  </si>
  <si>
    <t>NUM000464</t>
  </si>
  <si>
    <t>P0001</t>
  </si>
  <si>
    <t>Newell 322</t>
  </si>
  <si>
    <t>NUM000234</t>
  </si>
  <si>
    <t>NUM000235</t>
  </si>
  <si>
    <t>NUM000854</t>
  </si>
  <si>
    <t>NUM000710</t>
  </si>
  <si>
    <t>P0193</t>
  </si>
  <si>
    <t>Avery 507</t>
  </si>
  <si>
    <t>NUM000419</t>
  </si>
  <si>
    <t>NUM000303</t>
  </si>
  <si>
    <t>NUM000452</t>
  </si>
  <si>
    <t>NUM000744</t>
  </si>
  <si>
    <t>NUM000119</t>
  </si>
  <si>
    <t>P0291</t>
  </si>
  <si>
    <t>Xerox 1976</t>
  </si>
  <si>
    <t>NUM000490</t>
  </si>
  <si>
    <t>P0022</t>
  </si>
  <si>
    <t>Avery 519</t>
  </si>
  <si>
    <t>NUM000186</t>
  </si>
  <si>
    <t>NUM000428</t>
  </si>
  <si>
    <t>P0190</t>
  </si>
  <si>
    <t>Xerox 1922</t>
  </si>
  <si>
    <t>P0060</t>
  </si>
  <si>
    <t>Xerox 1898</t>
  </si>
  <si>
    <t>P0013</t>
  </si>
  <si>
    <t>Xerox 1916</t>
  </si>
  <si>
    <t>NUM000501</t>
  </si>
  <si>
    <t>NUM000097</t>
  </si>
  <si>
    <t>NUM000013</t>
  </si>
  <si>
    <t>NUM000317</t>
  </si>
  <si>
    <t>NUM000620</t>
  </si>
  <si>
    <t>P0186</t>
  </si>
  <si>
    <t>Xerox 214</t>
  </si>
  <si>
    <t>NUM000341</t>
  </si>
  <si>
    <t>P0033</t>
  </si>
  <si>
    <t>Avery 512</t>
  </si>
  <si>
    <t>NUM000180</t>
  </si>
  <si>
    <t>P0282</t>
  </si>
  <si>
    <t>Xerox 1914</t>
  </si>
  <si>
    <t>NUM000122</t>
  </si>
  <si>
    <t>P0292</t>
  </si>
  <si>
    <t>Xerox 1983</t>
  </si>
  <si>
    <t>NUM000073</t>
  </si>
  <si>
    <t>NUM000260</t>
  </si>
  <si>
    <t>NUM000640</t>
  </si>
  <si>
    <t>P0237</t>
  </si>
  <si>
    <t>Vtech CS6719</t>
  </si>
  <si>
    <t>NUM000535</t>
  </si>
  <si>
    <t>NUM000665</t>
  </si>
  <si>
    <t>P0246</t>
  </si>
  <si>
    <t>Xerox 200</t>
  </si>
  <si>
    <t>NUM000819</t>
  </si>
  <si>
    <t>NUM000209</t>
  </si>
  <si>
    <t>P0072</t>
  </si>
  <si>
    <t>Xerox 1972</t>
  </si>
  <si>
    <t>NUM000808</t>
  </si>
  <si>
    <t>NUM000673</t>
  </si>
  <si>
    <t>NUM000387</t>
  </si>
  <si>
    <t>NUM000324</t>
  </si>
  <si>
    <t>NUM000393</t>
  </si>
  <si>
    <t>P0083</t>
  </si>
  <si>
    <t>Avery 476</t>
  </si>
  <si>
    <t>NUM000782</t>
  </si>
  <si>
    <t>P0169</t>
  </si>
  <si>
    <t>Xerox 1962</t>
  </si>
  <si>
    <t>NUM000170</t>
  </si>
  <si>
    <t>NUM000758</t>
  </si>
  <si>
    <t>NUM000600</t>
  </si>
  <si>
    <t>P0176</t>
  </si>
  <si>
    <t>Avery 513</t>
  </si>
  <si>
    <t>NUM000307</t>
  </si>
  <si>
    <t>NUM000812</t>
  </si>
  <si>
    <t>P0197</t>
  </si>
  <si>
    <t>Newell 33</t>
  </si>
  <si>
    <t>NUM000625</t>
  </si>
  <si>
    <t>NUM000355</t>
  </si>
  <si>
    <t>P0294</t>
  </si>
  <si>
    <t>Xerox 1938</t>
  </si>
  <si>
    <t>NUM000853</t>
  </si>
  <si>
    <t>NUM000196</t>
  </si>
  <si>
    <t>NUM000202</t>
  </si>
  <si>
    <t>NUM000154</t>
  </si>
  <si>
    <t>P0199</t>
  </si>
  <si>
    <t>Xerox 1991</t>
  </si>
  <si>
    <t>NUM000416</t>
  </si>
  <si>
    <t>NUM000737</t>
  </si>
  <si>
    <t>P0225</t>
  </si>
  <si>
    <t>AT&amp;T CL2909</t>
  </si>
  <si>
    <t>NUM000795</t>
  </si>
  <si>
    <t>P0119</t>
  </si>
  <si>
    <t>Newell 326</t>
  </si>
  <si>
    <t>NUM000138</t>
  </si>
  <si>
    <t>NUM000376</t>
  </si>
  <si>
    <t>NUM000075</t>
  </si>
  <si>
    <t>NUM000670</t>
  </si>
  <si>
    <t>NUM000036</t>
  </si>
  <si>
    <t>NUM000595</t>
  </si>
  <si>
    <t>NUM000696</t>
  </si>
  <si>
    <t>P0128</t>
  </si>
  <si>
    <t>Newell 315</t>
  </si>
  <si>
    <t>P0077</t>
  </si>
  <si>
    <t>Xerox 1977</t>
  </si>
  <si>
    <t>P0117</t>
  </si>
  <si>
    <t>Avery 488</t>
  </si>
  <si>
    <t>NUM000526</t>
  </si>
  <si>
    <t>P0257</t>
  </si>
  <si>
    <t>Newell 338</t>
  </si>
  <si>
    <t>NUM000342</t>
  </si>
  <si>
    <t>P0100</t>
  </si>
  <si>
    <t>Avery 483</t>
  </si>
  <si>
    <t>NUM000817</t>
  </si>
  <si>
    <t>NUM000060</t>
  </si>
  <si>
    <t>NUM000882</t>
  </si>
  <si>
    <t>P0025</t>
  </si>
  <si>
    <t>Avery 51</t>
  </si>
  <si>
    <t>NUM000598</t>
  </si>
  <si>
    <t>NUM000323</t>
  </si>
  <si>
    <t>NUM000367</t>
  </si>
  <si>
    <t>P0272</t>
  </si>
  <si>
    <t>Xerox 1917</t>
  </si>
  <si>
    <t>NUM000232</t>
  </si>
  <si>
    <t>NUM000632</t>
  </si>
  <si>
    <t>P0208</t>
  </si>
  <si>
    <t>Xerox 1926</t>
  </si>
  <si>
    <t>NUM000623</t>
  </si>
  <si>
    <t>P0211</t>
  </si>
  <si>
    <t>Xerox 219</t>
  </si>
  <si>
    <t>NUM000245</t>
  </si>
  <si>
    <t>NUM000540</t>
  </si>
  <si>
    <t>P0165</t>
  </si>
  <si>
    <t>Xerox 1925</t>
  </si>
  <si>
    <t>NUM000360</t>
  </si>
  <si>
    <t>P0159</t>
  </si>
  <si>
    <t>Xerox 1886</t>
  </si>
  <si>
    <t>NUM000008</t>
  </si>
  <si>
    <t>NUM000226</t>
  </si>
  <si>
    <t>P0172</t>
  </si>
  <si>
    <t>AT&amp;T CL82213</t>
  </si>
  <si>
    <t>NUM000259</t>
  </si>
  <si>
    <t>NUM000638</t>
  </si>
  <si>
    <t>NUM000476</t>
  </si>
  <si>
    <t>NUM000701</t>
  </si>
  <si>
    <t>P0049</t>
  </si>
  <si>
    <t>Xerox 191</t>
  </si>
  <si>
    <t>NUM000486</t>
  </si>
  <si>
    <t>NUM000444</t>
  </si>
  <si>
    <t>P0081</t>
  </si>
  <si>
    <t>Avery 508</t>
  </si>
  <si>
    <t>NUM000576</t>
  </si>
  <si>
    <t>NUM000386</t>
  </si>
  <si>
    <t>P0205</t>
  </si>
  <si>
    <t>Xerox 227</t>
  </si>
  <si>
    <t>P0027</t>
  </si>
  <si>
    <t>Xerox 205</t>
  </si>
  <si>
    <t>NUM000827</t>
  </si>
  <si>
    <t>P0052</t>
  </si>
  <si>
    <t>Xerox 1897</t>
  </si>
  <si>
    <t>NUM000467</t>
  </si>
  <si>
    <t>NUM000839</t>
  </si>
  <si>
    <t>NUM000270</t>
  </si>
  <si>
    <t>P0234</t>
  </si>
  <si>
    <t>Xerox 1997</t>
  </si>
  <si>
    <t>NUM000334</t>
  </si>
  <si>
    <t>NUM000283</t>
  </si>
  <si>
    <t>NUM000512</t>
  </si>
  <si>
    <t>P0043</t>
  </si>
  <si>
    <t>Newell 324</t>
  </si>
  <si>
    <t>NUM000650</t>
  </si>
  <si>
    <t>NUM000451</t>
  </si>
  <si>
    <t>NUM000714</t>
  </si>
  <si>
    <t>P0256</t>
  </si>
  <si>
    <t>Xerox 1890</t>
  </si>
  <si>
    <t>NUM000178</t>
  </si>
  <si>
    <t>NUM000123</t>
  </si>
  <si>
    <t>NUM000191</t>
  </si>
  <si>
    <t>P0227</t>
  </si>
  <si>
    <t>Xerox 228</t>
  </si>
  <si>
    <t>NUM000534</t>
  </si>
  <si>
    <t>NUM000390</t>
  </si>
  <si>
    <t>P0129</t>
  </si>
  <si>
    <t>Avery 48</t>
  </si>
  <si>
    <t>NUM000121</t>
  </si>
  <si>
    <t>NUM000004</t>
  </si>
  <si>
    <t>P0097</t>
  </si>
  <si>
    <t>Staple magnet</t>
  </si>
  <si>
    <t>NUM000809</t>
  </si>
  <si>
    <t>P0286</t>
  </si>
  <si>
    <t>Xerox 1947</t>
  </si>
  <si>
    <t>NUM000327</t>
  </si>
  <si>
    <t>NUM000129</t>
  </si>
  <si>
    <t>P0178</t>
  </si>
  <si>
    <t>Xerox 1998</t>
  </si>
  <si>
    <t>NUM000084</t>
  </si>
  <si>
    <t>NUM000810</t>
  </si>
  <si>
    <t>P0210</t>
  </si>
  <si>
    <t>Xerox 1951</t>
  </si>
  <si>
    <t>NUM000785</t>
  </si>
  <si>
    <t>NUM000181</t>
  </si>
  <si>
    <t>P0271</t>
  </si>
  <si>
    <t>Xerox 1937</t>
  </si>
  <si>
    <t>NUM000772</t>
  </si>
  <si>
    <t>P0088</t>
  </si>
  <si>
    <t>Newell 32</t>
  </si>
  <si>
    <t>NUM000729</t>
  </si>
  <si>
    <t>NUM000372</t>
  </si>
  <si>
    <t>P0204</t>
  </si>
  <si>
    <t>Xerox 1984</t>
  </si>
  <si>
    <t>NUM000462</t>
  </si>
  <si>
    <t>NUM000842</t>
  </si>
  <si>
    <t>P0268</t>
  </si>
  <si>
    <t>Xerox 1892</t>
  </si>
  <si>
    <t>NUM000014</t>
  </si>
  <si>
    <t>P0218</t>
  </si>
  <si>
    <t>Avery 49</t>
  </si>
  <si>
    <t>NUM000777</t>
  </si>
  <si>
    <t>NUM000828</t>
  </si>
  <si>
    <t>P0152</t>
  </si>
  <si>
    <t>Xerox 1988</t>
  </si>
  <si>
    <t>NUM000502</t>
  </si>
  <si>
    <t>P0233</t>
  </si>
  <si>
    <t>Xerox 198</t>
  </si>
  <si>
    <t>NUM000200</t>
  </si>
  <si>
    <t>NUM000288</t>
  </si>
  <si>
    <t>P0242</t>
  </si>
  <si>
    <t>Xerox 221</t>
  </si>
  <si>
    <t>NUM000870</t>
  </si>
  <si>
    <t>P0070</t>
  </si>
  <si>
    <t>Motorola L804</t>
  </si>
  <si>
    <t>NUM000040</t>
  </si>
  <si>
    <t>P0283</t>
  </si>
  <si>
    <t>Xerox 1902</t>
  </si>
  <si>
    <t>NUM000607</t>
  </si>
  <si>
    <t>P0061</t>
  </si>
  <si>
    <t>Avery 473</t>
  </si>
  <si>
    <t>NUM000456</t>
  </si>
  <si>
    <t>P0048</t>
  </si>
  <si>
    <t>Xerox 1908</t>
  </si>
  <si>
    <t>NUM000231</t>
  </si>
  <si>
    <t>P0247</t>
  </si>
  <si>
    <t>Xerox 1882</t>
  </si>
  <si>
    <t>NUM000554</t>
  </si>
  <si>
    <t>NUM000224</t>
  </si>
  <si>
    <t>NUM000733</t>
  </si>
  <si>
    <t>NUM000709</t>
  </si>
  <si>
    <t>P0135</t>
  </si>
  <si>
    <t>Newell 35</t>
  </si>
  <si>
    <t>NUM000483</t>
  </si>
  <si>
    <t>NUM000278</t>
  </si>
  <si>
    <t>NUM000111</t>
  </si>
  <si>
    <t>NUM000699</t>
  </si>
  <si>
    <t>NUM000604</t>
  </si>
  <si>
    <t>P0266</t>
  </si>
  <si>
    <t>Xerox 1992</t>
  </si>
  <si>
    <t>NUM000560</t>
  </si>
  <si>
    <t>P0126</t>
  </si>
  <si>
    <t>Xerox 1996</t>
  </si>
  <si>
    <t>NUM000381</t>
  </si>
  <si>
    <t>NUM000793</t>
  </si>
  <si>
    <t>P0236</t>
  </si>
  <si>
    <t>Xerox 230</t>
  </si>
  <si>
    <t>NUM000401</t>
  </si>
  <si>
    <t>NUM000072</t>
  </si>
  <si>
    <t>P0170</t>
  </si>
  <si>
    <t>Avery 478</t>
  </si>
  <si>
    <t>NUM000662</t>
  </si>
  <si>
    <t>P0161</t>
  </si>
  <si>
    <t>Newell 307</t>
  </si>
  <si>
    <t>NUM000550</t>
  </si>
  <si>
    <t>NUM000391</t>
  </si>
  <si>
    <t>NUM000508</t>
  </si>
  <si>
    <t>NUM000773</t>
  </si>
  <si>
    <t>P0167</t>
  </si>
  <si>
    <t>Avery 500</t>
  </si>
  <si>
    <t>NUM000792</t>
  </si>
  <si>
    <t>NUM000647</t>
  </si>
  <si>
    <t>NUM000162</t>
  </si>
  <si>
    <t>P0145</t>
  </si>
  <si>
    <t>Newell 340</t>
  </si>
  <si>
    <t>NUM000507</t>
  </si>
  <si>
    <t>NUM000557</t>
  </si>
  <si>
    <t>P0125</t>
  </si>
  <si>
    <t>Xerox 1896</t>
  </si>
  <si>
    <t>NUM000520</t>
  </si>
  <si>
    <t>NUM000515</t>
  </si>
  <si>
    <t>NUM000814</t>
  </si>
  <si>
    <t>P0087</t>
  </si>
  <si>
    <t>Xerox 218</t>
  </si>
  <si>
    <t>P0095</t>
  </si>
  <si>
    <t>Xerox 202</t>
  </si>
  <si>
    <t>NUM000255</t>
  </si>
  <si>
    <t>NUM000145</t>
  </si>
  <si>
    <t>P0188</t>
  </si>
  <si>
    <t>Binder Posts</t>
  </si>
  <si>
    <t>Binders</t>
  </si>
  <si>
    <t>P0251</t>
  </si>
  <si>
    <t>Avery 515</t>
  </si>
  <si>
    <t>NUM000866</t>
  </si>
  <si>
    <t>P0180</t>
  </si>
  <si>
    <t>Xerox 211</t>
  </si>
  <si>
    <t>NUM000090</t>
  </si>
  <si>
    <t>NUM000250</t>
  </si>
  <si>
    <t>NUM000689</t>
  </si>
  <si>
    <t>P0140</t>
  </si>
  <si>
    <t>Xerox 189</t>
  </si>
  <si>
    <t>NUM000335</t>
  </si>
  <si>
    <t>NUM000057</t>
  </si>
  <si>
    <t>P0028</t>
  </si>
  <si>
    <t>Avery 505</t>
  </si>
  <si>
    <t>NUM000511</t>
  </si>
  <si>
    <t>P0297</t>
  </si>
  <si>
    <t>LG G2</t>
  </si>
  <si>
    <t>NUM000532</t>
  </si>
  <si>
    <t>NUM000055</t>
  </si>
  <si>
    <t>P0137</t>
  </si>
  <si>
    <t>Xerox 1934</t>
  </si>
  <si>
    <t>NUM000487</t>
  </si>
  <si>
    <t>NUM000152</t>
  </si>
  <si>
    <t>P0274</t>
  </si>
  <si>
    <t>Xerox 1932</t>
  </si>
  <si>
    <t>NUM000050</t>
  </si>
  <si>
    <t>NUM000243</t>
  </si>
  <si>
    <t>NUM000806</t>
  </si>
  <si>
    <t>NUM000436</t>
  </si>
  <si>
    <t>P0068</t>
  </si>
  <si>
    <t>Newell 312</t>
  </si>
  <si>
    <t>NUM000760</t>
  </si>
  <si>
    <t>P0194</t>
  </si>
  <si>
    <t>Newell 349</t>
  </si>
  <si>
    <t>NUM000310</t>
  </si>
  <si>
    <t>NUM000195</t>
  </si>
  <si>
    <t>P0184</t>
  </si>
  <si>
    <t>Xerox 1891</t>
  </si>
  <si>
    <t>NUM000613</t>
  </si>
  <si>
    <t>NUM000876</t>
  </si>
  <si>
    <t>P0067</t>
  </si>
  <si>
    <t>Xerox 1894</t>
  </si>
  <si>
    <t>NUM000645</t>
  </si>
  <si>
    <t>P0026</t>
  </si>
  <si>
    <t>AT&amp;T TR1909W</t>
  </si>
  <si>
    <t>NUM000815</t>
  </si>
  <si>
    <t>P0289</t>
  </si>
  <si>
    <t>Avery 479</t>
  </si>
  <si>
    <t>NUM000846</t>
  </si>
  <si>
    <t>P0198</t>
  </si>
  <si>
    <t>Xerox 1982</t>
  </si>
  <si>
    <t>NUM000528</t>
  </si>
  <si>
    <t>P0084</t>
  </si>
  <si>
    <t>Xerox 1927</t>
  </si>
  <si>
    <t>NUM000163</t>
  </si>
  <si>
    <t>NUM000742</t>
  </si>
  <si>
    <t>NUM000318</t>
  </si>
  <si>
    <t>P0029</t>
  </si>
  <si>
    <t>Xerox 1957</t>
  </si>
  <si>
    <t>NUM000571</t>
  </si>
  <si>
    <t>NUM000434</t>
  </si>
  <si>
    <t>P0244</t>
  </si>
  <si>
    <t>Xerox 1900</t>
  </si>
  <si>
    <t>NUM000608</t>
  </si>
  <si>
    <t>NUM000681</t>
  </si>
  <si>
    <t>P0285</t>
  </si>
  <si>
    <t>Xiaomi Mi3</t>
  </si>
  <si>
    <t>NUM000712</t>
  </si>
  <si>
    <t>P0150</t>
  </si>
  <si>
    <t>Newell 325</t>
  </si>
  <si>
    <t>NUM000666</t>
  </si>
  <si>
    <t>NUM000691</t>
  </si>
  <si>
    <t>P0284</t>
  </si>
  <si>
    <t>Xerox 207</t>
  </si>
  <si>
    <t>NUM000523</t>
  </si>
  <si>
    <t>NUM000874</t>
  </si>
  <si>
    <t>P0017</t>
  </si>
  <si>
    <t>Ideal Clamps</t>
  </si>
  <si>
    <t>NUM000241</t>
  </si>
  <si>
    <t>NUM000584</t>
  </si>
  <si>
    <t>NUM000541</t>
  </si>
  <si>
    <t>P0112</t>
  </si>
  <si>
    <t>Cisco SPA508G</t>
  </si>
  <si>
    <t>NUM000354</t>
  </si>
  <si>
    <t>NUM000592</t>
  </si>
  <si>
    <t>P0249</t>
  </si>
  <si>
    <t>Xerox 1966</t>
  </si>
  <si>
    <t>NUM000802</t>
  </si>
  <si>
    <t>NUM000187</t>
  </si>
  <si>
    <t>NUM000799</t>
  </si>
  <si>
    <t>P0080</t>
  </si>
  <si>
    <t>Xerox 1964</t>
  </si>
  <si>
    <t>P0280</t>
  </si>
  <si>
    <t>Xerox 20</t>
  </si>
  <si>
    <t>NUM000787</t>
  </si>
  <si>
    <t>P0045</t>
  </si>
  <si>
    <t>Xerox 1958</t>
  </si>
  <si>
    <t>NUM000126</t>
  </si>
  <si>
    <t>P0260</t>
  </si>
  <si>
    <t>Xerox 1975</t>
  </si>
  <si>
    <t>NUM000617</t>
  </si>
  <si>
    <t>NUM000521</t>
  </si>
  <si>
    <t>NUM000453</t>
  </si>
  <si>
    <t>NUM000400</t>
  </si>
  <si>
    <t>NUM000266</t>
  </si>
  <si>
    <t>P0196</t>
  </si>
  <si>
    <t>Newell 308</t>
  </si>
  <si>
    <t>NUM000646</t>
  </si>
  <si>
    <t>NUM000010</t>
  </si>
  <si>
    <t>NUM000570</t>
  </si>
  <si>
    <t>NUM000114</t>
  </si>
  <si>
    <t>P0153</t>
  </si>
  <si>
    <t>Avery 481</t>
  </si>
  <si>
    <t>P0277</t>
  </si>
  <si>
    <t>Avery 495</t>
  </si>
  <si>
    <t>NUM000639</t>
  </si>
  <si>
    <t>NUM000545</t>
  </si>
  <si>
    <t>P0144</t>
  </si>
  <si>
    <t>Newell 320</t>
  </si>
  <si>
    <t>NUM000821</t>
  </si>
  <si>
    <t>P0107</t>
  </si>
  <si>
    <t>Xerox 212</t>
  </si>
  <si>
    <t>NUM000042</t>
  </si>
  <si>
    <t>NUM000489</t>
  </si>
  <si>
    <t>P0223</t>
  </si>
  <si>
    <t>Xerox 215</t>
  </si>
  <si>
    <t>NUM000237</t>
  </si>
  <si>
    <t>NUM000378</t>
  </si>
  <si>
    <t>P0231</t>
  </si>
  <si>
    <t>Xerox 1969</t>
  </si>
  <si>
    <t>NUM000210</t>
  </si>
  <si>
    <t>P0252</t>
  </si>
  <si>
    <t>LG Exalt</t>
  </si>
  <si>
    <t>NUM000280</t>
  </si>
  <si>
    <t>NUM000149</t>
  </si>
  <si>
    <t>NUM000159</t>
  </si>
  <si>
    <t>P0031</t>
  </si>
  <si>
    <t>Avery 489</t>
  </si>
  <si>
    <t>NUM000739</t>
  </si>
  <si>
    <t>P0054</t>
  </si>
  <si>
    <t>Newell 345</t>
  </si>
  <si>
    <t>NUM000804</t>
  </si>
  <si>
    <t>P0074</t>
  </si>
  <si>
    <t>Xerox 1993</t>
  </si>
  <si>
    <t>NUM000705</t>
  </si>
  <si>
    <t>NUM000032</t>
  </si>
  <si>
    <t>P0065</t>
  </si>
  <si>
    <t>Newell 332</t>
  </si>
  <si>
    <t>NUM000244</t>
  </si>
  <si>
    <t>P0214</t>
  </si>
  <si>
    <t>Xerox 23</t>
  </si>
  <si>
    <t>P0220</t>
  </si>
  <si>
    <t>Avery 498</t>
  </si>
  <si>
    <t>P0116</t>
  </si>
  <si>
    <t>Xerox 224</t>
  </si>
  <si>
    <t>NUM000286</t>
  </si>
  <si>
    <t>P0106</t>
  </si>
  <si>
    <t>Xerox 210</t>
  </si>
  <si>
    <t>P0250</t>
  </si>
  <si>
    <t>Avery 492</t>
  </si>
  <si>
    <t>P0021</t>
  </si>
  <si>
    <t>Newell 311</t>
  </si>
  <si>
    <t>P0009</t>
  </si>
  <si>
    <t>Avery 511</t>
  </si>
  <si>
    <t>NUM000568</t>
  </si>
  <si>
    <t>P0263</t>
  </si>
  <si>
    <t>Xerox 208</t>
  </si>
  <si>
    <t>NUM000763</t>
  </si>
  <si>
    <t>P0281</t>
  </si>
  <si>
    <t>Avery 475</t>
  </si>
  <si>
    <t>NUM000130</t>
  </si>
  <si>
    <t>NUM000741</t>
  </si>
  <si>
    <t>P0166</t>
  </si>
  <si>
    <t>Avery 497</t>
  </si>
  <si>
    <t>NUM000649</t>
  </si>
  <si>
    <t>P0032</t>
  </si>
  <si>
    <t>Xerox 216</t>
  </si>
  <si>
    <t>NUM000139</t>
  </si>
  <si>
    <t>NUM000672</t>
  </si>
  <si>
    <t>NUM000373</t>
  </si>
  <si>
    <t>NUM000405</t>
  </si>
  <si>
    <t>NUM000220</t>
  </si>
  <si>
    <t>P0019</t>
  </si>
  <si>
    <t>Xerox 1911</t>
  </si>
  <si>
    <t>NUM000182</t>
  </si>
  <si>
    <t>NUM000778</t>
  </si>
  <si>
    <t>NUM000762</t>
  </si>
  <si>
    <t>P0248</t>
  </si>
  <si>
    <t>Newell 31</t>
  </si>
  <si>
    <t>NUM000830</t>
  </si>
  <si>
    <t>P0109</t>
  </si>
  <si>
    <t>Xerox 1979</t>
  </si>
  <si>
    <t>NUM000023</t>
  </si>
  <si>
    <t>NUM000049</t>
  </si>
  <si>
    <t>NUM000352</t>
  </si>
  <si>
    <t>NUM000697</t>
  </si>
  <si>
    <t>P0034</t>
  </si>
  <si>
    <t>Xerox 223</t>
  </si>
  <si>
    <t>NUM000065</t>
  </si>
  <si>
    <t>NUM000369</t>
  </si>
  <si>
    <t>NUM000172</t>
  </si>
  <si>
    <t>P0156</t>
  </si>
  <si>
    <t>Avery 518</t>
  </si>
  <si>
    <t>NUM000794</t>
  </si>
  <si>
    <t>NUM000418</t>
  </si>
  <si>
    <t>NUM000077</t>
  </si>
  <si>
    <t>P0192</t>
  </si>
  <si>
    <t>Avery 52</t>
  </si>
  <si>
    <t>NUM000343</t>
  </si>
  <si>
    <t>NUM000445</t>
  </si>
  <si>
    <t>P0189</t>
  </si>
  <si>
    <t>Xerox 1978</t>
  </si>
  <si>
    <t>NUM000833</t>
  </si>
  <si>
    <t>NUM000312</t>
  </si>
  <si>
    <t>NUM000657</t>
  </si>
  <si>
    <t>NUM000227</t>
  </si>
  <si>
    <t>P0212</t>
  </si>
  <si>
    <t>Xerox 1903</t>
  </si>
  <si>
    <t>NUM000775</t>
  </si>
  <si>
    <t>P0085</t>
  </si>
  <si>
    <t>Avery 499</t>
  </si>
  <si>
    <t>NUM000713</t>
  </si>
  <si>
    <t>P0182</t>
  </si>
  <si>
    <t>Avery 510</t>
  </si>
  <si>
    <t>NUM000038</t>
  </si>
  <si>
    <t>NUM000516</t>
  </si>
  <si>
    <t>P0253</t>
  </si>
  <si>
    <t>LG G3</t>
  </si>
  <si>
    <t>NUM000048</t>
  </si>
  <si>
    <t>P0295</t>
  </si>
  <si>
    <t>Xerox 1899</t>
  </si>
  <si>
    <t>NUM000251</t>
  </si>
  <si>
    <t>P0069</t>
  </si>
  <si>
    <t>Xerox 1889</t>
  </si>
  <si>
    <t>NUM000020</t>
  </si>
  <si>
    <t>NUM000375</t>
  </si>
  <si>
    <t>P0058</t>
  </si>
  <si>
    <t>Newell 327</t>
  </si>
  <si>
    <t>P0219</t>
  </si>
  <si>
    <t>HTC One Mini</t>
  </si>
  <si>
    <t>NUM000849</t>
  </si>
  <si>
    <t>P0273</t>
  </si>
  <si>
    <t>Xerox 19</t>
  </si>
  <si>
    <t>NUM000754</t>
  </si>
  <si>
    <t>P0073</t>
  </si>
  <si>
    <t>Avery 480</t>
  </si>
  <si>
    <t>P0121</t>
  </si>
  <si>
    <t>Xerox 1905</t>
  </si>
  <si>
    <t>NUM000262</t>
  </si>
  <si>
    <t>P0201</t>
  </si>
  <si>
    <t>Xerox 1959</t>
  </si>
  <si>
    <t>P0243</t>
  </si>
  <si>
    <t>Xerox 1893</t>
  </si>
  <si>
    <t>NUM000024</t>
  </si>
  <si>
    <t>NUM000717</t>
  </si>
  <si>
    <t>P0059</t>
  </si>
  <si>
    <t>Newell 317</t>
  </si>
  <si>
    <t>NUM000177</t>
  </si>
  <si>
    <t>NUM000033</t>
  </si>
  <si>
    <t>P0207</t>
  </si>
  <si>
    <t>Xerox 1994</t>
  </si>
  <si>
    <t>NUM000330</t>
  </si>
  <si>
    <t>NUM000103</t>
  </si>
  <si>
    <t>P0105</t>
  </si>
  <si>
    <t>Xerox 213</t>
  </si>
  <si>
    <t>NUM000300</t>
  </si>
  <si>
    <t>NUM000862</t>
  </si>
  <si>
    <t>NUM000686</t>
  </si>
  <si>
    <t>P0142</t>
  </si>
  <si>
    <t>Xerox 1948</t>
  </si>
  <si>
    <t>P0094</t>
  </si>
  <si>
    <t>Avery 486</t>
  </si>
  <si>
    <t>NUM000801</t>
  </si>
  <si>
    <t>NUM000706</t>
  </si>
  <si>
    <t>P0183</t>
  </si>
  <si>
    <t>Newell 309</t>
  </si>
  <si>
    <t>P0131</t>
  </si>
  <si>
    <t>Xerox 1973</t>
  </si>
  <si>
    <t>NUM000826</t>
  </si>
  <si>
    <t>P0064</t>
  </si>
  <si>
    <t>Xerox 222</t>
  </si>
  <si>
    <t>NUM000583</t>
  </si>
  <si>
    <t>P0240</t>
  </si>
  <si>
    <t>Xerox 1907</t>
  </si>
  <si>
    <t>NUM000565</t>
  </si>
  <si>
    <t>P0113</t>
  </si>
  <si>
    <t>Avery 514</t>
  </si>
  <si>
    <t>NUM000256</t>
  </si>
  <si>
    <t>NUM000784</t>
  </si>
  <si>
    <t>NUM000096</t>
  </si>
  <si>
    <t>P0229</t>
  </si>
  <si>
    <t>Xerox 1942</t>
  </si>
  <si>
    <t>NUM000228</t>
  </si>
  <si>
    <t>NUM000803</t>
  </si>
  <si>
    <t>NUM000682</t>
  </si>
  <si>
    <t>NUM000671</t>
  </si>
  <si>
    <t>NUM000102</t>
  </si>
  <si>
    <t>NUM000184</t>
  </si>
  <si>
    <t>NUM000771</t>
  </si>
  <si>
    <t>NUM000052</t>
  </si>
  <si>
    <t>NUM000409</t>
  </si>
  <si>
    <t>NUM000190</t>
  </si>
  <si>
    <t>NUM000128</t>
  </si>
  <si>
    <t>NUM000715</t>
  </si>
  <si>
    <t>NUM000071</t>
  </si>
  <si>
    <t>NUM000721</t>
  </si>
  <si>
    <t>NUM000544</t>
  </si>
  <si>
    <t>NUM000766</t>
  </si>
  <si>
    <t>NUM000092</t>
  </si>
  <si>
    <t>NUM000612</t>
  </si>
  <si>
    <t>NUM000871</t>
  </si>
  <si>
    <t>P0003</t>
  </si>
  <si>
    <t>Newell 341</t>
  </si>
  <si>
    <t>NUM000094</t>
  </si>
  <si>
    <t>NUM000189</t>
  </si>
  <si>
    <t>NUM000555</t>
  </si>
  <si>
    <t>P0090</t>
  </si>
  <si>
    <t>Xerox 1941</t>
  </si>
  <si>
    <t>NUM000503</t>
  </si>
  <si>
    <t>NUM000080</t>
  </si>
  <si>
    <t>NUM000492</t>
  </si>
  <si>
    <t>NUM000374</t>
  </si>
  <si>
    <t>P0046</t>
  </si>
  <si>
    <t>Xerox 1974</t>
  </si>
  <si>
    <t>NUM000297</t>
  </si>
  <si>
    <t>P0018</t>
  </si>
  <si>
    <t>Newell 343</t>
  </si>
  <si>
    <t>NUM000198</t>
  </si>
  <si>
    <t>NUM000281</t>
  </si>
  <si>
    <t>NUM000695</t>
  </si>
  <si>
    <t>NUM000567</t>
  </si>
  <si>
    <t>NUM000471</t>
  </si>
  <si>
    <t>NUM000488</t>
  </si>
  <si>
    <t>NUM000070</t>
  </si>
  <si>
    <t>NUM000398</t>
  </si>
  <si>
    <t>NUM000718</t>
  </si>
  <si>
    <t>NUM000411</t>
  </si>
  <si>
    <t>P0238</t>
  </si>
  <si>
    <t>Xerox 194</t>
  </si>
  <si>
    <t>NUM000005</t>
  </si>
  <si>
    <t>P0290</t>
  </si>
  <si>
    <t>Xerox 229</t>
  </si>
  <si>
    <t>NUM000542</t>
  </si>
  <si>
    <t>NUM000074</t>
  </si>
  <si>
    <t>NUM000395</t>
  </si>
  <si>
    <t>NUM000329</t>
  </si>
  <si>
    <t>NUM000688</t>
  </si>
  <si>
    <t>NUM000385</t>
  </si>
  <si>
    <t>NUM000265</t>
  </si>
  <si>
    <t>NUM000199</t>
  </si>
  <si>
    <t>NUM000856</t>
  </si>
  <si>
    <t>NUM000499</t>
  </si>
  <si>
    <t>NUM000484</t>
  </si>
  <si>
    <t>NUM000253</t>
  </si>
  <si>
    <t>NUM000463</t>
  </si>
  <si>
    <t>NUM000239</t>
  </si>
  <si>
    <t>NUM000601</t>
  </si>
  <si>
    <t>NUM000054</t>
  </si>
  <si>
    <t>NUM000561</t>
  </si>
  <si>
    <t>NUM000438</t>
  </si>
  <si>
    <t>NUM000332</t>
  </si>
  <si>
    <t>NUM000495</t>
  </si>
  <si>
    <t>P0006</t>
  </si>
  <si>
    <t>Avery 485</t>
  </si>
  <si>
    <t>NUM000223</t>
  </si>
  <si>
    <t>NUM000098</t>
  </si>
  <si>
    <t>NUM000837</t>
  </si>
  <si>
    <t>NUM000596</t>
  </si>
  <si>
    <t>NUM000574</t>
  </si>
  <si>
    <t>NUM000229</t>
  </si>
  <si>
    <t>NUM000273</t>
  </si>
  <si>
    <t>NUM000415</t>
  </si>
  <si>
    <t>NUM000039</t>
  </si>
  <si>
    <t>P0012</t>
  </si>
  <si>
    <t>Xerox 1921</t>
  </si>
  <si>
    <t>NUM000879</t>
  </si>
  <si>
    <t>NUM000469</t>
  </si>
  <si>
    <t>NUM000213</t>
  </si>
  <si>
    <t>NUM000104</t>
  </si>
  <si>
    <t>NUM000009</t>
  </si>
  <si>
    <t>NUM000564</t>
  </si>
  <si>
    <t>NUM000207</t>
  </si>
  <si>
    <t>NUM000382</t>
  </si>
  <si>
    <t>P0195</t>
  </si>
  <si>
    <t>Xerox 1888</t>
  </si>
  <si>
    <t>NUM000362</t>
  </si>
  <si>
    <t>NUM000573</t>
  </si>
  <si>
    <t>NUM000834</t>
  </si>
  <si>
    <t>NUM000694</t>
  </si>
  <si>
    <t>NUM000264</t>
  </si>
  <si>
    <t>NUM000594</t>
  </si>
  <si>
    <t>NUM000832</t>
  </si>
  <si>
    <t>NUM000091</t>
  </si>
  <si>
    <t>NUM000605</t>
  </si>
  <si>
    <t>NUM000328</t>
  </si>
  <si>
    <t>NUM000302</t>
  </si>
  <si>
    <t>NUM000147</t>
  </si>
  <si>
    <t>NUM000551</t>
  </si>
  <si>
    <t>P0259</t>
  </si>
  <si>
    <t>Xerox 1933</t>
  </si>
  <si>
    <t>NUM000351</t>
  </si>
  <si>
    <t>NUM000703</t>
  </si>
  <si>
    <t>NUM000295</t>
  </si>
  <si>
    <t>NUM000192</t>
  </si>
  <si>
    <t>NUM000263</t>
  </si>
  <si>
    <t>NUM000707</t>
  </si>
  <si>
    <t>NUM000143</t>
  </si>
  <si>
    <t>NUM000410</t>
  </si>
  <si>
    <t>NUM000019</t>
  </si>
  <si>
    <t>NUM000593</t>
  </si>
  <si>
    <t>NUM000460</t>
  </si>
  <si>
    <t>NUM000061</t>
  </si>
  <si>
    <t>NUM000397</t>
  </si>
  <si>
    <t>NUM000875</t>
  </si>
  <si>
    <t>NUM000222</t>
  </si>
  <si>
    <t>P0200</t>
  </si>
  <si>
    <t>HTC One</t>
  </si>
  <si>
    <t>NUM000825</t>
  </si>
  <si>
    <t>NUM000287</t>
  </si>
  <si>
    <t>NUM000873</t>
  </si>
  <si>
    <t>NUM000831</t>
  </si>
  <si>
    <t>NUM000059</t>
  </si>
  <si>
    <t>NUM000113</t>
  </si>
  <si>
    <t>P0162</t>
  </si>
  <si>
    <t>VTech DS6151</t>
  </si>
  <si>
    <t>NUM000357</t>
  </si>
  <si>
    <t>NUM000413</t>
  </si>
  <si>
    <t>NUM000752</t>
  </si>
  <si>
    <t>NUM000315</t>
  </si>
  <si>
    <t>NUM000404</t>
  </si>
  <si>
    <t>P0139</t>
  </si>
  <si>
    <t>Xerox 217</t>
  </si>
  <si>
    <t>NUM000852</t>
  </si>
  <si>
    <t>P0228</t>
  </si>
  <si>
    <t>Xerox 1954</t>
  </si>
  <si>
    <t>NUM000881</t>
  </si>
  <si>
    <t>NUM000513</t>
  </si>
  <si>
    <t>P0235</t>
  </si>
  <si>
    <t>Newell 339</t>
  </si>
  <si>
    <t>NUM000455</t>
  </si>
  <si>
    <t>P0141</t>
  </si>
  <si>
    <t>Xerox 203</t>
  </si>
  <si>
    <t>NUM000797</t>
  </si>
  <si>
    <t>P0016</t>
  </si>
  <si>
    <t>Xerox 1880</t>
  </si>
  <si>
    <t>NUM000299</t>
  </si>
  <si>
    <t>NUM000240</t>
  </si>
  <si>
    <t>NUM000218</t>
  </si>
  <si>
    <t>NUM000446</t>
  </si>
  <si>
    <t>NUM000296</t>
  </si>
  <si>
    <t>NUM000017</t>
  </si>
  <si>
    <t>NUM000274</t>
  </si>
  <si>
    <t>NUM000268</t>
  </si>
  <si>
    <t>NUM000449</t>
  </si>
  <si>
    <t>NUM000603</t>
  </si>
  <si>
    <t>NUM000765</t>
  </si>
  <si>
    <t>NUM000379</t>
  </si>
  <si>
    <t>NUM000422</t>
  </si>
  <si>
    <t>NUM000479</t>
  </si>
  <si>
    <t>NUM000051</t>
  </si>
  <si>
    <t>NUM000836</t>
  </si>
  <si>
    <t>NUM000740</t>
  </si>
  <si>
    <t>NUM000563</t>
  </si>
  <si>
    <t>NUM000025</t>
  </si>
  <si>
    <t>NUM000734</t>
  </si>
  <si>
    <t>NUM000735</t>
  </si>
  <si>
    <t>NUM000058</t>
  </si>
  <si>
    <t>NUM000780</t>
  </si>
  <si>
    <t>NUM000835</t>
  </si>
  <si>
    <t>NUM000769</t>
  </si>
  <si>
    <t>NUM000865</t>
  </si>
  <si>
    <t>NUM000796</t>
  </si>
  <si>
    <t>NUM000037</t>
  </si>
  <si>
    <t>P0146</t>
  </si>
  <si>
    <t>Avery 506</t>
  </si>
  <si>
    <t>NUM000001</t>
  </si>
  <si>
    <t>NUM000556</t>
  </si>
  <si>
    <t>NUM000157</t>
  </si>
  <si>
    <t>P0163</t>
  </si>
  <si>
    <t>Xerox 1940</t>
  </si>
  <si>
    <t>NUM000859</t>
  </si>
  <si>
    <t>NUM000271</t>
  </si>
  <si>
    <t>P0275</t>
  </si>
  <si>
    <t>Avery 491</t>
  </si>
  <si>
    <t>P0004</t>
  </si>
  <si>
    <t>Newell 318</t>
  </si>
  <si>
    <t>NUM000880</t>
  </si>
  <si>
    <t>NUM000637</t>
  </si>
  <si>
    <t>NUM000083</t>
  </si>
  <si>
    <t>NUM000588</t>
  </si>
  <si>
    <t>NUM000474</t>
  </si>
  <si>
    <t>NUM000380</t>
  </si>
  <si>
    <t>NUM000183</t>
  </si>
  <si>
    <t>P0206</t>
  </si>
  <si>
    <t>Xerox 1965</t>
  </si>
  <si>
    <t>NUM000756</t>
  </si>
  <si>
    <t>NUM000155</t>
  </si>
  <si>
    <t>NUM000350</t>
  </si>
  <si>
    <t>NUM000753</t>
  </si>
  <si>
    <t>NUM000046</t>
  </si>
  <si>
    <t>NUM000053</t>
  </si>
  <si>
    <t>NUM000144</t>
  </si>
  <si>
    <t>NUM000679</t>
  </si>
  <si>
    <t>NUM000844</t>
  </si>
  <si>
    <t>NUM000105</t>
  </si>
  <si>
    <t>NUM000167</t>
  </si>
  <si>
    <t>NUM000383</t>
  </si>
  <si>
    <t>NUM000728</t>
  </si>
  <si>
    <t>NUM000120</t>
  </si>
  <si>
    <t>NUM000824</t>
  </si>
  <si>
    <t>NUM000466</t>
  </si>
  <si>
    <t>NUM000347</t>
  </si>
  <si>
    <t>NUM000635</t>
  </si>
  <si>
    <t>NUM000626</t>
  </si>
  <si>
    <t>P0055</t>
  </si>
  <si>
    <t>Newell 342</t>
  </si>
  <si>
    <t>NUM000858</t>
  </si>
  <si>
    <t>NUM000704</t>
  </si>
  <si>
    <t>NUM000344</t>
  </si>
  <si>
    <t>NUM000063</t>
  </si>
  <si>
    <t>NUM000749</t>
  </si>
  <si>
    <t>NUM000633</t>
  </si>
  <si>
    <t>NUM000085</t>
  </si>
  <si>
    <t>NUM000791</t>
  </si>
  <si>
    <t>NUM000423</t>
  </si>
  <si>
    <t>NUM000533</t>
  </si>
  <si>
    <t>NUM000641</t>
  </si>
  <si>
    <t>NUM000687</t>
  </si>
  <si>
    <t>NUM000485</t>
  </si>
  <si>
    <t>NUM000480</t>
  </si>
  <si>
    <t>NUM000590</t>
  </si>
  <si>
    <t>NUM000599</t>
  </si>
  <si>
    <t>NUM000653</t>
  </si>
  <si>
    <t>NUM000868</t>
  </si>
  <si>
    <t>NUM000458</t>
  </si>
  <si>
    <t>NUM000346</t>
  </si>
  <si>
    <t>NUM000575</t>
  </si>
  <si>
    <t>P0015</t>
  </si>
  <si>
    <t>Xerox 195</t>
  </si>
  <si>
    <t>NUM000720</t>
  </si>
  <si>
    <t>NUM000609</t>
  </si>
  <si>
    <t>NUM000254</t>
  </si>
  <si>
    <t>P0293</t>
  </si>
  <si>
    <t>Avery 484</t>
  </si>
  <si>
    <t>NUM000165</t>
  </si>
  <si>
    <t>NUM000850</t>
  </si>
  <si>
    <t>NUM000233</t>
  </si>
  <si>
    <t>NUM000450</t>
  </si>
  <si>
    <t>NUM000062</t>
  </si>
  <si>
    <t>P0181</t>
  </si>
  <si>
    <t>Newell 334</t>
  </si>
  <si>
    <t>NUM000088</t>
  </si>
  <si>
    <t>NUM000759</t>
  </si>
  <si>
    <t>NUM000538</t>
  </si>
  <si>
    <t>NUM000867</t>
  </si>
  <si>
    <t>NUM000644</t>
  </si>
  <si>
    <t>NUM000468</t>
  </si>
  <si>
    <t>NUM000308</t>
  </si>
  <si>
    <t>NUM000252</t>
  </si>
  <si>
    <t>NUM000531</t>
  </si>
  <si>
    <t>NUM000477</t>
  </si>
  <si>
    <t>NUM000872</t>
  </si>
  <si>
    <t>NUM000614</t>
  </si>
  <si>
    <t>NUM000311</t>
  </si>
  <si>
    <t>NUM000624</t>
  </si>
  <si>
    <t>NUM000577</t>
  </si>
  <si>
    <t>NUM000361</t>
  </si>
  <si>
    <t>NUM000007</t>
  </si>
  <si>
    <t>NUM000212</t>
  </si>
  <si>
    <t>NUM000783</t>
  </si>
  <si>
    <t>P0261</t>
  </si>
  <si>
    <t>Newell 323</t>
  </si>
  <si>
    <t>NUM000333</t>
  </si>
  <si>
    <t>NUM000124</t>
  </si>
  <si>
    <t>NUM000414</t>
  </si>
  <si>
    <t>NUM000043</t>
  </si>
  <si>
    <t>NUM000384</t>
  </si>
  <si>
    <t>NUM000389</t>
  </si>
  <si>
    <t>NUM000559</t>
  </si>
  <si>
    <t>NUM000131</t>
  </si>
  <si>
    <t>NUM000135</t>
  </si>
  <si>
    <t>NUM000848</t>
  </si>
  <si>
    <t>NUM000660</t>
  </si>
  <si>
    <t>NUM000185</t>
  </si>
  <si>
    <t>NUM000611</t>
  </si>
  <si>
    <t>P0098</t>
  </si>
  <si>
    <t>Newell 337</t>
  </si>
  <si>
    <t>NUM000340</t>
  </si>
  <si>
    <t>NUM000371</t>
  </si>
  <si>
    <t>NUM000204</t>
  </si>
  <si>
    <t>NUM000616</t>
  </si>
  <si>
    <t>NUM000519</t>
  </si>
  <si>
    <t>NUM000293</t>
  </si>
  <si>
    <t>NUM000339</t>
  </si>
  <si>
    <t>NUM000117</t>
  </si>
  <si>
    <t>NUM000768</t>
  </si>
  <si>
    <t>NUM000242</t>
  </si>
  <si>
    <t>NUM000215</t>
  </si>
  <si>
    <t>NUM000331</t>
  </si>
  <si>
    <t>NUM000722</t>
  </si>
  <si>
    <t>NUM000211</t>
  </si>
  <si>
    <t>NUM000313</t>
  </si>
  <si>
    <t>NUM000298</t>
  </si>
  <si>
    <t>NUM000547</t>
  </si>
  <si>
    <t>NUM000321</t>
  </si>
  <si>
    <t>NUM000654</t>
  </si>
  <si>
    <t>NUM000878</t>
  </si>
  <si>
    <t>NUM000522</t>
  </si>
  <si>
    <t>NUM000290</t>
  </si>
  <si>
    <t>NUM000498</t>
  </si>
  <si>
    <t>NUM000420</t>
  </si>
  <si>
    <t>NUM000003</t>
  </si>
  <si>
    <t>NUM000294</t>
  </si>
  <si>
    <t>NUM000197</t>
  </si>
  <si>
    <t>NUM000435</t>
  </si>
  <si>
    <t>NUM000634</t>
  </si>
  <si>
    <t>NUM000847</t>
  </si>
  <si>
    <t>NUM000770</t>
  </si>
  <si>
    <t>NUM000257</t>
  </si>
  <si>
    <t>NUM000829</t>
  </si>
  <si>
    <t>NUM000076</t>
  </si>
  <si>
    <t>NUM000116</t>
  </si>
  <si>
    <t>P0115</t>
  </si>
  <si>
    <t>Newell 328</t>
  </si>
  <si>
    <t>NUM000627</t>
  </si>
  <si>
    <t>NUM000247</t>
  </si>
  <si>
    <t>NUM000127</t>
  </si>
  <si>
    <t>NUM000427</t>
  </si>
  <si>
    <t>NUM000125</t>
  </si>
  <si>
    <t>NUM000693</t>
  </si>
  <si>
    <t>NUM000655</t>
  </si>
  <si>
    <t>NUM000843</t>
  </si>
  <si>
    <t>NUM000099</t>
  </si>
  <si>
    <t>NUM000429</t>
  </si>
  <si>
    <t>NUM000442</t>
  </si>
  <si>
    <t>NUM000582</t>
  </si>
  <si>
    <t>NUM000805</t>
  </si>
  <si>
    <t>NUM000668</t>
  </si>
  <si>
    <t>NUM000304</t>
  </si>
  <si>
    <t>NUM000725</t>
  </si>
  <si>
    <t>NUM000109</t>
  </si>
  <si>
    <t>NUM000403</t>
  </si>
  <si>
    <t>NUM000459</t>
  </si>
  <si>
    <t>NUM000069</t>
  </si>
  <si>
    <t>NUM000348</t>
  </si>
  <si>
    <t>NUM000151</t>
  </si>
  <si>
    <t>NUM000851</t>
  </si>
  <si>
    <t>NUM000818</t>
  </si>
  <si>
    <t>NUM000153</t>
  </si>
  <si>
    <t>NUM000041</t>
  </si>
  <si>
    <t>NUM000524</t>
  </si>
  <si>
    <t>NUM000659</t>
  </si>
  <si>
    <t>NUM000786</t>
  </si>
  <si>
    <t>NUM000514</t>
  </si>
  <si>
    <t>P0221</t>
  </si>
  <si>
    <t>Xerox 2000</t>
  </si>
  <si>
    <t>NUM000732</t>
  </si>
  <si>
    <t>NUM000622</t>
  </si>
  <si>
    <t>P0044</t>
  </si>
  <si>
    <t>Xerox 1960</t>
  </si>
  <si>
    <t>NUM000029</t>
  </si>
  <si>
    <t>NUM000079</t>
  </si>
  <si>
    <t>NUM000840</t>
  </si>
  <si>
    <t>NUM000425</t>
  </si>
  <si>
    <t>NUM000845</t>
  </si>
  <si>
    <t>NUM000336</t>
  </si>
  <si>
    <t>NUM000610</t>
  </si>
  <si>
    <t>NUM000238</t>
  </si>
  <si>
    <t>NUM000841</t>
  </si>
  <si>
    <t>NUM000417</t>
  </si>
  <si>
    <t>NUM000630</t>
  </si>
  <si>
    <t>NUM000731</t>
  </si>
  <si>
    <t>NUM000618</t>
  </si>
  <si>
    <t>NUM000082</t>
  </si>
  <si>
    <t>NUM000089</t>
  </si>
  <si>
    <t>NUM000086</t>
  </si>
  <si>
    <t>NUM000095</t>
  </si>
  <si>
    <t>NUM000179</t>
  </si>
  <si>
    <t>NUM000087</t>
  </si>
  <si>
    <t>NUM000757</t>
  </si>
  <si>
    <t>NUM000822</t>
  </si>
  <si>
    <t>PREPARE THE PIVOT TABLE JUST LIKE PIVOT TABLE SHOWN IN NEXT SHEET.</t>
  </si>
  <si>
    <t>TABLE 1</t>
  </si>
  <si>
    <t>TABLE 2</t>
  </si>
  <si>
    <t>TABLE 3</t>
  </si>
  <si>
    <t>Invoice Date</t>
  </si>
  <si>
    <t>End Of Current Month</t>
  </si>
  <si>
    <t>7th Of Next Month</t>
  </si>
  <si>
    <t>90 Days from Invoice Date</t>
  </si>
  <si>
    <t>3 Months from Invoice Date</t>
  </si>
  <si>
    <t>Day</t>
  </si>
  <si>
    <t>DD/MM/YYYY Format</t>
  </si>
  <si>
    <t>CREATE A DASHBOARD WITH PIVOT CHART WHICH WILL SHOW YOU THE FOLLOWING DETAILS :-</t>
  </si>
  <si>
    <t>HIGHEST ORDERED PRODUCT CATEGORY</t>
  </si>
  <si>
    <t>SALES PERSON WISE HIGEST SALES AMOUNT</t>
  </si>
  <si>
    <t>CATEGORY WISE UNIQUE PRODUCT COUNT AND TOTAL QUANTITY ORDERED, USE COMBO CHART FOR THE SAME</t>
  </si>
  <si>
    <t xml:space="preserve">YEARWISE SALES AMOUNT </t>
  </si>
  <si>
    <t xml:space="preserve">INSERT SLICER FOR REGION AND CONNECT ALL THE CHARTS WITH IT. </t>
  </si>
  <si>
    <t xml:space="preserve">INSERT TIMELINE OPTION  AND CONNECT ALL THE CHARTS WITH IT. </t>
  </si>
  <si>
    <t>Column Labels</t>
  </si>
  <si>
    <t>Grand Total</t>
  </si>
  <si>
    <t>2013</t>
  </si>
  <si>
    <t>2014</t>
  </si>
  <si>
    <t>2015</t>
  </si>
  <si>
    <t>Row Labels</t>
  </si>
  <si>
    <t>Qtr1</t>
  </si>
  <si>
    <t>Qtr2</t>
  </si>
  <si>
    <t>Qtr3</t>
  </si>
  <si>
    <t>Qtr4</t>
  </si>
  <si>
    <t>Sum of Total Sales</t>
  </si>
  <si>
    <t>Count of OrderNum</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</si>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</sst>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
    <numFmt numFmtId="165" formatCode="ddd"/>
    <numFmt numFmtId="166" formatCode="[$-409]d/mmm/yy;@"/>
    <numFmt numFmtId="169" formatCode="dd/mm/yyyy"/>
  </numFmts>
  <fonts count="15" x14ac:knownFonts="1">
    <font>
      <sz val="11"/>
      <color theme="1"/>
      <name val="Calibri"/>
      <family val="2"/>
      <scheme val="minor"/>
    </font>
    <font>
      <sz val="14"/>
      <color theme="1"/>
      <name val="Calibri"/>
      <family val="2"/>
      <scheme val="minor"/>
    </font>
    <font>
      <b/>
      <sz val="9"/>
      <color theme="1"/>
      <name val="Calibri"/>
      <family val="2"/>
      <scheme val="minor"/>
    </font>
    <font>
      <b/>
      <sz val="10"/>
      <name val="Arial"/>
      <family val="2"/>
    </font>
    <font>
      <sz val="10"/>
      <name val="Arial"/>
      <family val="2"/>
    </font>
    <font>
      <b/>
      <sz val="8"/>
      <name val="Arial"/>
      <family val="2"/>
    </font>
    <font>
      <sz val="11"/>
      <color theme="1"/>
      <name val="Calibri"/>
      <family val="2"/>
      <scheme val="minor"/>
    </font>
    <font>
      <b/>
      <sz val="11"/>
      <color theme="1"/>
      <name val="Calibri"/>
      <family val="2"/>
      <scheme val="minor"/>
    </font>
    <font>
      <sz val="12"/>
      <color theme="0"/>
      <name val="Calibri"/>
      <family val="2"/>
      <scheme val="minor"/>
    </font>
    <font>
      <b/>
      <sz val="16"/>
      <color theme="1"/>
      <name val="Calibri"/>
      <family val="2"/>
      <scheme val="minor"/>
    </font>
    <font>
      <sz val="18"/>
      <color theme="1"/>
      <name val="Calibri"/>
      <family val="2"/>
      <scheme val="minor"/>
    </font>
    <font>
      <b/>
      <sz val="11"/>
      <color theme="1"/>
      <name val="Arial Narrow"/>
      <family val="2"/>
    </font>
    <font>
      <sz val="11"/>
      <color theme="1"/>
      <name val="Arial Narrow"/>
      <family val="2"/>
    </font>
    <font>
      <b/>
      <sz val="11"/>
      <name val="Arial Narrow"/>
      <family val="2"/>
    </font>
    <font>
      <sz val="11"/>
      <name val="Arial Narrow"/>
      <family val="2"/>
    </font>
  </fonts>
  <fills count="10">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xf numFmtId="0" fontId="8" fillId="6" borderId="1">
      <alignment horizontal="center"/>
    </xf>
    <xf numFmtId="0" fontId="6" fillId="0" borderId="1"/>
  </cellStyleXfs>
  <cellXfs count="43">
    <xf numFmtId="0" fontId="0" fillId="0" borderId="0" xfId="0"/>
    <xf numFmtId="0" fontId="0" fillId="4" borderId="0" xfId="0" applyFill="1"/>
    <xf numFmtId="0" fontId="0" fillId="3" borderId="1" xfId="0" applyFill="1" applyBorder="1"/>
    <xf numFmtId="0" fontId="0" fillId="3" borderId="0" xfId="0" applyFill="1"/>
    <xf numFmtId="164" fontId="2" fillId="5" borderId="1" xfId="0" applyNumberFormat="1" applyFont="1" applyFill="1" applyBorder="1" applyAlignment="1">
      <alignment horizontal="center" vertical="center"/>
    </xf>
    <xf numFmtId="0" fontId="3" fillId="3" borderId="1" xfId="0" applyFont="1" applyFill="1" applyBorder="1"/>
    <xf numFmtId="165" fontId="4" fillId="5" borderId="1" xfId="0" applyNumberFormat="1" applyFont="1" applyFill="1" applyBorder="1" applyAlignment="1">
      <alignment horizontal="center"/>
    </xf>
    <xf numFmtId="0" fontId="4" fillId="4" borderId="1" xfId="0" applyFont="1" applyFill="1" applyBorder="1" applyProtection="1">
      <protection locked="0"/>
    </xf>
    <xf numFmtId="0" fontId="0" fillId="4" borderId="1" xfId="0"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4" fillId="4" borderId="2" xfId="0" applyFont="1" applyFill="1" applyBorder="1" applyProtection="1">
      <protection locked="0"/>
    </xf>
    <xf numFmtId="0" fontId="5" fillId="2" borderId="1" xfId="0" applyFont="1" applyFill="1" applyBorder="1" applyAlignment="1" applyProtection="1">
      <alignment horizontal="center" vertical="center"/>
      <protection locked="0"/>
    </xf>
    <xf numFmtId="0" fontId="4" fillId="2" borderId="0" xfId="0" applyFont="1" applyFill="1" applyProtection="1">
      <protection locked="0"/>
    </xf>
    <xf numFmtId="0" fontId="8" fillId="6" borderId="1" xfId="2">
      <alignment horizontal="center"/>
    </xf>
    <xf numFmtId="0" fontId="6" fillId="0" borderId="1" xfId="3"/>
    <xf numFmtId="14" fontId="0" fillId="0" borderId="0" xfId="0" applyNumberFormat="1"/>
    <xf numFmtId="0" fontId="6" fillId="0" borderId="3" xfId="3" applyBorder="1"/>
    <xf numFmtId="0" fontId="7" fillId="0" borderId="1" xfId="0" applyFont="1" applyBorder="1"/>
    <xf numFmtId="15" fontId="0" fillId="0" borderId="0" xfId="0" applyNumberFormat="1"/>
    <xf numFmtId="9" fontId="0" fillId="0" borderId="0" xfId="0" applyNumberFormat="1"/>
    <xf numFmtId="0" fontId="11" fillId="7" borderId="0" xfId="0" applyFont="1" applyFill="1" applyAlignment="1">
      <alignment horizontal="center" vertical="center"/>
    </xf>
    <xf numFmtId="166" fontId="12" fillId="0" borderId="0" xfId="0" applyNumberFormat="1" applyFont="1" applyAlignment="1">
      <alignment vertical="center"/>
    </xf>
    <xf numFmtId="14" fontId="12" fillId="0" borderId="0" xfId="0" applyNumberFormat="1" applyFont="1" applyAlignment="1">
      <alignment horizontal="center" vertical="center"/>
    </xf>
    <xf numFmtId="0" fontId="13" fillId="7" borderId="0" xfId="0" applyFont="1" applyFill="1" applyAlignment="1">
      <alignment horizontal="center" vertical="center"/>
    </xf>
    <xf numFmtId="0" fontId="14" fillId="0" borderId="0" xfId="0" applyFont="1" applyAlignment="1">
      <alignment horizontal="center" vertical="center"/>
    </xf>
    <xf numFmtId="0" fontId="0" fillId="2" borderId="0" xfId="0" applyFill="1"/>
    <xf numFmtId="0" fontId="0" fillId="3" borderId="0" xfId="0" applyFill="1" applyAlignment="1">
      <alignment horizontal="center"/>
    </xf>
    <xf numFmtId="0" fontId="0" fillId="2" borderId="0" xfId="0" applyFill="1" applyAlignment="1">
      <alignment horizontal="center" wrapText="1"/>
    </xf>
    <xf numFmtId="0" fontId="9" fillId="2" borderId="0" xfId="0" applyFont="1" applyFill="1" applyAlignment="1">
      <alignment horizontal="center"/>
    </xf>
    <xf numFmtId="0" fontId="10" fillId="2" borderId="0" xfId="0" applyFont="1" applyFill="1" applyAlignment="1">
      <alignment horizontal="center" vertical="center"/>
    </xf>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6" fillId="8" borderId="1" xfId="3" applyFill="1"/>
    <xf numFmtId="0" fontId="0" fillId="8"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xf numFmtId="169" fontId="12" fillId="0" borderId="0" xfId="0" applyNumberFormat="1" applyFont="1" applyAlignment="1">
      <alignment vertical="center"/>
    </xf>
    <xf numFmtId="0" fontId="5" fillId="9" borderId="1" xfId="0" applyFont="1" applyFill="1" applyBorder="1" applyAlignment="1" applyProtection="1">
      <alignment horizontal="center" vertical="center"/>
      <protection locked="0"/>
    </xf>
  </cellXfs>
  <cellStyles count="4">
    <cellStyle name="Normal" xfId="0" builtinId="0"/>
    <cellStyle name="Normal 2" xfId="1" xr:uid="{1B2CB795-8A3B-4D53-98B2-C8E4A3D87F43}"/>
    <cellStyle name="Training Data" xfId="3" xr:uid="{35403C5C-845F-4B29-9209-B1519D08D463}"/>
    <cellStyle name="Workshop" xfId="2" xr:uid="{4C2B770E-2C89-433B-8BF7-DD663A3572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FILE 3.xlsx]ASSIGNMENT 5!PivotTable5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HIGHEST ORDERED PRODUCT CATEGORY</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2">
                  <a:alpha val="0"/>
                </a:schemeClr>
              </a:gs>
              <a:gs pos="50000">
                <a:schemeClr val="accent2"/>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'ASSIGNMENT 5'!$AA$9</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'ASSIGNMENT 5'!$Z$10:$Z$18</c:f>
              <c:strCache>
                <c:ptCount val="8"/>
                <c:pt idx="0">
                  <c:v>Appliances</c:v>
                </c:pt>
                <c:pt idx="1">
                  <c:v>Art</c:v>
                </c:pt>
                <c:pt idx="2">
                  <c:v>Binders</c:v>
                </c:pt>
                <c:pt idx="3">
                  <c:v>Fasteners</c:v>
                </c:pt>
                <c:pt idx="4">
                  <c:v>Labels</c:v>
                </c:pt>
                <c:pt idx="5">
                  <c:v>Paper</c:v>
                </c:pt>
                <c:pt idx="6">
                  <c:v>Phones</c:v>
                </c:pt>
                <c:pt idx="7">
                  <c:v>Storage</c:v>
                </c:pt>
              </c:strCache>
            </c:strRef>
          </c:cat>
          <c:val>
            <c:numRef>
              <c:f>'ASSIGNMENT 5'!$AA$10:$AA$18</c:f>
              <c:numCache>
                <c:formatCode>General</c:formatCode>
                <c:ptCount val="8"/>
                <c:pt idx="0">
                  <c:v>5</c:v>
                </c:pt>
                <c:pt idx="1">
                  <c:v>226</c:v>
                </c:pt>
                <c:pt idx="2">
                  <c:v>1</c:v>
                </c:pt>
                <c:pt idx="3">
                  <c:v>9</c:v>
                </c:pt>
                <c:pt idx="4">
                  <c:v>227</c:v>
                </c:pt>
                <c:pt idx="5">
                  <c:v>718</c:v>
                </c:pt>
                <c:pt idx="6">
                  <c:v>76</c:v>
                </c:pt>
                <c:pt idx="7">
                  <c:v>10</c:v>
                </c:pt>
              </c:numCache>
            </c:numRef>
          </c:val>
          <c:extLst>
            <c:ext xmlns:c16="http://schemas.microsoft.com/office/drawing/2014/chart" uri="{C3380CC4-5D6E-409C-BE32-E72D297353CC}">
              <c16:uniqueId val="{00000000-0B74-426D-93E4-C1252419B9AA}"/>
            </c:ext>
          </c:extLst>
        </c:ser>
        <c:dLbls>
          <c:showLegendKey val="0"/>
          <c:showVal val="1"/>
          <c:showCatName val="0"/>
          <c:showSerName val="0"/>
          <c:showPercent val="0"/>
          <c:showBubbleSize val="0"/>
        </c:dLbls>
        <c:gapWidth val="150"/>
        <c:gapDepth val="0"/>
        <c:shape val="box"/>
        <c:axId val="455582328"/>
        <c:axId val="455582688"/>
        <c:axId val="0"/>
      </c:bar3DChart>
      <c:catAx>
        <c:axId val="455582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82688"/>
        <c:crosses val="autoZero"/>
        <c:auto val="1"/>
        <c:lblAlgn val="ctr"/>
        <c:lblOffset val="100"/>
        <c:noMultiLvlLbl val="0"/>
      </c:catAx>
      <c:valAx>
        <c:axId val="4555826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8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FILE 3.xlsx]ASSIGNMENT 5!PivotTable6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Highest Sales Person Wise</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39909342777692"/>
          <c:y val="0.20210872826080908"/>
          <c:w val="0.79280451263068152"/>
          <c:h val="0.5648677737363057"/>
        </c:manualLayout>
      </c:layout>
      <c:bar3DChart>
        <c:barDir val="col"/>
        <c:grouping val="clustered"/>
        <c:varyColors val="0"/>
        <c:ser>
          <c:idx val="0"/>
          <c:order val="0"/>
          <c:tx>
            <c:strRef>
              <c:f>'ASSIGNMENT 5'!$AA$23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'ASSIGNMENT 5'!$Z$24:$Z$32</c:f>
              <c:strCache>
                <c:ptCount val="8"/>
                <c:pt idx="0">
                  <c:v>AJAY</c:v>
                </c:pt>
                <c:pt idx="1">
                  <c:v>APOORVA</c:v>
                </c:pt>
                <c:pt idx="2">
                  <c:v>ASHWINI</c:v>
                </c:pt>
                <c:pt idx="3">
                  <c:v>BHAGYASHRI</c:v>
                </c:pt>
                <c:pt idx="4">
                  <c:v>FARHIN</c:v>
                </c:pt>
                <c:pt idx="5">
                  <c:v>MEEHIR</c:v>
                </c:pt>
                <c:pt idx="6">
                  <c:v>NEHA</c:v>
                </c:pt>
                <c:pt idx="7">
                  <c:v>NIKITA</c:v>
                </c:pt>
              </c:strCache>
            </c:strRef>
          </c:cat>
          <c:val>
            <c:numRef>
              <c:f>'ASSIGNMENT 5'!$AA$24:$AA$32</c:f>
              <c:numCache>
                <c:formatCode>General</c:formatCode>
                <c:ptCount val="8"/>
                <c:pt idx="0">
                  <c:v>1137660</c:v>
                </c:pt>
                <c:pt idx="1">
                  <c:v>1166904</c:v>
                </c:pt>
                <c:pt idx="2">
                  <c:v>1238975</c:v>
                </c:pt>
                <c:pt idx="3">
                  <c:v>1395132</c:v>
                </c:pt>
                <c:pt idx="4">
                  <c:v>1081381</c:v>
                </c:pt>
                <c:pt idx="5">
                  <c:v>1367741</c:v>
                </c:pt>
                <c:pt idx="6">
                  <c:v>1250492</c:v>
                </c:pt>
                <c:pt idx="7">
                  <c:v>1152032</c:v>
                </c:pt>
              </c:numCache>
            </c:numRef>
          </c:val>
          <c:extLst>
            <c:ext xmlns:c16="http://schemas.microsoft.com/office/drawing/2014/chart" uri="{C3380CC4-5D6E-409C-BE32-E72D297353CC}">
              <c16:uniqueId val="{00000000-719E-4A5A-AF34-D31B30CE91FF}"/>
            </c:ext>
          </c:extLst>
        </c:ser>
        <c:dLbls>
          <c:showLegendKey val="0"/>
          <c:showVal val="1"/>
          <c:showCatName val="0"/>
          <c:showSerName val="0"/>
          <c:showPercent val="0"/>
          <c:showBubbleSize val="0"/>
        </c:dLbls>
        <c:gapWidth val="100"/>
        <c:shape val="box"/>
        <c:axId val="459160496"/>
        <c:axId val="658897432"/>
        <c:axId val="0"/>
      </c:bar3DChart>
      <c:catAx>
        <c:axId val="459160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897432"/>
        <c:crosses val="autoZero"/>
        <c:auto val="1"/>
        <c:lblAlgn val="ctr"/>
        <c:lblOffset val="100"/>
        <c:noMultiLvlLbl val="0"/>
      </c:catAx>
      <c:valAx>
        <c:axId val="6588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60496"/>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FILE 3.xlsx]ASSIGNMENT 5!PivotTable7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'ASSIGNMENT 5'!$AA$44</c:f>
              <c:strCache>
                <c:ptCount val="1"/>
                <c:pt idx="0">
                  <c:v>Count of OrderNum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'ASSIGNMENT 5'!$Z$45:$Z$53</c:f>
              <c:strCache>
                <c:ptCount val="8"/>
                <c:pt idx="0">
                  <c:v>Appliances</c:v>
                </c:pt>
                <c:pt idx="1">
                  <c:v>Art</c:v>
                </c:pt>
                <c:pt idx="2">
                  <c:v>Binders</c:v>
                </c:pt>
                <c:pt idx="3">
                  <c:v>Fasteners</c:v>
                </c:pt>
                <c:pt idx="4">
                  <c:v>Labels</c:v>
                </c:pt>
                <c:pt idx="5">
                  <c:v>Paper</c:v>
                </c:pt>
                <c:pt idx="6">
                  <c:v>Phones</c:v>
                </c:pt>
                <c:pt idx="7">
                  <c:v>Storage</c:v>
                </c:pt>
              </c:strCache>
            </c:strRef>
          </c:cat>
          <c:val>
            <c:numRef>
              <c:f>'ASSIGNMENT 5'!$AA$45:$AA$53</c:f>
              <c:numCache>
                <c:formatCode>General</c:formatCode>
                <c:ptCount val="8"/>
                <c:pt idx="0">
                  <c:v>5</c:v>
                </c:pt>
                <c:pt idx="1">
                  <c:v>226</c:v>
                </c:pt>
                <c:pt idx="2">
                  <c:v>1</c:v>
                </c:pt>
                <c:pt idx="3">
                  <c:v>9</c:v>
                </c:pt>
                <c:pt idx="4">
                  <c:v>227</c:v>
                </c:pt>
                <c:pt idx="5">
                  <c:v>718</c:v>
                </c:pt>
                <c:pt idx="6">
                  <c:v>76</c:v>
                </c:pt>
                <c:pt idx="7">
                  <c:v>10</c:v>
                </c:pt>
              </c:numCache>
            </c:numRef>
          </c:val>
          <c:smooth val="0"/>
          <c:extLst>
            <c:ext xmlns:c16="http://schemas.microsoft.com/office/drawing/2014/chart" uri="{C3380CC4-5D6E-409C-BE32-E72D297353CC}">
              <c16:uniqueId val="{00000000-C834-461B-9EF4-A451878065DB}"/>
            </c:ext>
          </c:extLst>
        </c:ser>
        <c:ser>
          <c:idx val="1"/>
          <c:order val="1"/>
          <c:tx>
            <c:strRef>
              <c:f>'ASSIGNMENT 5'!$AB$44</c:f>
              <c:strCache>
                <c:ptCount val="1"/>
                <c:pt idx="0">
                  <c:v>Sum of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'ASSIGNMENT 5'!$Z$45:$Z$53</c:f>
              <c:strCache>
                <c:ptCount val="8"/>
                <c:pt idx="0">
                  <c:v>Appliances</c:v>
                </c:pt>
                <c:pt idx="1">
                  <c:v>Art</c:v>
                </c:pt>
                <c:pt idx="2">
                  <c:v>Binders</c:v>
                </c:pt>
                <c:pt idx="3">
                  <c:v>Fasteners</c:v>
                </c:pt>
                <c:pt idx="4">
                  <c:v>Labels</c:v>
                </c:pt>
                <c:pt idx="5">
                  <c:v>Paper</c:v>
                </c:pt>
                <c:pt idx="6">
                  <c:v>Phones</c:v>
                </c:pt>
                <c:pt idx="7">
                  <c:v>Storage</c:v>
                </c:pt>
              </c:strCache>
            </c:strRef>
          </c:cat>
          <c:val>
            <c:numRef>
              <c:f>'ASSIGNMENT 5'!$AB$45:$AB$53</c:f>
              <c:numCache>
                <c:formatCode>General</c:formatCode>
                <c:ptCount val="8"/>
                <c:pt idx="0">
                  <c:v>10</c:v>
                </c:pt>
                <c:pt idx="1">
                  <c:v>437</c:v>
                </c:pt>
                <c:pt idx="2">
                  <c:v>1</c:v>
                </c:pt>
                <c:pt idx="3">
                  <c:v>11</c:v>
                </c:pt>
                <c:pt idx="4">
                  <c:v>490</c:v>
                </c:pt>
                <c:pt idx="5">
                  <c:v>1494</c:v>
                </c:pt>
                <c:pt idx="6">
                  <c:v>183</c:v>
                </c:pt>
                <c:pt idx="7">
                  <c:v>15</c:v>
                </c:pt>
              </c:numCache>
            </c:numRef>
          </c:val>
          <c:smooth val="0"/>
          <c:extLst>
            <c:ext xmlns:c16="http://schemas.microsoft.com/office/drawing/2014/chart" uri="{C3380CC4-5D6E-409C-BE32-E72D297353CC}">
              <c16:uniqueId val="{00000002-C834-461B-9EF4-A451878065DB}"/>
            </c:ext>
          </c:extLst>
        </c:ser>
        <c:dLbls>
          <c:dLblPos val="ctr"/>
          <c:showLegendKey val="0"/>
          <c:showVal val="1"/>
          <c:showCatName val="0"/>
          <c:showSerName val="0"/>
          <c:showPercent val="0"/>
          <c:showBubbleSize val="0"/>
        </c:dLbls>
        <c:marker val="1"/>
        <c:smooth val="0"/>
        <c:axId val="749936096"/>
        <c:axId val="749936456"/>
      </c:lineChart>
      <c:catAx>
        <c:axId val="74993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936456"/>
        <c:crosses val="autoZero"/>
        <c:auto val="1"/>
        <c:lblAlgn val="ctr"/>
        <c:lblOffset val="100"/>
        <c:noMultiLvlLbl val="0"/>
      </c:catAx>
      <c:valAx>
        <c:axId val="74993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93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 FILE 3.xlsx]ASSIGNMENT 5!PivotTable8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'ASSIGNMENT 5'!$AA$66</c:f>
              <c:strCache>
                <c:ptCount val="1"/>
                <c:pt idx="0">
                  <c:v>Total</c:v>
                </c:pt>
              </c:strCache>
            </c:strRef>
          </c:tx>
          <c:dPt>
            <c:idx val="0"/>
            <c:bubble3D val="0"/>
            <c:explosion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3-9ABE-4983-85D4-0E106C09CB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explosion val="2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2-9ABE-4983-85D4-0E106C09CB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'ASSIGNMENT 5'!$Z$67:$Z$70</c:f>
              <c:strCache>
                <c:ptCount val="3"/>
                <c:pt idx="0">
                  <c:v>2013</c:v>
                </c:pt>
                <c:pt idx="1">
                  <c:v>2014</c:v>
                </c:pt>
                <c:pt idx="2">
                  <c:v>2015</c:v>
                </c:pt>
              </c:strCache>
            </c:strRef>
          </c:cat>
          <c:val>
            <c:numRef>
              <c:f>'ASSIGNMENT 5'!$AA$67:$AA$70</c:f>
              <c:numCache>
                <c:formatCode>General</c:formatCode>
                <c:ptCount val="3"/>
                <c:pt idx="0">
                  <c:v>2808265</c:v>
                </c:pt>
                <c:pt idx="1">
                  <c:v>2943116</c:v>
                </c:pt>
                <c:pt idx="2">
                  <c:v>4038936</c:v>
                </c:pt>
              </c:numCache>
            </c:numRef>
          </c:val>
          <c:extLst>
            <c:ext xmlns:c16="http://schemas.microsoft.com/office/drawing/2014/chart" uri="{C3380CC4-5D6E-409C-BE32-E72D297353CC}">
              <c16:uniqueId val="{00000000-9ABE-4983-85D4-0E106C09CB1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285750</xdr:colOff>
      <xdr:row>33</xdr:row>
      <xdr:rowOff>76199</xdr:rowOff>
    </xdr:to>
    <xdr:pic>
      <xdr:nvPicPr>
        <xdr:cNvPr id="2" name="Picture 1">
          <a:extLst>
            <a:ext uri="{FF2B5EF4-FFF2-40B4-BE49-F238E27FC236}">
              <a16:creationId xmlns:a16="http://schemas.microsoft.com/office/drawing/2014/main" id="{37FD34DD-6DFD-40E8-AC35-FF25F230518F}"/>
            </a:ext>
          </a:extLst>
        </xdr:cNvPr>
        <xdr:cNvPicPr>
          <a:picLocks noChangeAspect="1"/>
        </xdr:cNvPicPr>
      </xdr:nvPicPr>
      <xdr:blipFill rotWithShape="1">
        <a:blip xmlns:r="http://schemas.openxmlformats.org/officeDocument/2006/relationships" r:embed="rId1"/>
        <a:srcRect l="-1" t="26596" r="65100" b="31152"/>
        <a:stretch/>
      </xdr:blipFill>
      <xdr:spPr>
        <a:xfrm>
          <a:off x="0" y="381000"/>
          <a:ext cx="6381750" cy="5981699"/>
        </a:xfrm>
        <a:prstGeom prst="rect">
          <a:avLst/>
        </a:prstGeom>
      </xdr:spPr>
    </xdr:pic>
    <xdr:clientData/>
  </xdr:twoCellAnchor>
  <xdr:twoCellAnchor editAs="oneCell">
    <xdr:from>
      <xdr:col>11</xdr:col>
      <xdr:colOff>470762</xdr:colOff>
      <xdr:row>2</xdr:row>
      <xdr:rowOff>0</xdr:rowOff>
    </xdr:from>
    <xdr:to>
      <xdr:col>19</xdr:col>
      <xdr:colOff>330200</xdr:colOff>
      <xdr:row>29</xdr:row>
      <xdr:rowOff>143933</xdr:rowOff>
    </xdr:to>
    <xdr:pic>
      <xdr:nvPicPr>
        <xdr:cNvPr id="3" name="Picture 2">
          <a:extLst>
            <a:ext uri="{FF2B5EF4-FFF2-40B4-BE49-F238E27FC236}">
              <a16:creationId xmlns:a16="http://schemas.microsoft.com/office/drawing/2014/main" id="{B88F492F-AD68-427F-B10B-37198A071D01}"/>
            </a:ext>
          </a:extLst>
        </xdr:cNvPr>
        <xdr:cNvPicPr>
          <a:picLocks noChangeAspect="1"/>
        </xdr:cNvPicPr>
      </xdr:nvPicPr>
      <xdr:blipFill rotWithShape="1">
        <a:blip xmlns:r="http://schemas.openxmlformats.org/officeDocument/2006/relationships" r:embed="rId2"/>
        <a:srcRect l="45561" t="24447" r="37909" b="44932"/>
        <a:stretch/>
      </xdr:blipFill>
      <xdr:spPr>
        <a:xfrm>
          <a:off x="7176362" y="381000"/>
          <a:ext cx="4736238" cy="5287433"/>
        </a:xfrm>
        <a:prstGeom prst="rect">
          <a:avLst/>
        </a:prstGeom>
      </xdr:spPr>
    </xdr:pic>
    <xdr:clientData/>
  </xdr:twoCellAnchor>
  <xdr:twoCellAnchor editAs="oneCell">
    <xdr:from>
      <xdr:col>21</xdr:col>
      <xdr:colOff>186055</xdr:colOff>
      <xdr:row>4</xdr:row>
      <xdr:rowOff>24765</xdr:rowOff>
    </xdr:from>
    <xdr:to>
      <xdr:col>32</xdr:col>
      <xdr:colOff>490855</xdr:colOff>
      <xdr:row>26</xdr:row>
      <xdr:rowOff>161926</xdr:rowOff>
    </xdr:to>
    <xdr:pic>
      <xdr:nvPicPr>
        <xdr:cNvPr id="4" name="Picture 3">
          <a:extLst>
            <a:ext uri="{FF2B5EF4-FFF2-40B4-BE49-F238E27FC236}">
              <a16:creationId xmlns:a16="http://schemas.microsoft.com/office/drawing/2014/main" id="{8A9F71F4-F0FD-4BC4-BBA3-315770BC32B8}"/>
            </a:ext>
          </a:extLst>
        </xdr:cNvPr>
        <xdr:cNvPicPr>
          <a:picLocks noChangeAspect="1"/>
        </xdr:cNvPicPr>
      </xdr:nvPicPr>
      <xdr:blipFill rotWithShape="1">
        <a:blip xmlns:r="http://schemas.openxmlformats.org/officeDocument/2006/relationships" r:embed="rId3"/>
        <a:srcRect l="46675" t="27011" r="14988" b="31794"/>
        <a:stretch/>
      </xdr:blipFill>
      <xdr:spPr>
        <a:xfrm>
          <a:off x="12987655" y="786765"/>
          <a:ext cx="7010400" cy="43281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54428</xdr:colOff>
      <xdr:row>0</xdr:row>
      <xdr:rowOff>0</xdr:rowOff>
    </xdr:from>
    <xdr:to>
      <xdr:col>35</xdr:col>
      <xdr:colOff>544285</xdr:colOff>
      <xdr:row>13</xdr:row>
      <xdr:rowOff>122463</xdr:rowOff>
    </xdr:to>
    <xdr:graphicFrame macro="">
      <xdr:nvGraphicFramePr>
        <xdr:cNvPr id="2" name="Chart 1">
          <a:extLst>
            <a:ext uri="{FF2B5EF4-FFF2-40B4-BE49-F238E27FC236}">
              <a16:creationId xmlns:a16="http://schemas.microsoft.com/office/drawing/2014/main" id="{111BB93F-69C3-DDD5-24F0-F6C854582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13608</xdr:colOff>
      <xdr:row>0</xdr:row>
      <xdr:rowOff>16326</xdr:rowOff>
    </xdr:from>
    <xdr:to>
      <xdr:col>45</xdr:col>
      <xdr:colOff>449036</xdr:colOff>
      <xdr:row>13</xdr:row>
      <xdr:rowOff>95250</xdr:rowOff>
    </xdr:to>
    <xdr:graphicFrame macro="">
      <xdr:nvGraphicFramePr>
        <xdr:cNvPr id="3" name="Chart 2">
          <a:extLst>
            <a:ext uri="{FF2B5EF4-FFF2-40B4-BE49-F238E27FC236}">
              <a16:creationId xmlns:a16="http://schemas.microsoft.com/office/drawing/2014/main" id="{40DC3FF7-C163-51EF-E899-E4B371DC4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40822</xdr:colOff>
      <xdr:row>14</xdr:row>
      <xdr:rowOff>81641</xdr:rowOff>
    </xdr:from>
    <xdr:to>
      <xdr:col>35</xdr:col>
      <xdr:colOff>503464</xdr:colOff>
      <xdr:row>33</xdr:row>
      <xdr:rowOff>136070</xdr:rowOff>
    </xdr:to>
    <xdr:graphicFrame macro="">
      <xdr:nvGraphicFramePr>
        <xdr:cNvPr id="4" name="Chart 3">
          <a:extLst>
            <a:ext uri="{FF2B5EF4-FFF2-40B4-BE49-F238E27FC236}">
              <a16:creationId xmlns:a16="http://schemas.microsoft.com/office/drawing/2014/main" id="{BF779B47-CEBD-D296-615B-098FA5B8D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70754</xdr:colOff>
      <xdr:row>6</xdr:row>
      <xdr:rowOff>5440</xdr:rowOff>
    </xdr:from>
    <xdr:to>
      <xdr:col>50</xdr:col>
      <xdr:colOff>244927</xdr:colOff>
      <xdr:row>19</xdr:row>
      <xdr:rowOff>68034</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15BB72DE-98ED-02CB-0734-EC4B9BC5935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5245218" y="1815190"/>
              <a:ext cx="2623459" cy="2593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605512</xdr:colOff>
      <xdr:row>13</xdr:row>
      <xdr:rowOff>179612</xdr:rowOff>
    </xdr:from>
    <xdr:to>
      <xdr:col>45</xdr:col>
      <xdr:colOff>449035</xdr:colOff>
      <xdr:row>33</xdr:row>
      <xdr:rowOff>108858</xdr:rowOff>
    </xdr:to>
    <xdr:graphicFrame macro="">
      <xdr:nvGraphicFramePr>
        <xdr:cNvPr id="6" name="Chart 5">
          <a:extLst>
            <a:ext uri="{FF2B5EF4-FFF2-40B4-BE49-F238E27FC236}">
              <a16:creationId xmlns:a16="http://schemas.microsoft.com/office/drawing/2014/main" id="{6685B9F6-E8A0-C283-062B-77744BD65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45</xdr:col>
      <xdr:colOff>609599</xdr:colOff>
      <xdr:row>0</xdr:row>
      <xdr:rowOff>108856</xdr:rowOff>
    </xdr:from>
    <xdr:to>
      <xdr:col>50</xdr:col>
      <xdr:colOff>244930</xdr:colOff>
      <xdr:row>5</xdr:row>
      <xdr:rowOff>54429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930FB9-C1C3-56F5-3BD0-FF0076FAC8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171742" y="108856"/>
              <a:ext cx="2696938" cy="1510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583747</xdr:colOff>
      <xdr:row>21</xdr:row>
      <xdr:rowOff>8163</xdr:rowOff>
    </xdr:from>
    <xdr:to>
      <xdr:col>51</xdr:col>
      <xdr:colOff>299358</xdr:colOff>
      <xdr:row>29</xdr:row>
      <xdr:rowOff>0</xdr:rowOff>
    </xdr:to>
    <mc:AlternateContent xmlns:mc="http://schemas.openxmlformats.org/markup-compatibility/2006">
      <mc:Choice xmlns:tsle="http://schemas.microsoft.com/office/drawing/2012/timeslicer" Requires="tsle">
        <xdr:graphicFrame macro="">
          <xdr:nvGraphicFramePr>
            <xdr:cNvPr id="8" name="OrderDate">
              <a:extLst>
                <a:ext uri="{FF2B5EF4-FFF2-40B4-BE49-F238E27FC236}">
                  <a16:creationId xmlns:a16="http://schemas.microsoft.com/office/drawing/2014/main" id="{54399CB7-9530-3360-721E-E2C10A74B783}"/>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35145890" y="4729842"/>
              <a:ext cx="3389539" cy="15158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efreshedDate="45486.643235995369" createdVersion="8" refreshedVersion="8" minRefreshableVersion="3" recordCount="1272" xr:uid="{1B297F21-3542-4FF2-8602-92BC4B0755AA}">
  <cacheSource type="worksheet">
    <worksheetSource ref="A2:R1274" sheet="ASSIGNMENT 3"/>
  </cacheSource>
  <cacheFields count="20">
    <cacheField name="OrderNum" numFmtId="0">
      <sharedItems/>
    </cacheField>
    <cacheField name="OrderDate" numFmtId="15">
      <sharedItems containsSemiMixedTypes="0" containsNonDate="0" containsDate="1" containsString="0" minDate="2013-01-08T00:00:00" maxDate="2015-12-30T00:00:00" count="583">
        <d v="2014-04-20T00:00:00"/>
        <d v="2014-06-22T00:00:00"/>
        <d v="2015-12-05T00:00:00"/>
        <d v="2013-10-31T00:00:00"/>
        <d v="2014-05-31T00:00:00"/>
        <d v="2013-02-28T00:00:00"/>
        <d v="2015-04-24T00:00:00"/>
        <d v="2015-02-09T00:00:00"/>
        <d v="2013-06-29T00:00:00"/>
        <d v="2015-07-07T00:00:00"/>
        <d v="2015-09-07T00:00:00"/>
        <d v="2013-08-31T00:00:00"/>
        <d v="2015-08-20T00:00:00"/>
        <d v="2014-01-12T00:00:00"/>
        <d v="2013-09-05T00:00:00"/>
        <d v="2013-02-01T00:00:00"/>
        <d v="2013-05-20T00:00:00"/>
        <d v="2013-02-16T00:00:00"/>
        <d v="2015-01-30T00:00:00"/>
        <d v="2013-11-17T00:00:00"/>
        <d v="2015-04-14T00:00:00"/>
        <d v="2014-01-23T00:00:00"/>
        <d v="2013-05-04T00:00:00"/>
        <d v="2015-03-09T00:00:00"/>
        <d v="2015-08-02T00:00:00"/>
        <d v="2014-05-18T00:00:00"/>
        <d v="2015-02-06T00:00:00"/>
        <d v="2014-05-05T00:00:00"/>
        <d v="2014-03-07T00:00:00"/>
        <d v="2013-12-27T00:00:00"/>
        <d v="2014-11-13T00:00:00"/>
        <d v="2014-06-20T00:00:00"/>
        <d v="2014-05-02T00:00:00"/>
        <d v="2014-11-09T00:00:00"/>
        <d v="2013-06-16T00:00:00"/>
        <d v="2014-07-07T00:00:00"/>
        <d v="2014-12-29T00:00:00"/>
        <d v="2014-10-26T00:00:00"/>
        <d v="2013-12-02T00:00:00"/>
        <d v="2013-11-10T00:00:00"/>
        <d v="2013-10-29T00:00:00"/>
        <d v="2014-02-10T00:00:00"/>
        <d v="2015-01-11T00:00:00"/>
        <d v="2014-03-15T00:00:00"/>
        <d v="2015-12-29T00:00:00"/>
        <d v="2014-11-23T00:00:00"/>
        <d v="2014-12-20T00:00:00"/>
        <d v="2013-03-19T00:00:00"/>
        <d v="2014-02-08T00:00:00"/>
        <d v="2013-08-13T00:00:00"/>
        <d v="2015-08-24T00:00:00"/>
        <d v="2015-07-05T00:00:00"/>
        <d v="2013-08-07T00:00:00"/>
        <d v="2014-03-22T00:00:00"/>
        <d v="2013-07-03T00:00:00"/>
        <d v="2014-12-18T00:00:00"/>
        <d v="2014-09-30T00:00:00"/>
        <d v="2013-12-22T00:00:00"/>
        <d v="2013-10-16T00:00:00"/>
        <d v="2014-10-07T00:00:00"/>
        <d v="2014-07-30T00:00:00"/>
        <d v="2013-01-15T00:00:00"/>
        <d v="2015-05-04T00:00:00"/>
        <d v="2014-03-08T00:00:00"/>
        <d v="2015-02-18T00:00:00"/>
        <d v="2014-03-24T00:00:00"/>
        <d v="2014-07-05T00:00:00"/>
        <d v="2014-02-02T00:00:00"/>
        <d v="2015-10-26T00:00:00"/>
        <d v="2015-06-10T00:00:00"/>
        <d v="2015-09-05T00:00:00"/>
        <d v="2015-01-21T00:00:00"/>
        <d v="2014-11-14T00:00:00"/>
        <d v="2013-06-06T00:00:00"/>
        <d v="2014-02-11T00:00:00"/>
        <d v="2013-09-02T00:00:00"/>
        <d v="2013-06-22T00:00:00"/>
        <d v="2015-06-26T00:00:00"/>
        <d v="2015-03-31T00:00:00"/>
        <d v="2015-05-14T00:00:00"/>
        <d v="2014-12-10T00:00:00"/>
        <d v="2013-08-21T00:00:00"/>
        <d v="2015-05-18T00:00:00"/>
        <d v="2014-01-26T00:00:00"/>
        <d v="2015-05-07T00:00:00"/>
        <d v="2015-08-05T00:00:00"/>
        <d v="2014-03-20T00:00:00"/>
        <d v="2014-01-06T00:00:00"/>
        <d v="2013-05-01T00:00:00"/>
        <d v="2013-07-22T00:00:00"/>
        <d v="2014-08-16T00:00:00"/>
        <d v="2015-07-22T00:00:00"/>
        <d v="2014-01-22T00:00:00"/>
        <d v="2015-03-25T00:00:00"/>
        <d v="2013-05-06T00:00:00"/>
        <d v="2014-04-14T00:00:00"/>
        <d v="2014-08-28T00:00:00"/>
        <d v="2015-06-18T00:00:00"/>
        <d v="2014-06-13T00:00:00"/>
        <d v="2015-06-20T00:00:00"/>
        <d v="2014-09-01T00:00:00"/>
        <d v="2015-12-10T00:00:00"/>
        <d v="2014-03-03T00:00:00"/>
        <d v="2015-05-25T00:00:00"/>
        <d v="2015-05-30T00:00:00"/>
        <d v="2014-11-10T00:00:00"/>
        <d v="2015-10-27T00:00:00"/>
        <d v="2015-07-20T00:00:00"/>
        <d v="2014-10-19T00:00:00"/>
        <d v="2014-08-08T00:00:00"/>
        <d v="2015-12-27T00:00:00"/>
        <d v="2015-04-06T00:00:00"/>
        <d v="2014-08-26T00:00:00"/>
        <d v="2013-07-26T00:00:00"/>
        <d v="2013-01-18T00:00:00"/>
        <d v="2014-09-28T00:00:00"/>
        <d v="2015-10-01T00:00:00"/>
        <d v="2015-11-13T00:00:00"/>
        <d v="2013-07-28T00:00:00"/>
        <d v="2013-09-14T00:00:00"/>
        <d v="2015-05-29T00:00:00"/>
        <d v="2015-08-31T00:00:00"/>
        <d v="2013-06-07T00:00:00"/>
        <d v="2014-09-05T00:00:00"/>
        <d v="2013-08-22T00:00:00"/>
        <d v="2013-07-27T00:00:00"/>
        <d v="2015-05-09T00:00:00"/>
        <d v="2015-07-30T00:00:00"/>
        <d v="2015-01-28T00:00:00"/>
        <d v="2015-03-11T00:00:00"/>
        <d v="2013-01-09T00:00:00"/>
        <d v="2013-11-13T00:00:00"/>
        <d v="2015-02-05T00:00:00"/>
        <d v="2015-12-14T00:00:00"/>
        <d v="2014-10-30T00:00:00"/>
        <d v="2014-04-13T00:00:00"/>
        <d v="2013-07-31T00:00:00"/>
        <d v="2015-08-08T00:00:00"/>
        <d v="2015-02-16T00:00:00"/>
        <d v="2013-02-11T00:00:00"/>
        <d v="2014-09-12T00:00:00"/>
        <d v="2015-07-03T00:00:00"/>
        <d v="2013-11-12T00:00:00"/>
        <d v="2014-08-07T00:00:00"/>
        <d v="2013-08-24T00:00:00"/>
        <d v="2014-11-22T00:00:00"/>
        <d v="2013-09-12T00:00:00"/>
        <d v="2015-08-17T00:00:00"/>
        <d v="2015-10-14T00:00:00"/>
        <d v="2015-09-11T00:00:00"/>
        <d v="2014-06-19T00:00:00"/>
        <d v="2014-09-24T00:00:00"/>
        <d v="2013-08-12T00:00:00"/>
        <d v="2014-07-02T00:00:00"/>
        <d v="2014-04-27T00:00:00"/>
        <d v="2013-08-15T00:00:00"/>
        <d v="2013-01-19T00:00:00"/>
        <d v="2013-11-04T00:00:00"/>
        <d v="2013-10-14T00:00:00"/>
        <d v="2013-06-17T00:00:00"/>
        <d v="2013-12-11T00:00:00"/>
        <d v="2015-05-27T00:00:00"/>
        <d v="2015-12-07T00:00:00"/>
        <d v="2014-12-23T00:00:00"/>
        <d v="2013-05-05T00:00:00"/>
        <d v="2013-08-06T00:00:00"/>
        <d v="2014-11-08T00:00:00"/>
        <d v="2015-02-04T00:00:00"/>
        <d v="2013-12-28T00:00:00"/>
        <d v="2014-02-16T00:00:00"/>
        <d v="2013-02-24T00:00:00"/>
        <d v="2013-11-11T00:00:00"/>
        <d v="2014-12-09T00:00:00"/>
        <d v="2015-07-29T00:00:00"/>
        <d v="2014-02-18T00:00:00"/>
        <d v="2015-06-04T00:00:00"/>
        <d v="2015-05-24T00:00:00"/>
        <d v="2014-10-25T00:00:00"/>
        <d v="2014-08-18T00:00:00"/>
        <d v="2015-06-09T00:00:00"/>
        <d v="2013-09-01T00:00:00"/>
        <d v="2013-11-25T00:00:00"/>
        <d v="2014-02-21T00:00:00"/>
        <d v="2015-01-24T00:00:00"/>
        <d v="2015-05-03T00:00:00"/>
        <d v="2013-02-03T00:00:00"/>
        <d v="2013-08-20T00:00:00"/>
        <d v="2014-05-15T00:00:00"/>
        <d v="2014-10-21T00:00:00"/>
        <d v="2015-07-01T00:00:00"/>
        <d v="2015-10-20T00:00:00"/>
        <d v="2015-01-05T00:00:00"/>
        <d v="2015-10-22T00:00:00"/>
        <d v="2015-04-19T00:00:00"/>
        <d v="2013-09-10T00:00:00"/>
        <d v="2015-07-11T00:00:00"/>
        <d v="2013-04-02T00:00:00"/>
        <d v="2014-05-20T00:00:00"/>
        <d v="2015-01-03T00:00:00"/>
        <d v="2014-07-15T00:00:00"/>
        <d v="2015-01-29T00:00:00"/>
        <d v="2013-09-08T00:00:00"/>
        <d v="2014-07-24T00:00:00"/>
        <d v="2015-01-19T00:00:00"/>
        <d v="2015-03-23T00:00:00"/>
        <d v="2015-06-06T00:00:00"/>
        <d v="2015-02-28T00:00:00"/>
        <d v="2014-08-01T00:00:00"/>
        <d v="2015-05-10T00:00:00"/>
        <d v="2014-12-31T00:00:00"/>
        <d v="2014-09-17T00:00:00"/>
        <d v="2014-10-22T00:00:00"/>
        <d v="2014-12-04T00:00:00"/>
        <d v="2015-09-12T00:00:00"/>
        <d v="2014-12-06T00:00:00"/>
        <d v="2014-09-26T00:00:00"/>
        <d v="2014-03-12T00:00:00"/>
        <d v="2015-06-13T00:00:00"/>
        <d v="2015-09-28T00:00:00"/>
        <d v="2013-05-18T00:00:00"/>
        <d v="2014-05-04T00:00:00"/>
        <d v="2013-12-08T00:00:00"/>
        <d v="2015-12-04T00:00:00"/>
        <d v="2014-07-22T00:00:00"/>
        <d v="2014-03-04T00:00:00"/>
        <d v="2014-08-31T00:00:00"/>
        <d v="2014-10-15T00:00:00"/>
        <d v="2013-10-05T00:00:00"/>
        <d v="2014-08-03T00:00:00"/>
        <d v="2014-11-05T00:00:00"/>
        <d v="2013-06-04T00:00:00"/>
        <d v="2013-01-27T00:00:00"/>
        <d v="2014-03-18T00:00:00"/>
        <d v="2014-04-15T00:00:00"/>
        <d v="2013-09-24T00:00:00"/>
        <d v="2013-07-07T00:00:00"/>
        <d v="2013-05-10T00:00:00"/>
        <d v="2015-04-08T00:00:00"/>
        <d v="2015-05-11T00:00:00"/>
        <d v="2015-10-25T00:00:00"/>
        <d v="2015-10-16T00:00:00"/>
        <d v="2014-06-12T00:00:00"/>
        <d v="2014-03-23T00:00:00"/>
        <d v="2013-09-04T00:00:00"/>
        <d v="2015-08-15T00:00:00"/>
        <d v="2015-03-18T00:00:00"/>
        <d v="2014-05-01T00:00:00"/>
        <d v="2013-10-20T00:00:00"/>
        <d v="2013-10-30T00:00:00"/>
        <d v="2013-08-19T00:00:00"/>
        <d v="2014-07-17T00:00:00"/>
        <d v="2015-09-25T00:00:00"/>
        <d v="2013-08-04T00:00:00"/>
        <d v="2014-05-28T00:00:00"/>
        <d v="2013-05-16T00:00:00"/>
        <d v="2015-05-19T00:00:00"/>
        <d v="2013-03-23T00:00:00"/>
        <d v="2015-02-13T00:00:00"/>
        <d v="2015-06-08T00:00:00"/>
        <d v="2014-12-05T00:00:00"/>
        <d v="2014-04-18T00:00:00"/>
        <d v="2013-04-27T00:00:00"/>
        <d v="2015-02-17T00:00:00"/>
        <d v="2013-12-04T00:00:00"/>
        <d v="2015-04-03T00:00:00"/>
        <d v="2015-03-17T00:00:00"/>
        <d v="2013-12-20T00:00:00"/>
        <d v="2014-12-21T00:00:00"/>
        <d v="2014-05-06T00:00:00"/>
        <d v="2013-01-16T00:00:00"/>
        <d v="2015-04-07T00:00:00"/>
        <d v="2015-06-11T00:00:00"/>
        <d v="2014-10-12T00:00:00"/>
        <d v="2014-08-21T00:00:00"/>
        <d v="2015-01-27T00:00:00"/>
        <d v="2014-06-10T00:00:00"/>
        <d v="2015-11-01T00:00:00"/>
        <d v="2014-09-20T00:00:00"/>
        <d v="2015-11-15T00:00:00"/>
        <d v="2014-01-19T00:00:00"/>
        <d v="2014-04-11T00:00:00"/>
        <d v="2014-11-15T00:00:00"/>
        <d v="2014-08-29T00:00:00"/>
        <d v="2015-06-24T00:00:00"/>
        <d v="2013-09-21T00:00:00"/>
        <d v="2013-07-09T00:00:00"/>
        <d v="2013-10-15T00:00:00"/>
        <d v="2014-12-17T00:00:00"/>
        <d v="2014-06-15T00:00:00"/>
        <d v="2013-01-13T00:00:00"/>
        <d v="2015-10-18T00:00:00"/>
        <d v="2014-03-30T00:00:00"/>
        <d v="2013-07-17T00:00:00"/>
        <d v="2013-05-21T00:00:00"/>
        <d v="2015-09-09T00:00:00"/>
        <d v="2013-09-28T00:00:00"/>
        <d v="2015-08-30T00:00:00"/>
        <d v="2015-07-08T00:00:00"/>
        <d v="2014-05-24T00:00:00"/>
        <d v="2014-09-15T00:00:00"/>
        <d v="2015-11-17T00:00:00"/>
        <d v="2013-01-29T00:00:00"/>
        <d v="2015-09-02T00:00:00"/>
        <d v="2015-11-02T00:00:00"/>
        <d v="2014-11-06T00:00:00"/>
        <d v="2013-10-28T00:00:00"/>
        <d v="2014-02-15T00:00:00"/>
        <d v="2015-12-16T00:00:00"/>
        <d v="2013-03-28T00:00:00"/>
        <d v="2014-09-04T00:00:00"/>
        <d v="2015-01-07T00:00:00"/>
        <d v="2013-11-22T00:00:00"/>
        <d v="2015-07-14T00:00:00"/>
        <d v="2014-10-10T00:00:00"/>
        <d v="2014-01-29T00:00:00"/>
        <d v="2013-06-24T00:00:00"/>
        <d v="2015-02-22T00:00:00"/>
        <d v="2015-01-15T00:00:00"/>
        <d v="2014-06-04T00:00:00"/>
        <d v="2015-09-20T00:00:00"/>
        <d v="2014-06-27T00:00:00"/>
        <d v="2015-01-02T00:00:00"/>
        <d v="2014-06-17T00:00:00"/>
        <d v="2015-09-18T00:00:00"/>
        <d v="2013-08-25T00:00:00"/>
        <d v="2015-01-10T00:00:00"/>
        <d v="2014-11-28T00:00:00"/>
        <d v="2014-11-20T00:00:00"/>
        <d v="2015-10-23T00:00:00"/>
        <d v="2014-01-04T00:00:00"/>
        <d v="2013-08-08T00:00:00"/>
        <d v="2015-12-11T00:00:00"/>
        <d v="2013-05-27T00:00:00"/>
        <d v="2013-12-29T00:00:00"/>
        <d v="2015-06-02T00:00:00"/>
        <d v="2013-04-20T00:00:00"/>
        <d v="2014-12-14T00:00:00"/>
        <d v="2013-04-17T00:00:00"/>
        <d v="2014-10-13T00:00:00"/>
        <d v="2013-08-17T00:00:00"/>
        <d v="2013-04-14T00:00:00"/>
        <d v="2013-12-19T00:00:00"/>
        <d v="2015-10-12T00:00:00"/>
        <d v="2014-08-10T00:00:00"/>
        <d v="2015-08-16T00:00:00"/>
        <d v="2014-03-09T00:00:00"/>
        <d v="2015-03-06T00:00:00"/>
        <d v="2015-12-23T00:00:00"/>
        <d v="2015-04-18T00:00:00"/>
        <d v="2015-11-27T00:00:00"/>
        <d v="2014-12-08T00:00:00"/>
        <d v="2015-07-28T00:00:00"/>
        <d v="2014-03-19T00:00:00"/>
        <d v="2015-01-23T00:00:00"/>
        <d v="2014-08-09T00:00:00"/>
        <d v="2015-05-28T00:00:00"/>
        <d v="2015-06-23T00:00:00"/>
        <d v="2014-12-01T00:00:00"/>
        <d v="2015-12-22T00:00:00"/>
        <d v="2013-12-16T00:00:00"/>
        <d v="2015-02-01T00:00:00"/>
        <d v="2014-12-22T00:00:00"/>
        <d v="2014-04-30T00:00:00"/>
        <d v="2015-02-10T00:00:00"/>
        <d v="2015-10-03T00:00:00"/>
        <d v="2013-10-07T00:00:00"/>
        <d v="2015-09-30T00:00:00"/>
        <d v="2013-07-12T00:00:00"/>
        <d v="2015-03-10T00:00:00"/>
        <d v="2014-11-29T00:00:00"/>
        <d v="2014-06-26T00:00:00"/>
        <d v="2014-01-15T00:00:00"/>
        <d v="2013-01-17T00:00:00"/>
        <d v="2013-06-27T00:00:00"/>
        <d v="2014-12-26T00:00:00"/>
        <d v="2013-03-30T00:00:00"/>
        <d v="2014-10-14T00:00:00"/>
        <d v="2013-12-12T00:00:00"/>
        <d v="2014-06-03T00:00:00"/>
        <d v="2014-02-05T00:00:00"/>
        <d v="2015-07-23T00:00:00"/>
        <d v="2015-10-09T00:00:00"/>
        <d v="2015-06-16T00:00:00"/>
        <d v="2013-03-11T00:00:00"/>
        <d v="2014-02-13T00:00:00"/>
        <d v="2015-01-20T00:00:00"/>
        <d v="2015-08-19T00:00:00"/>
        <d v="2013-07-21T00:00:00"/>
        <d v="2015-07-27T00:00:00"/>
        <d v="2015-04-23T00:00:00"/>
        <d v="2015-05-23T00:00:00"/>
        <d v="2014-05-25T00:00:00"/>
        <d v="2014-06-30T00:00:00"/>
        <d v="2013-09-29T00:00:00"/>
        <d v="2015-11-06T00:00:00"/>
        <d v="2013-02-20T00:00:00"/>
        <d v="2013-04-08T00:00:00"/>
        <d v="2014-04-24T00:00:00"/>
        <d v="2014-05-21T00:00:00"/>
        <d v="2015-09-23T00:00:00"/>
        <d v="2014-07-20T00:00:00"/>
        <d v="2013-05-17T00:00:00"/>
        <d v="2014-08-23T00:00:00"/>
        <d v="2015-11-09T00:00:00"/>
        <d v="2014-03-11T00:00:00"/>
        <d v="2013-11-29T00:00:00"/>
        <d v="2015-09-01T00:00:00"/>
        <d v="2014-11-21T00:00:00"/>
        <d v="2013-02-15T00:00:00"/>
        <d v="2015-11-28T00:00:00"/>
        <d v="2015-08-07T00:00:00"/>
        <d v="2014-01-13T00:00:00"/>
        <d v="2013-09-17T00:00:00"/>
        <d v="2013-03-12T00:00:00"/>
        <d v="2014-03-31T00:00:00"/>
        <d v="2014-02-28T00:00:00"/>
        <d v="2015-12-09T00:00:00"/>
        <d v="2015-06-17T00:00:00"/>
        <d v="2015-01-18T00:00:00"/>
        <d v="2014-01-05T00:00:00"/>
        <d v="2013-06-01T00:00:00"/>
        <d v="2015-10-04T00:00:00"/>
        <d v="2015-05-22T00:00:00"/>
        <d v="2013-10-03T00:00:00"/>
        <d v="2015-08-28T00:00:00"/>
        <d v="2013-04-15T00:00:00"/>
        <d v="2014-07-08T00:00:00"/>
        <d v="2013-07-14T00:00:00"/>
        <d v="2015-06-30T00:00:00"/>
        <d v="2015-08-23T00:00:00"/>
        <d v="2013-05-29T00:00:00"/>
        <d v="2015-03-05T00:00:00"/>
        <d v="2013-05-30T00:00:00"/>
        <d v="2014-02-26T00:00:00"/>
        <d v="2013-10-24T00:00:00"/>
        <d v="2015-06-07T00:00:00"/>
        <d v="2013-05-08T00:00:00"/>
        <d v="2014-06-21T00:00:00"/>
        <d v="2015-06-29T00:00:00"/>
        <d v="2014-07-14T00:00:00"/>
        <d v="2013-05-12T00:00:00"/>
        <d v="2013-10-27T00:00:00"/>
        <d v="2014-10-29T00:00:00"/>
        <d v="2014-10-11T00:00:00"/>
        <d v="2014-01-02T00:00:00"/>
        <d v="2013-12-14T00:00:00"/>
        <d v="2013-04-16T00:00:00"/>
        <d v="2015-01-16T00:00:00"/>
        <d v="2014-08-11T00:00:00"/>
        <d v="2014-04-05T00:00:00"/>
        <d v="2014-10-23T00:00:00"/>
        <d v="2013-11-19T00:00:00"/>
        <d v="2015-02-14T00:00:00"/>
        <d v="2015-01-25T00:00:00"/>
        <d v="2014-07-16T00:00:00"/>
        <d v="2015-12-28T00:00:00"/>
        <d v="2014-09-23T00:00:00"/>
        <d v="2013-06-10T00:00:00"/>
        <d v="2013-11-03T00:00:00"/>
        <d v="2014-06-08T00:00:00"/>
        <d v="2014-05-11T00:00:00"/>
        <d v="2014-01-14T00:00:00"/>
        <d v="2015-02-12T00:00:00"/>
        <d v="2015-11-08T00:00:00"/>
        <d v="2015-02-27T00:00:00"/>
        <d v="2015-06-15T00:00:00"/>
        <d v="2014-02-25T00:00:00"/>
        <d v="2013-02-14T00:00:00"/>
        <d v="2015-02-11T00:00:00"/>
        <d v="2014-09-09T00:00:00"/>
        <d v="2013-11-18T00:00:00"/>
        <d v="2015-10-30T00:00:00"/>
        <d v="2014-02-14T00:00:00"/>
        <d v="2015-12-19T00:00:00"/>
        <d v="2013-04-23T00:00:00"/>
        <d v="2014-05-03T00:00:00"/>
        <d v="2015-08-06T00:00:00"/>
        <d v="2014-03-13T00:00:00"/>
        <d v="2015-12-03T00:00:00"/>
        <d v="2014-11-16T00:00:00"/>
        <d v="2014-09-03T00:00:00"/>
        <d v="2015-09-26T00:00:00"/>
        <d v="2014-08-24T00:00:00"/>
        <d v="2013-02-09T00:00:00"/>
        <d v="2014-01-17T00:00:00"/>
        <d v="2015-02-19T00:00:00"/>
        <d v="2015-08-22T00:00:00"/>
        <d v="2014-07-27T00:00:00"/>
        <d v="2014-10-03T00:00:00"/>
        <d v="2015-11-11T00:00:00"/>
        <d v="2015-07-26T00:00:00"/>
        <d v="2015-01-17T00:00:00"/>
        <d v="2015-07-15T00:00:00"/>
        <d v="2015-07-16T00:00:00"/>
        <d v="2015-09-06T00:00:00"/>
        <d v="2015-08-27T00:00:00"/>
        <d v="2013-03-24T00:00:00"/>
        <d v="2013-01-08T00:00:00"/>
        <d v="2015-01-09T00:00:00"/>
        <d v="2014-01-20T00:00:00"/>
        <d v="2013-09-30T00:00:00"/>
        <d v="2015-08-12T00:00:00"/>
        <d v="2014-04-23T00:00:00"/>
        <d v="2013-04-07T00:00:00"/>
        <d v="2015-11-23T00:00:00"/>
        <d v="2013-06-15T00:00:00"/>
        <d v="2015-10-28T00:00:00"/>
        <d v="2014-09-19T00:00:00"/>
        <d v="2014-04-22T00:00:00"/>
        <d v="2015-04-05T00:00:00"/>
        <d v="2015-03-20T00:00:00"/>
        <d v="2013-04-29T00:00:00"/>
        <d v="2015-08-03T00:00:00"/>
        <d v="2013-05-22T00:00:00"/>
        <d v="2015-09-16T00:00:00"/>
        <d v="2014-07-29T00:00:00"/>
        <d v="2015-04-11T00:00:00"/>
        <d v="2015-05-31T00:00:00"/>
        <d v="2014-10-06T00:00:00"/>
        <d v="2015-02-07T00:00:00"/>
        <d v="2015-04-27T00:00:00"/>
        <d v="2014-09-06T00:00:00"/>
        <d v="2013-08-29T00:00:00"/>
        <d v="2015-11-30T00:00:00"/>
        <d v="2013-12-07T00:00:00"/>
        <d v="2013-05-26T00:00:00"/>
        <d v="2014-12-19T00:00:00"/>
        <d v="2014-09-21T00:00:00"/>
        <d v="2013-12-30T00:00:00"/>
        <d v="2014-12-11T00:00:00"/>
        <d v="2015-12-17T00:00:00"/>
        <d v="2015-03-08T00:00:00"/>
        <d v="2014-05-07T00:00:00"/>
        <d v="2013-11-08T00:00:00"/>
        <d v="2015-09-08T00:00:00"/>
        <d v="2013-07-10T00:00:00"/>
        <d v="2015-01-13T00:00:00"/>
        <d v="2015-05-05T00:00:00"/>
        <d v="2014-05-23T00:00:00"/>
        <d v="2014-11-24T00:00:00"/>
        <d v="2013-07-01T00:00:00"/>
        <d v="2015-08-26T00:00:00"/>
        <d v="2013-12-18T00:00:00"/>
        <d v="2014-04-04T00:00:00"/>
        <d v="2013-11-06T00:00:00"/>
        <d v="2014-02-27T00:00:00"/>
        <d v="2014-12-28T00:00:00"/>
        <d v="2014-03-21T00:00:00"/>
        <d v="2015-04-29T00:00:00"/>
        <d v="2014-07-23T00:00:00"/>
        <d v="2014-02-22T00:00:00"/>
        <d v="2015-04-04T00:00:00"/>
        <d v="2015-11-04T00:00:00"/>
        <d v="2013-06-30T00:00:00"/>
        <d v="2015-03-21T00:00:00"/>
        <d v="2013-12-24T00:00:00"/>
        <d v="2013-07-13T00:00:00"/>
        <d v="2015-04-30T00:00:00"/>
        <d v="2015-11-19T00:00:00"/>
        <d v="2014-08-04T00:00:00"/>
        <d v="2015-01-31T00:00:00"/>
        <d v="2015-10-10T00:00:00"/>
        <d v="2014-03-06T00:00:00"/>
        <d v="2015-07-04T00:00:00"/>
        <d v="2013-06-20T00:00:00"/>
        <d v="2014-06-28T00:00:00"/>
        <d v="2014-09-07T00:00:00"/>
        <d v="2015-12-02T00:00:00"/>
        <d v="2014-02-19T00:00:00"/>
        <d v="2014-12-02T00:00:00"/>
        <d v="2015-09-10T00:00:00"/>
        <d v="2013-03-03T00:00:00"/>
        <d v="2015-11-16T00:00:00"/>
        <d v="2014-07-31T00:00:00"/>
        <d v="2015-11-26T00:00:00"/>
        <d v="2014-04-12T00:00:00"/>
        <d v="2015-03-01T00:00:00"/>
        <d v="2015-03-28T00:00:00"/>
        <d v="2014-07-19T00:00:00"/>
        <d v="2013-05-23T00:00:00"/>
        <d v="2013-09-22T00:00:00"/>
        <d v="2013-05-25T00:00:00"/>
        <d v="2015-08-14T00:00:00"/>
      </sharedItems>
      <fieldGroup par="19"/>
    </cacheField>
    <cacheField name="Sales Person" numFmtId="0">
      <sharedItems count="8">
        <s v="NEHA"/>
        <s v="APOORVA"/>
        <s v="MEEHIR"/>
        <s v="BHAGYASHRI"/>
        <s v="FARHIN"/>
        <s v="ASHWINI"/>
        <s v="AJAY"/>
        <s v="NIKITA"/>
      </sharedItems>
    </cacheField>
    <cacheField name="CustomerID" numFmtId="0">
      <sharedItems containsSemiMixedTypes="0" containsString="0" containsNumber="1" containsInteger="1" minValue="10001" maxValue="10015"/>
    </cacheField>
    <cacheField name="ProductID" numFmtId="0">
      <sharedItems/>
    </cacheField>
    <cacheField name="Quantity" numFmtId="0">
      <sharedItems containsSemiMixedTypes="0" containsString="0" containsNumber="1" containsInteger="1" minValue="1" maxValue="48"/>
    </cacheField>
    <cacheField name="Name" numFmtId="0">
      <sharedItems count="15">
        <s v="Supreme Industries"/>
        <s v="Elder Pharmaceuticals"/>
        <s v="GHCL Ltd."/>
        <s v="Honeywell Automation"/>
        <s v="Punj Lloyd Ltd."/>
        <s v="GMR Infrastructure Ltd."/>
        <s v="Lupin Ltd."/>
        <s v="Dynamatic Technologies Ltd."/>
        <s v="Reliance Industries Limited"/>
        <s v="Godfrey Philips India Ltd."/>
        <s v="Sonata Software"/>
        <s v="Hindusthan National Glass &amp; Industries Ltd."/>
        <s v="Suzlon Energy Ltd."/>
        <s v="Fortis Healthcare Ltd."/>
        <s v="Chambal Fertilisers &amp; Chemicals Ltd."/>
      </sharedItems>
    </cacheField>
    <cacheField name="City" numFmtId="0">
      <sharedItems count="14">
        <s v="Midland"/>
        <s v="Omaha"/>
        <s v="Richmond"/>
        <s v="Miami"/>
        <s v="South Windsor"/>
        <s v="Naugatuck"/>
        <s v="New York"/>
        <s v="Santa Barbara"/>
        <s v="Chestnut Ridge"/>
        <s v="Salt Lake City"/>
        <s v="Olympia"/>
        <s v="Honolulu"/>
        <s v="Tracy"/>
        <s v="Goleta"/>
      </sharedItems>
    </cacheField>
    <cacheField name="Zip" numFmtId="0">
      <sharedItems/>
    </cacheField>
    <cacheField name="Region" numFmtId="0">
      <sharedItems count="4">
        <s v="Western"/>
        <s v="Pacific   "/>
        <s v="Southern"/>
        <s v="Northern "/>
      </sharedItems>
    </cacheField>
    <cacheField name="Product" numFmtId="0">
      <sharedItems/>
    </cacheField>
    <cacheField name="Price" numFmtId="0">
      <sharedItems containsSemiMixedTypes="0" containsString="0" containsNumber="1" containsInteger="1" minValue="2500" maxValue="4996"/>
    </cacheField>
    <cacheField name="Cost" numFmtId="0">
      <sharedItems containsSemiMixedTypes="0" containsString="0" containsNumber="1" containsInteger="1" minValue="1201" maxValue="2497"/>
    </cacheField>
    <cacheField name="Product Category" numFmtId="0">
      <sharedItems/>
    </cacheField>
    <cacheField name="Sales Person Expe" numFmtId="0">
      <sharedItems containsSemiMixedTypes="0" containsString="0" containsNumber="1" containsInteger="1" minValue="1" maxValue="10"/>
    </cacheField>
    <cacheField name="Total Cost" numFmtId="0">
      <sharedItems containsSemiMixedTypes="0" containsString="0" containsNumber="1" containsInteger="1" minValue="1201" maxValue="95184"/>
    </cacheField>
    <cacheField name="Total Sales" numFmtId="0">
      <sharedItems containsSemiMixedTypes="0" containsString="0" containsNumber="1" containsInteger="1" minValue="2500" maxValue="218304"/>
    </cacheField>
    <cacheField name="Sales Person Commession" numFmtId="9">
      <sharedItems containsSemiMixedTypes="0" containsString="0" containsNumber="1" minValue="0.01" maxValue="0.18"/>
    </cacheField>
    <cacheField name="Quarters (OrderDate)" numFmtId="0" databaseField="0">
      <fieldGroup base="1">
        <rangePr groupBy="quarters" startDate="2013-01-08T00:00:00" endDate="2015-12-30T00:00:00"/>
        <groupItems count="6">
          <s v="&lt;1/8/2013"/>
          <s v="Qtr1"/>
          <s v="Qtr2"/>
          <s v="Qtr3"/>
          <s v="Qtr4"/>
          <s v="&gt;12/30/2015"/>
        </groupItems>
      </fieldGroup>
    </cacheField>
    <cacheField name="Years (OrderDate)" numFmtId="0" databaseField="0">
      <fieldGroup base="1">
        <rangePr groupBy="years" startDate="2013-01-08T00:00:00" endDate="2015-12-30T00:00:00"/>
        <groupItems count="5">
          <s v="&lt;1/8/2013"/>
          <s v="2013"/>
          <s v="2014"/>
          <s v="2015"/>
          <s v="&gt;12/30/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refreshedDate="45488.676217361113" createdVersion="8" refreshedVersion="8" minRefreshableVersion="3" recordCount="1272" xr:uid="{485124F2-66AF-4D7D-8178-7211D68CDE64}">
  <cacheSource type="worksheet">
    <worksheetSource ref="A9:R1281" sheet="ASSIGNMENT 5"/>
  </cacheSource>
  <cacheFields count="21">
    <cacheField name="OrderNum" numFmtId="0">
      <sharedItems/>
    </cacheField>
    <cacheField name="OrderDate" numFmtId="15">
      <sharedItems containsSemiMixedTypes="0" containsNonDate="0" containsDate="1" containsString="0" minDate="2013-01-08T00:00:00" maxDate="2015-12-30T00:00:00" count="583">
        <d v="2014-04-20T00:00:00"/>
        <d v="2014-06-22T00:00:00"/>
        <d v="2015-12-05T00:00:00"/>
        <d v="2013-10-31T00:00:00"/>
        <d v="2014-05-31T00:00:00"/>
        <d v="2013-02-28T00:00:00"/>
        <d v="2015-04-24T00:00:00"/>
        <d v="2015-02-09T00:00:00"/>
        <d v="2013-06-29T00:00:00"/>
        <d v="2015-07-07T00:00:00"/>
        <d v="2015-09-07T00:00:00"/>
        <d v="2013-08-31T00:00:00"/>
        <d v="2015-08-20T00:00:00"/>
        <d v="2014-01-12T00:00:00"/>
        <d v="2013-09-05T00:00:00"/>
        <d v="2013-02-01T00:00:00"/>
        <d v="2013-05-20T00:00:00"/>
        <d v="2013-02-16T00:00:00"/>
        <d v="2015-01-30T00:00:00"/>
        <d v="2013-11-17T00:00:00"/>
        <d v="2015-04-14T00:00:00"/>
        <d v="2014-01-23T00:00:00"/>
        <d v="2013-05-04T00:00:00"/>
        <d v="2015-03-09T00:00:00"/>
        <d v="2015-08-02T00:00:00"/>
        <d v="2014-05-18T00:00:00"/>
        <d v="2015-02-06T00:00:00"/>
        <d v="2014-05-05T00:00:00"/>
        <d v="2014-03-07T00:00:00"/>
        <d v="2013-12-27T00:00:00"/>
        <d v="2014-11-13T00:00:00"/>
        <d v="2014-06-20T00:00:00"/>
        <d v="2014-05-02T00:00:00"/>
        <d v="2014-11-09T00:00:00"/>
        <d v="2013-06-16T00:00:00"/>
        <d v="2014-07-07T00:00:00"/>
        <d v="2014-12-29T00:00:00"/>
        <d v="2014-10-26T00:00:00"/>
        <d v="2013-12-02T00:00:00"/>
        <d v="2013-11-10T00:00:00"/>
        <d v="2013-10-29T00:00:00"/>
        <d v="2014-02-10T00:00:00"/>
        <d v="2015-01-11T00:00:00"/>
        <d v="2014-03-15T00:00:00"/>
        <d v="2015-12-29T00:00:00"/>
        <d v="2014-11-23T00:00:00"/>
        <d v="2014-12-20T00:00:00"/>
        <d v="2013-03-19T00:00:00"/>
        <d v="2014-02-08T00:00:00"/>
        <d v="2013-08-13T00:00:00"/>
        <d v="2015-08-24T00:00:00"/>
        <d v="2015-07-05T00:00:00"/>
        <d v="2013-08-07T00:00:00"/>
        <d v="2014-03-22T00:00:00"/>
        <d v="2013-07-03T00:00:00"/>
        <d v="2014-12-18T00:00:00"/>
        <d v="2014-09-30T00:00:00"/>
        <d v="2013-12-22T00:00:00"/>
        <d v="2013-10-16T00:00:00"/>
        <d v="2014-10-07T00:00:00"/>
        <d v="2014-07-30T00:00:00"/>
        <d v="2013-01-15T00:00:00"/>
        <d v="2015-05-04T00:00:00"/>
        <d v="2014-03-08T00:00:00"/>
        <d v="2015-02-18T00:00:00"/>
        <d v="2014-03-24T00:00:00"/>
        <d v="2014-07-05T00:00:00"/>
        <d v="2014-02-02T00:00:00"/>
        <d v="2015-10-26T00:00:00"/>
        <d v="2015-06-10T00:00:00"/>
        <d v="2015-09-05T00:00:00"/>
        <d v="2015-01-21T00:00:00"/>
        <d v="2014-11-14T00:00:00"/>
        <d v="2013-06-06T00:00:00"/>
        <d v="2014-02-11T00:00:00"/>
        <d v="2013-09-02T00:00:00"/>
        <d v="2013-06-22T00:00:00"/>
        <d v="2015-06-26T00:00:00"/>
        <d v="2015-03-31T00:00:00"/>
        <d v="2015-05-14T00:00:00"/>
        <d v="2014-12-10T00:00:00"/>
        <d v="2013-08-21T00:00:00"/>
        <d v="2015-05-18T00:00:00"/>
        <d v="2014-01-26T00:00:00"/>
        <d v="2015-05-07T00:00:00"/>
        <d v="2015-08-05T00:00:00"/>
        <d v="2014-03-20T00:00:00"/>
        <d v="2014-01-06T00:00:00"/>
        <d v="2013-05-01T00:00:00"/>
        <d v="2013-07-22T00:00:00"/>
        <d v="2014-08-16T00:00:00"/>
        <d v="2015-07-22T00:00:00"/>
        <d v="2014-01-22T00:00:00"/>
        <d v="2015-03-25T00:00:00"/>
        <d v="2013-05-06T00:00:00"/>
        <d v="2014-04-14T00:00:00"/>
        <d v="2014-08-28T00:00:00"/>
        <d v="2015-06-18T00:00:00"/>
        <d v="2014-06-13T00:00:00"/>
        <d v="2015-06-20T00:00:00"/>
        <d v="2014-09-01T00:00:00"/>
        <d v="2015-12-10T00:00:00"/>
        <d v="2014-03-03T00:00:00"/>
        <d v="2015-05-25T00:00:00"/>
        <d v="2015-05-30T00:00:00"/>
        <d v="2014-11-10T00:00:00"/>
        <d v="2015-10-27T00:00:00"/>
        <d v="2015-07-20T00:00:00"/>
        <d v="2014-10-19T00:00:00"/>
        <d v="2014-08-08T00:00:00"/>
        <d v="2015-12-27T00:00:00"/>
        <d v="2015-04-06T00:00:00"/>
        <d v="2014-08-26T00:00:00"/>
        <d v="2013-07-26T00:00:00"/>
        <d v="2013-01-18T00:00:00"/>
        <d v="2014-09-28T00:00:00"/>
        <d v="2015-10-01T00:00:00"/>
        <d v="2015-11-13T00:00:00"/>
        <d v="2013-07-28T00:00:00"/>
        <d v="2013-09-14T00:00:00"/>
        <d v="2015-05-29T00:00:00"/>
        <d v="2015-08-31T00:00:00"/>
        <d v="2013-06-07T00:00:00"/>
        <d v="2014-09-05T00:00:00"/>
        <d v="2013-08-22T00:00:00"/>
        <d v="2013-07-27T00:00:00"/>
        <d v="2015-05-09T00:00:00"/>
        <d v="2015-07-30T00:00:00"/>
        <d v="2015-01-28T00:00:00"/>
        <d v="2015-03-11T00:00:00"/>
        <d v="2013-01-09T00:00:00"/>
        <d v="2013-11-13T00:00:00"/>
        <d v="2015-02-05T00:00:00"/>
        <d v="2015-12-14T00:00:00"/>
        <d v="2014-10-30T00:00:00"/>
        <d v="2014-04-13T00:00:00"/>
        <d v="2013-07-31T00:00:00"/>
        <d v="2015-08-08T00:00:00"/>
        <d v="2015-02-16T00:00:00"/>
        <d v="2013-02-11T00:00:00"/>
        <d v="2014-09-12T00:00:00"/>
        <d v="2015-07-03T00:00:00"/>
        <d v="2013-11-12T00:00:00"/>
        <d v="2014-08-07T00:00:00"/>
        <d v="2013-08-24T00:00:00"/>
        <d v="2014-11-22T00:00:00"/>
        <d v="2013-09-12T00:00:00"/>
        <d v="2015-08-17T00:00:00"/>
        <d v="2015-10-14T00:00:00"/>
        <d v="2015-09-11T00:00:00"/>
        <d v="2014-06-19T00:00:00"/>
        <d v="2014-09-24T00:00:00"/>
        <d v="2013-08-12T00:00:00"/>
        <d v="2014-07-02T00:00:00"/>
        <d v="2014-04-27T00:00:00"/>
        <d v="2013-08-15T00:00:00"/>
        <d v="2013-01-19T00:00:00"/>
        <d v="2013-11-04T00:00:00"/>
        <d v="2013-10-14T00:00:00"/>
        <d v="2013-06-17T00:00:00"/>
        <d v="2013-12-11T00:00:00"/>
        <d v="2015-05-27T00:00:00"/>
        <d v="2015-12-07T00:00:00"/>
        <d v="2014-12-23T00:00:00"/>
        <d v="2013-05-05T00:00:00"/>
        <d v="2013-08-06T00:00:00"/>
        <d v="2014-11-08T00:00:00"/>
        <d v="2015-02-04T00:00:00"/>
        <d v="2013-12-28T00:00:00"/>
        <d v="2014-02-16T00:00:00"/>
        <d v="2013-02-24T00:00:00"/>
        <d v="2013-11-11T00:00:00"/>
        <d v="2014-12-09T00:00:00"/>
        <d v="2015-07-29T00:00:00"/>
        <d v="2014-02-18T00:00:00"/>
        <d v="2015-06-04T00:00:00"/>
        <d v="2015-05-24T00:00:00"/>
        <d v="2014-10-25T00:00:00"/>
        <d v="2014-08-18T00:00:00"/>
        <d v="2015-06-09T00:00:00"/>
        <d v="2013-09-01T00:00:00"/>
        <d v="2013-11-25T00:00:00"/>
        <d v="2014-02-21T00:00:00"/>
        <d v="2015-01-24T00:00:00"/>
        <d v="2015-05-03T00:00:00"/>
        <d v="2013-02-03T00:00:00"/>
        <d v="2013-08-20T00:00:00"/>
        <d v="2014-05-15T00:00:00"/>
        <d v="2014-10-21T00:00:00"/>
        <d v="2015-07-01T00:00:00"/>
        <d v="2015-10-20T00:00:00"/>
        <d v="2015-01-05T00:00:00"/>
        <d v="2015-10-22T00:00:00"/>
        <d v="2015-04-19T00:00:00"/>
        <d v="2013-09-10T00:00:00"/>
        <d v="2015-07-11T00:00:00"/>
        <d v="2013-04-02T00:00:00"/>
        <d v="2014-05-20T00:00:00"/>
        <d v="2015-01-03T00:00:00"/>
        <d v="2014-07-15T00:00:00"/>
        <d v="2015-01-29T00:00:00"/>
        <d v="2013-09-08T00:00:00"/>
        <d v="2014-07-24T00:00:00"/>
        <d v="2015-01-19T00:00:00"/>
        <d v="2015-03-23T00:00:00"/>
        <d v="2015-06-06T00:00:00"/>
        <d v="2015-02-28T00:00:00"/>
        <d v="2014-08-01T00:00:00"/>
        <d v="2015-05-10T00:00:00"/>
        <d v="2014-12-31T00:00:00"/>
        <d v="2014-09-17T00:00:00"/>
        <d v="2014-10-22T00:00:00"/>
        <d v="2014-12-04T00:00:00"/>
        <d v="2015-09-12T00:00:00"/>
        <d v="2014-12-06T00:00:00"/>
        <d v="2014-09-26T00:00:00"/>
        <d v="2014-03-12T00:00:00"/>
        <d v="2015-06-13T00:00:00"/>
        <d v="2015-09-28T00:00:00"/>
        <d v="2013-05-18T00:00:00"/>
        <d v="2014-05-04T00:00:00"/>
        <d v="2013-12-08T00:00:00"/>
        <d v="2015-12-04T00:00:00"/>
        <d v="2014-07-22T00:00:00"/>
        <d v="2014-03-04T00:00:00"/>
        <d v="2014-08-31T00:00:00"/>
        <d v="2014-10-15T00:00:00"/>
        <d v="2013-10-05T00:00:00"/>
        <d v="2014-08-03T00:00:00"/>
        <d v="2014-11-05T00:00:00"/>
        <d v="2013-06-04T00:00:00"/>
        <d v="2013-01-27T00:00:00"/>
        <d v="2014-03-18T00:00:00"/>
        <d v="2014-04-15T00:00:00"/>
        <d v="2013-09-24T00:00:00"/>
        <d v="2013-07-07T00:00:00"/>
        <d v="2013-05-10T00:00:00"/>
        <d v="2015-04-08T00:00:00"/>
        <d v="2015-05-11T00:00:00"/>
        <d v="2015-10-25T00:00:00"/>
        <d v="2015-10-16T00:00:00"/>
        <d v="2014-06-12T00:00:00"/>
        <d v="2014-03-23T00:00:00"/>
        <d v="2013-09-04T00:00:00"/>
        <d v="2015-08-15T00:00:00"/>
        <d v="2015-03-18T00:00:00"/>
        <d v="2014-05-01T00:00:00"/>
        <d v="2013-10-20T00:00:00"/>
        <d v="2013-10-30T00:00:00"/>
        <d v="2013-08-19T00:00:00"/>
        <d v="2014-07-17T00:00:00"/>
        <d v="2015-09-25T00:00:00"/>
        <d v="2013-08-04T00:00:00"/>
        <d v="2014-05-28T00:00:00"/>
        <d v="2013-05-16T00:00:00"/>
        <d v="2015-05-19T00:00:00"/>
        <d v="2013-03-23T00:00:00"/>
        <d v="2015-02-13T00:00:00"/>
        <d v="2015-06-08T00:00:00"/>
        <d v="2014-12-05T00:00:00"/>
        <d v="2014-04-18T00:00:00"/>
        <d v="2013-04-27T00:00:00"/>
        <d v="2015-02-17T00:00:00"/>
        <d v="2013-12-04T00:00:00"/>
        <d v="2015-04-03T00:00:00"/>
        <d v="2015-03-17T00:00:00"/>
        <d v="2013-12-20T00:00:00"/>
        <d v="2014-12-21T00:00:00"/>
        <d v="2014-05-06T00:00:00"/>
        <d v="2013-01-16T00:00:00"/>
        <d v="2015-04-07T00:00:00"/>
        <d v="2015-06-11T00:00:00"/>
        <d v="2014-10-12T00:00:00"/>
        <d v="2014-08-21T00:00:00"/>
        <d v="2015-01-27T00:00:00"/>
        <d v="2014-06-10T00:00:00"/>
        <d v="2015-11-01T00:00:00"/>
        <d v="2014-09-20T00:00:00"/>
        <d v="2015-11-15T00:00:00"/>
        <d v="2014-01-19T00:00:00"/>
        <d v="2014-04-11T00:00:00"/>
        <d v="2014-11-15T00:00:00"/>
        <d v="2014-08-29T00:00:00"/>
        <d v="2015-06-24T00:00:00"/>
        <d v="2013-09-21T00:00:00"/>
        <d v="2013-07-09T00:00:00"/>
        <d v="2013-10-15T00:00:00"/>
        <d v="2014-12-17T00:00:00"/>
        <d v="2014-06-15T00:00:00"/>
        <d v="2013-01-13T00:00:00"/>
        <d v="2015-10-18T00:00:00"/>
        <d v="2014-03-30T00:00:00"/>
        <d v="2013-07-17T00:00:00"/>
        <d v="2013-05-21T00:00:00"/>
        <d v="2015-09-09T00:00:00"/>
        <d v="2013-09-28T00:00:00"/>
        <d v="2015-08-30T00:00:00"/>
        <d v="2015-07-08T00:00:00"/>
        <d v="2014-05-24T00:00:00"/>
        <d v="2014-09-15T00:00:00"/>
        <d v="2015-11-17T00:00:00"/>
        <d v="2013-01-29T00:00:00"/>
        <d v="2015-09-02T00:00:00"/>
        <d v="2015-11-02T00:00:00"/>
        <d v="2014-11-06T00:00:00"/>
        <d v="2013-10-28T00:00:00"/>
        <d v="2014-02-15T00:00:00"/>
        <d v="2015-12-16T00:00:00"/>
        <d v="2013-03-28T00:00:00"/>
        <d v="2014-09-04T00:00:00"/>
        <d v="2015-01-07T00:00:00"/>
        <d v="2013-11-22T00:00:00"/>
        <d v="2015-07-14T00:00:00"/>
        <d v="2014-10-10T00:00:00"/>
        <d v="2014-01-29T00:00:00"/>
        <d v="2013-06-24T00:00:00"/>
        <d v="2015-02-22T00:00:00"/>
        <d v="2015-01-15T00:00:00"/>
        <d v="2014-06-04T00:00:00"/>
        <d v="2015-09-20T00:00:00"/>
        <d v="2014-06-27T00:00:00"/>
        <d v="2015-01-02T00:00:00"/>
        <d v="2014-06-17T00:00:00"/>
        <d v="2015-09-18T00:00:00"/>
        <d v="2013-08-25T00:00:00"/>
        <d v="2015-01-10T00:00:00"/>
        <d v="2014-11-28T00:00:00"/>
        <d v="2014-11-20T00:00:00"/>
        <d v="2015-10-23T00:00:00"/>
        <d v="2014-01-04T00:00:00"/>
        <d v="2013-08-08T00:00:00"/>
        <d v="2015-12-11T00:00:00"/>
        <d v="2013-05-27T00:00:00"/>
        <d v="2013-12-29T00:00:00"/>
        <d v="2015-06-02T00:00:00"/>
        <d v="2013-04-20T00:00:00"/>
        <d v="2014-12-14T00:00:00"/>
        <d v="2013-04-17T00:00:00"/>
        <d v="2014-10-13T00:00:00"/>
        <d v="2013-08-17T00:00:00"/>
        <d v="2013-04-14T00:00:00"/>
        <d v="2013-12-19T00:00:00"/>
        <d v="2015-10-12T00:00:00"/>
        <d v="2014-08-10T00:00:00"/>
        <d v="2015-08-16T00:00:00"/>
        <d v="2014-03-09T00:00:00"/>
        <d v="2015-03-06T00:00:00"/>
        <d v="2015-12-23T00:00:00"/>
        <d v="2015-04-18T00:00:00"/>
        <d v="2015-11-27T00:00:00"/>
        <d v="2014-12-08T00:00:00"/>
        <d v="2015-07-28T00:00:00"/>
        <d v="2014-03-19T00:00:00"/>
        <d v="2015-01-23T00:00:00"/>
        <d v="2014-08-09T00:00:00"/>
        <d v="2015-05-28T00:00:00"/>
        <d v="2015-06-23T00:00:00"/>
        <d v="2014-12-01T00:00:00"/>
        <d v="2015-12-22T00:00:00"/>
        <d v="2013-12-16T00:00:00"/>
        <d v="2015-02-01T00:00:00"/>
        <d v="2014-12-22T00:00:00"/>
        <d v="2014-04-30T00:00:00"/>
        <d v="2015-02-10T00:00:00"/>
        <d v="2015-10-03T00:00:00"/>
        <d v="2013-10-07T00:00:00"/>
        <d v="2015-09-30T00:00:00"/>
        <d v="2013-07-12T00:00:00"/>
        <d v="2015-03-10T00:00:00"/>
        <d v="2014-11-29T00:00:00"/>
        <d v="2014-06-26T00:00:00"/>
        <d v="2014-01-15T00:00:00"/>
        <d v="2013-01-17T00:00:00"/>
        <d v="2013-06-27T00:00:00"/>
        <d v="2014-12-26T00:00:00"/>
        <d v="2013-03-30T00:00:00"/>
        <d v="2014-10-14T00:00:00"/>
        <d v="2013-12-12T00:00:00"/>
        <d v="2014-06-03T00:00:00"/>
        <d v="2014-02-05T00:00:00"/>
        <d v="2015-07-23T00:00:00"/>
        <d v="2015-10-09T00:00:00"/>
        <d v="2015-06-16T00:00:00"/>
        <d v="2013-03-11T00:00:00"/>
        <d v="2014-02-13T00:00:00"/>
        <d v="2015-01-20T00:00:00"/>
        <d v="2015-08-19T00:00:00"/>
        <d v="2013-07-21T00:00:00"/>
        <d v="2015-07-27T00:00:00"/>
        <d v="2015-04-23T00:00:00"/>
        <d v="2015-05-23T00:00:00"/>
        <d v="2014-05-25T00:00:00"/>
        <d v="2014-06-30T00:00:00"/>
        <d v="2013-09-29T00:00:00"/>
        <d v="2015-11-06T00:00:00"/>
        <d v="2013-02-20T00:00:00"/>
        <d v="2013-04-08T00:00:00"/>
        <d v="2014-04-24T00:00:00"/>
        <d v="2014-05-21T00:00:00"/>
        <d v="2015-09-23T00:00:00"/>
        <d v="2014-07-20T00:00:00"/>
        <d v="2013-05-17T00:00:00"/>
        <d v="2014-08-23T00:00:00"/>
        <d v="2015-11-09T00:00:00"/>
        <d v="2014-03-11T00:00:00"/>
        <d v="2013-11-29T00:00:00"/>
        <d v="2015-09-01T00:00:00"/>
        <d v="2014-11-21T00:00:00"/>
        <d v="2013-02-15T00:00:00"/>
        <d v="2015-11-28T00:00:00"/>
        <d v="2015-08-07T00:00:00"/>
        <d v="2014-01-13T00:00:00"/>
        <d v="2013-09-17T00:00:00"/>
        <d v="2013-03-12T00:00:00"/>
        <d v="2014-03-31T00:00:00"/>
        <d v="2014-02-28T00:00:00"/>
        <d v="2015-12-09T00:00:00"/>
        <d v="2015-06-17T00:00:00"/>
        <d v="2015-01-18T00:00:00"/>
        <d v="2014-01-05T00:00:00"/>
        <d v="2013-06-01T00:00:00"/>
        <d v="2015-10-04T00:00:00"/>
        <d v="2015-05-22T00:00:00"/>
        <d v="2013-10-03T00:00:00"/>
        <d v="2015-08-28T00:00:00"/>
        <d v="2013-04-15T00:00:00"/>
        <d v="2014-07-08T00:00:00"/>
        <d v="2013-07-14T00:00:00"/>
        <d v="2015-06-30T00:00:00"/>
        <d v="2015-08-23T00:00:00"/>
        <d v="2013-05-29T00:00:00"/>
        <d v="2015-03-05T00:00:00"/>
        <d v="2013-05-30T00:00:00"/>
        <d v="2014-02-26T00:00:00"/>
        <d v="2013-10-24T00:00:00"/>
        <d v="2015-06-07T00:00:00"/>
        <d v="2013-05-08T00:00:00"/>
        <d v="2014-06-21T00:00:00"/>
        <d v="2015-06-29T00:00:00"/>
        <d v="2014-07-14T00:00:00"/>
        <d v="2013-05-12T00:00:00"/>
        <d v="2013-10-27T00:00:00"/>
        <d v="2014-10-29T00:00:00"/>
        <d v="2014-10-11T00:00:00"/>
        <d v="2014-01-02T00:00:00"/>
        <d v="2013-12-14T00:00:00"/>
        <d v="2013-04-16T00:00:00"/>
        <d v="2015-01-16T00:00:00"/>
        <d v="2014-08-11T00:00:00"/>
        <d v="2014-04-05T00:00:00"/>
        <d v="2014-10-23T00:00:00"/>
        <d v="2013-11-19T00:00:00"/>
        <d v="2015-02-14T00:00:00"/>
        <d v="2015-01-25T00:00:00"/>
        <d v="2014-07-16T00:00:00"/>
        <d v="2015-12-28T00:00:00"/>
        <d v="2014-09-23T00:00:00"/>
        <d v="2013-06-10T00:00:00"/>
        <d v="2013-11-03T00:00:00"/>
        <d v="2014-06-08T00:00:00"/>
        <d v="2014-05-11T00:00:00"/>
        <d v="2014-01-14T00:00:00"/>
        <d v="2015-02-12T00:00:00"/>
        <d v="2015-11-08T00:00:00"/>
        <d v="2015-02-27T00:00:00"/>
        <d v="2015-06-15T00:00:00"/>
        <d v="2014-02-25T00:00:00"/>
        <d v="2013-02-14T00:00:00"/>
        <d v="2015-02-11T00:00:00"/>
        <d v="2014-09-09T00:00:00"/>
        <d v="2013-11-18T00:00:00"/>
        <d v="2015-10-30T00:00:00"/>
        <d v="2014-02-14T00:00:00"/>
        <d v="2015-12-19T00:00:00"/>
        <d v="2013-04-23T00:00:00"/>
        <d v="2014-05-03T00:00:00"/>
        <d v="2015-08-06T00:00:00"/>
        <d v="2014-03-13T00:00:00"/>
        <d v="2015-12-03T00:00:00"/>
        <d v="2014-11-16T00:00:00"/>
        <d v="2014-09-03T00:00:00"/>
        <d v="2015-09-26T00:00:00"/>
        <d v="2014-08-24T00:00:00"/>
        <d v="2013-02-09T00:00:00"/>
        <d v="2014-01-17T00:00:00"/>
        <d v="2015-02-19T00:00:00"/>
        <d v="2015-08-22T00:00:00"/>
        <d v="2014-07-27T00:00:00"/>
        <d v="2014-10-03T00:00:00"/>
        <d v="2015-11-11T00:00:00"/>
        <d v="2015-07-26T00:00:00"/>
        <d v="2015-01-17T00:00:00"/>
        <d v="2015-07-15T00:00:00"/>
        <d v="2015-07-16T00:00:00"/>
        <d v="2015-09-06T00:00:00"/>
        <d v="2015-08-27T00:00:00"/>
        <d v="2013-03-24T00:00:00"/>
        <d v="2013-01-08T00:00:00"/>
        <d v="2015-01-09T00:00:00"/>
        <d v="2014-01-20T00:00:00"/>
        <d v="2013-09-30T00:00:00"/>
        <d v="2015-08-12T00:00:00"/>
        <d v="2014-04-23T00:00:00"/>
        <d v="2013-04-07T00:00:00"/>
        <d v="2015-11-23T00:00:00"/>
        <d v="2013-06-15T00:00:00"/>
        <d v="2015-10-28T00:00:00"/>
        <d v="2014-09-19T00:00:00"/>
        <d v="2014-04-22T00:00:00"/>
        <d v="2015-04-05T00:00:00"/>
        <d v="2015-03-20T00:00:00"/>
        <d v="2013-04-29T00:00:00"/>
        <d v="2015-08-03T00:00:00"/>
        <d v="2013-05-22T00:00:00"/>
        <d v="2015-09-16T00:00:00"/>
        <d v="2014-07-29T00:00:00"/>
        <d v="2015-04-11T00:00:00"/>
        <d v="2015-05-31T00:00:00"/>
        <d v="2014-10-06T00:00:00"/>
        <d v="2015-02-07T00:00:00"/>
        <d v="2015-04-27T00:00:00"/>
        <d v="2014-09-06T00:00:00"/>
        <d v="2013-08-29T00:00:00"/>
        <d v="2015-11-30T00:00:00"/>
        <d v="2013-12-07T00:00:00"/>
        <d v="2013-05-26T00:00:00"/>
        <d v="2014-12-19T00:00:00"/>
        <d v="2014-09-21T00:00:00"/>
        <d v="2013-12-30T00:00:00"/>
        <d v="2014-12-11T00:00:00"/>
        <d v="2015-12-17T00:00:00"/>
        <d v="2015-03-08T00:00:00"/>
        <d v="2014-05-07T00:00:00"/>
        <d v="2013-11-08T00:00:00"/>
        <d v="2015-09-08T00:00:00"/>
        <d v="2013-07-10T00:00:00"/>
        <d v="2015-01-13T00:00:00"/>
        <d v="2015-05-05T00:00:00"/>
        <d v="2014-05-23T00:00:00"/>
        <d v="2014-11-24T00:00:00"/>
        <d v="2013-07-01T00:00:00"/>
        <d v="2015-08-26T00:00:00"/>
        <d v="2013-12-18T00:00:00"/>
        <d v="2014-04-04T00:00:00"/>
        <d v="2013-11-06T00:00:00"/>
        <d v="2014-02-27T00:00:00"/>
        <d v="2014-12-28T00:00:00"/>
        <d v="2014-03-21T00:00:00"/>
        <d v="2015-04-29T00:00:00"/>
        <d v="2014-07-23T00:00:00"/>
        <d v="2014-02-22T00:00:00"/>
        <d v="2015-04-04T00:00:00"/>
        <d v="2015-11-04T00:00:00"/>
        <d v="2013-06-30T00:00:00"/>
        <d v="2015-03-21T00:00:00"/>
        <d v="2013-12-24T00:00:00"/>
        <d v="2013-07-13T00:00:00"/>
        <d v="2015-04-30T00:00:00"/>
        <d v="2015-11-19T00:00:00"/>
        <d v="2014-08-04T00:00:00"/>
        <d v="2015-01-31T00:00:00"/>
        <d v="2015-10-10T00:00:00"/>
        <d v="2014-03-06T00:00:00"/>
        <d v="2015-07-04T00:00:00"/>
        <d v="2013-06-20T00:00:00"/>
        <d v="2014-06-28T00:00:00"/>
        <d v="2014-09-07T00:00:00"/>
        <d v="2015-12-02T00:00:00"/>
        <d v="2014-02-19T00:00:00"/>
        <d v="2014-12-02T00:00:00"/>
        <d v="2015-09-10T00:00:00"/>
        <d v="2013-03-03T00:00:00"/>
        <d v="2015-11-16T00:00:00"/>
        <d v="2014-07-31T00:00:00"/>
        <d v="2015-11-26T00:00:00"/>
        <d v="2014-04-12T00:00:00"/>
        <d v="2015-03-01T00:00:00"/>
        <d v="2015-03-28T00:00:00"/>
        <d v="2014-07-19T00:00:00"/>
        <d v="2013-05-23T00:00:00"/>
        <d v="2013-09-22T00:00:00"/>
        <d v="2013-05-25T00:00:00"/>
        <d v="2015-08-14T00:00:00"/>
      </sharedItems>
      <fieldGroup par="20"/>
    </cacheField>
    <cacheField name="Sales Person" numFmtId="0">
      <sharedItems count="8">
        <s v="NEHA"/>
        <s v="APOORVA"/>
        <s v="MEEHIR"/>
        <s v="BHAGYASHRI"/>
        <s v="FARHIN"/>
        <s v="ASHWINI"/>
        <s v="AJAY"/>
        <s v="NIKITA"/>
      </sharedItems>
    </cacheField>
    <cacheField name="CustomerID" numFmtId="0">
      <sharedItems containsSemiMixedTypes="0" containsString="0" containsNumber="1" containsInteger="1" minValue="10001" maxValue="10015"/>
    </cacheField>
    <cacheField name="ProductID" numFmtId="0">
      <sharedItems/>
    </cacheField>
    <cacheField name="Quantity" numFmtId="0">
      <sharedItems containsSemiMixedTypes="0" containsString="0" containsNumber="1" containsInteger="1" minValue="1" maxValue="48"/>
    </cacheField>
    <cacheField name="Name" numFmtId="0">
      <sharedItems/>
    </cacheField>
    <cacheField name="City" numFmtId="0">
      <sharedItems/>
    </cacheField>
    <cacheField name="Zip" numFmtId="0">
      <sharedItems/>
    </cacheField>
    <cacheField name="Region" numFmtId="0">
      <sharedItems count="4">
        <s v="Western"/>
        <s v="Pacific   "/>
        <s v="Southern"/>
        <s v="Northern "/>
      </sharedItems>
    </cacheField>
    <cacheField name="Product" numFmtId="0">
      <sharedItems/>
    </cacheField>
    <cacheField name="Price" numFmtId="0">
      <sharedItems containsSemiMixedTypes="0" containsString="0" containsNumber="1" containsInteger="1" minValue="2500" maxValue="4996"/>
    </cacheField>
    <cacheField name="Cost" numFmtId="0">
      <sharedItems containsSemiMixedTypes="0" containsString="0" containsNumber="1" containsInteger="1" minValue="1201" maxValue="2497"/>
    </cacheField>
    <cacheField name="Product Category" numFmtId="0">
      <sharedItems count="8">
        <s v="Appliances"/>
        <s v="Paper"/>
        <s v="Art"/>
        <s v="Phones"/>
        <s v="Labels"/>
        <s v="Fasteners"/>
        <s v="Storage"/>
        <s v="Binders"/>
      </sharedItems>
    </cacheField>
    <cacheField name="Sales Person Expe" numFmtId="0">
      <sharedItems containsSemiMixedTypes="0" containsString="0" containsNumber="1" containsInteger="1" minValue="1" maxValue="10"/>
    </cacheField>
    <cacheField name="Total Cost" numFmtId="0">
      <sharedItems containsSemiMixedTypes="0" containsString="0" containsNumber="1" containsInteger="1" minValue="1201" maxValue="95184"/>
    </cacheField>
    <cacheField name="Total Sales" numFmtId="0">
      <sharedItems containsSemiMixedTypes="0" containsString="0" containsNumber="1" containsInteger="1" minValue="2500" maxValue="218304"/>
    </cacheField>
    <cacheField name="Sales Person Commession" numFmtId="9">
      <sharedItems containsSemiMixedTypes="0" containsString="0" containsNumber="1" minValue="0.01" maxValue="0.18"/>
    </cacheField>
    <cacheField name="Months (OrderDate)" numFmtId="0" databaseField="0">
      <fieldGroup base="1">
        <rangePr groupBy="months" startDate="2013-01-08T00:00:00" endDate="2015-12-30T00:00:00"/>
        <groupItems count="14">
          <s v="&lt;1/8/2013"/>
          <s v="Jan"/>
          <s v="Feb"/>
          <s v="Mar"/>
          <s v="Apr"/>
          <s v="May"/>
          <s v="Jun"/>
          <s v="Jul"/>
          <s v="Aug"/>
          <s v="Sep"/>
          <s v="Oct"/>
          <s v="Nov"/>
          <s v="Dec"/>
          <s v="&gt;12/30/2015"/>
        </groupItems>
      </fieldGroup>
    </cacheField>
    <cacheField name="Quarters (OrderDate)" numFmtId="0" databaseField="0">
      <fieldGroup base="1">
        <rangePr groupBy="quarters" startDate="2013-01-08T00:00:00" endDate="2015-12-30T00:00:00"/>
        <groupItems count="6">
          <s v="&lt;1/8/2013"/>
          <s v="Qtr1"/>
          <s v="Qtr2"/>
          <s v="Qtr3"/>
          <s v="Qtr4"/>
          <s v="&gt;12/30/2015"/>
        </groupItems>
      </fieldGroup>
    </cacheField>
    <cacheField name="Years (OrderDate)" numFmtId="0" databaseField="0">
      <fieldGroup base="1">
        <rangePr groupBy="years" startDate="2013-01-08T00:00:00" endDate="2015-12-30T00:00:00"/>
        <groupItems count="5">
          <s v="&lt;1/8/2013"/>
          <s v="2013"/>
          <s v="2014"/>
          <s v="2015"/>
          <s v="&gt;12/30/2015"/>
        </groupItems>
      </fieldGroup>
    </cacheField>
  </cacheFields>
  <extLst>
    <ext xmlns:x14="http://schemas.microsoft.com/office/spreadsheetml/2009/9/main" uri="{725AE2AE-9491-48be-B2B4-4EB974FC3084}">
      <x14:pivotCacheDefinition pivotCacheId="83436176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refreshedDate="45488.680610416668" backgroundQuery="1" createdVersion="8" refreshedVersion="8" minRefreshableVersion="3" recordCount="0" supportSubquery="1" supportAdvancedDrill="1" xr:uid="{90286F30-EA2E-49EB-BD26-65A6F19969AE}">
  <cacheSource type="external" connectionId="1"/>
  <cacheFields count="2">
    <cacheField name="[Range].[Product Category].[Product Category]" caption="Product Category" numFmtId="0" hierarchy="13" level="1">
      <sharedItems count="8">
        <s v="Appliances"/>
        <s v="Art"/>
        <s v="Binders"/>
        <s v="Fasteners"/>
        <s v="Labels"/>
        <s v="Paper"/>
        <s v="Phones"/>
        <s v="Storage"/>
      </sharedItems>
    </cacheField>
    <cacheField name="[Measures].[Count of OrderNum]" caption="Count of OrderNum" numFmtId="0" hierarchy="20" level="32767"/>
  </cacheFields>
  <cacheHierarchies count="21">
    <cacheHierarchy uniqueName="[Range].[OrderNum]" caption="OrderNum" attribute="1" defaultMemberUniqueName="[Range].[OrderNum].[All]" allUniqueName="[Range].[OrderNum].[All]" dimensionUniqueName="[Range]" displayFolder="" count="2" memberValueDatatype="130" unbalanced="0"/>
    <cacheHierarchy uniqueName="[Range].[OrderDate]" caption="OrderDate" attribute="1" time="1" defaultMemberUniqueName="[Range].[OrderDate].[All]" allUniqueName="[Range].[OrderDate].[All]" dimensionUniqueName="[Range]" displayFolder="" count="2" memberValueDatatype="7" unbalanced="0"/>
    <cacheHierarchy uniqueName="[Range].[Sales Person]" caption="Sales Person" attribute="1" defaultMemberUniqueName="[Range].[Sales Person].[All]" allUniqueName="[Range].[Sales Person].[All]" dimensionUniqueName="[Range]" displayFolder="" count="2" memberValueDatatype="130" unbalanced="0"/>
    <cacheHierarchy uniqueName="[Range].[CustomerID]" caption="CustomerID" attribute="1" defaultMemberUniqueName="[Range].[CustomerID].[All]" allUniqueName="[Range].[CustomerID].[All]" dimensionUniqueName="[Range]" displayFolder="" count="2" memberValueDatatype="20" unbalanced="0"/>
    <cacheHierarchy uniqueName="[Range].[ProductID]" caption="ProductID" attribute="1" defaultMemberUniqueName="[Range].[ProductID].[All]" allUniqueName="[Range].[ProductID].[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Name]" caption="Name" attribute="1" defaultMemberUniqueName="[Range].[Name].[All]" allUniqueName="[Range].[Name].[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Zip]" caption="Zip" attribute="1" defaultMemberUniqueName="[Range].[Zip].[All]" allUniqueName="[Range].[Zip].[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Price]" caption="Price" attribute="1" defaultMemberUniqueName="[Range].[Price].[All]" allUniqueName="[Range].[Price].[All]" dimensionUniqueName="[Range]" displayFolder="" count="2" memberValueDatatype="20" unbalanced="0"/>
    <cacheHierarchy uniqueName="[Range].[Cost]" caption="Cost" attribute="1" defaultMemberUniqueName="[Range].[Cost].[All]" allUniqueName="[Range].[Cost].[All]" dimensionUniqueName="[Range]" displayFolder="" count="2"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Sales Person Expe]" caption="Sales Person Expe" attribute="1" defaultMemberUniqueName="[Range].[Sales Person Expe].[All]" allUniqueName="[Range].[Sales Person Expe].[All]" dimensionUniqueName="[Range]" displayFolder="" count="2" memberValueDatatype="20" unbalanced="0"/>
    <cacheHierarchy uniqueName="[Range].[Total Cost]" caption="Total Cost" attribute="1" defaultMemberUniqueName="[Range].[Total Cost].[All]" allUniqueName="[Range].[Total Cost].[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Sales Person Commession]" caption="Sales Person Commession" attribute="1" defaultMemberUniqueName="[Range].[Sales Person Commession].[All]" allUniqueName="[Range].[Sales Person Commession].[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rderNum]" caption="Count of OrderNum"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 refreshedDate="45488.680241435184" backgroundQuery="1" createdVersion="3" refreshedVersion="8" minRefreshableVersion="3" recordCount="0" supportSubquery="1" supportAdvancedDrill="1" xr:uid="{F4B135DB-ABE5-4AA7-B00D-FFC9D3B810B3}">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OrderNum]" caption="OrderNum" attribute="1" defaultMemberUniqueName="[Range].[OrderNum].[All]" allUniqueName="[Range].[OrderNum].[All]" dimensionUniqueName="[Range]" displayFolder="" count="0" memberValueDatatype="130" unbalanced="0"/>
    <cacheHierarchy uniqueName="[Range].[OrderDate]" caption="OrderDate" attribute="1" time="1" defaultMemberUniqueName="[Range].[OrderDate].[All]" allUniqueName="[Range].[OrderDate].[All]" dimensionUniqueName="[Range]" displayFolder="" count="0" memberValueDatatype="7" unbalanced="0"/>
    <cacheHierarchy uniqueName="[Range].[Sales Person]" caption="Sales Person" attribute="1" defaultMemberUniqueName="[Range].[Sales Person].[All]" allUniqueName="[Range].[Sales Person].[All]" dimensionUniqueName="[Range]" displayFolder="" count="0" memberValueDatatype="130" unbalanced="0"/>
    <cacheHierarchy uniqueName="[Range].[CustomerID]" caption="CustomerID" attribute="1" defaultMemberUniqueName="[Range].[CustomerID].[All]" allUniqueName="[Range].[CustomerID].[All]" dimensionUniqueName="[Range]" displayFolder="" count="0" memberValueDatatype="20" unbalanced="0"/>
    <cacheHierarchy uniqueName="[Range].[ProductID]" caption="ProductID" attribute="1" defaultMemberUniqueName="[Range].[ProductID].[All]" allUniqueName="[Range].[Product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Zip]" caption="Zip" attribute="1" defaultMemberUniqueName="[Range].[Zip].[All]" allUniqueName="[Range].[Zip].[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Price]" caption="Price" attribute="1" defaultMemberUniqueName="[Range].[Price].[All]" allUniqueName="[Range].[Price].[All]" dimensionUniqueName="[Range]" displayFolder="" count="0" memberValueDatatype="20" unbalanced="0"/>
    <cacheHierarchy uniqueName="[Range].[Cost]" caption="Cost" attribute="1" defaultMemberUniqueName="[Range].[Cost].[All]" allUniqueName="[Range].[Cost].[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Sales Person Expe]" caption="Sales Person Expe" attribute="1" defaultMemberUniqueName="[Range].[Sales Person Expe].[All]" allUniqueName="[Range].[Sales Person Expe].[All]" dimensionUniqueName="[Range]" displayFolder="" count="0" memberValueDatatype="20" unbalanced="0"/>
    <cacheHierarchy uniqueName="[Range].[Total Cost]" caption="Total Cost" attribute="1" defaultMemberUniqueName="[Range].[Total Cost].[All]" allUniqueName="[Range].[Total Cost].[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Sales Person Commession]" caption="Sales Person Commession" attribute="1" defaultMemberUniqueName="[Range].[Sales Person Commession].[All]" allUniqueName="[Range].[Sales Person Commession].[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rderNum]" caption="Count of OrderNum"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1071176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2">
  <r>
    <s v="NUM000345"/>
    <x v="0"/>
    <x v="0"/>
    <n v="10006"/>
    <s v="P0047"/>
    <n v="1"/>
    <x v="0"/>
    <x v="0"/>
    <s v="79706"/>
    <x v="0"/>
    <s v="Staple holder"/>
    <n v="2500"/>
    <n v="1914"/>
    <s v="Appliances"/>
    <n v="6"/>
    <n v="1914"/>
    <n v="2500"/>
    <n v="0.02"/>
  </r>
  <r>
    <s v="NUM000399"/>
    <x v="1"/>
    <x v="1"/>
    <n v="10002"/>
    <s v="P0168"/>
    <n v="1"/>
    <x v="1"/>
    <x v="1"/>
    <s v="68127"/>
    <x v="0"/>
    <s v="Xerox 231"/>
    <n v="2507"/>
    <n v="1380"/>
    <s v="Paper"/>
    <n v="8"/>
    <n v="1380"/>
    <n v="2507"/>
    <n v="0.02"/>
  </r>
  <r>
    <s v="NUM000857"/>
    <x v="2"/>
    <x v="2"/>
    <n v="10007"/>
    <s v="P0168"/>
    <n v="1"/>
    <x v="2"/>
    <x v="2"/>
    <s v="94805"/>
    <x v="1"/>
    <s v="Xerox 231"/>
    <n v="2507"/>
    <n v="1380"/>
    <s v="Paper"/>
    <n v="5"/>
    <n v="1380"/>
    <n v="2507"/>
    <n v="0.01"/>
  </r>
  <r>
    <s v="NUM000203"/>
    <x v="3"/>
    <x v="2"/>
    <n v="10003"/>
    <s v="P0230"/>
    <n v="1"/>
    <x v="3"/>
    <x v="3"/>
    <s v="33732"/>
    <x v="2"/>
    <s v="Xerox 201"/>
    <n v="2509"/>
    <n v="1452"/>
    <s v="Paper"/>
    <n v="5"/>
    <n v="1452"/>
    <n v="2509"/>
    <n v="0.01"/>
  </r>
  <r>
    <s v="NUM000377"/>
    <x v="4"/>
    <x v="3"/>
    <n v="10015"/>
    <s v="P0230"/>
    <n v="1"/>
    <x v="4"/>
    <x v="4"/>
    <s v="06074"/>
    <x v="3"/>
    <s v="Xerox 201"/>
    <n v="2509"/>
    <n v="1452"/>
    <s v="Paper"/>
    <n v="1"/>
    <n v="1452"/>
    <n v="2509"/>
    <n v="0.01"/>
  </r>
  <r>
    <s v="NUM000027"/>
    <x v="5"/>
    <x v="4"/>
    <n v="10015"/>
    <s v="P0230"/>
    <n v="1"/>
    <x v="4"/>
    <x v="4"/>
    <s v="06074"/>
    <x v="3"/>
    <s v="Xerox 201"/>
    <n v="2509"/>
    <n v="1452"/>
    <s v="Paper"/>
    <n v="3"/>
    <n v="1452"/>
    <n v="2509"/>
    <n v="0.01"/>
  </r>
  <r>
    <s v="NUM000652"/>
    <x v="6"/>
    <x v="5"/>
    <n v="10015"/>
    <s v="P0230"/>
    <n v="1"/>
    <x v="4"/>
    <x v="4"/>
    <s v="06074"/>
    <x v="3"/>
    <s v="Xerox 201"/>
    <n v="2509"/>
    <n v="1452"/>
    <s v="Paper"/>
    <n v="4"/>
    <n v="1452"/>
    <n v="2509"/>
    <n v="0.01"/>
  </r>
  <r>
    <s v="NUM000591"/>
    <x v="7"/>
    <x v="0"/>
    <n v="10002"/>
    <s v="P0216"/>
    <n v="1"/>
    <x v="1"/>
    <x v="1"/>
    <s v="68127"/>
    <x v="0"/>
    <s v="Newell 313"/>
    <n v="2517"/>
    <n v="2149"/>
    <s v="Art"/>
    <n v="6"/>
    <n v="2149"/>
    <n v="2517"/>
    <n v="0.02"/>
  </r>
  <r>
    <s v="NUM000115"/>
    <x v="8"/>
    <x v="2"/>
    <n v="10013"/>
    <s v="P0216"/>
    <n v="1"/>
    <x v="5"/>
    <x v="5"/>
    <s v="06770"/>
    <x v="3"/>
    <s v="Newell 313"/>
    <n v="2517"/>
    <n v="2149"/>
    <s v="Art"/>
    <n v="5"/>
    <n v="2149"/>
    <n v="2517"/>
    <n v="0.01"/>
  </r>
  <r>
    <s v="NUM000727"/>
    <x v="9"/>
    <x v="2"/>
    <n v="10003"/>
    <s v="P0216"/>
    <n v="1"/>
    <x v="3"/>
    <x v="3"/>
    <s v="33732"/>
    <x v="2"/>
    <s v="Newell 313"/>
    <n v="2517"/>
    <n v="2149"/>
    <s v="Art"/>
    <n v="5"/>
    <n v="2149"/>
    <n v="2517"/>
    <n v="0.01"/>
  </r>
  <r>
    <s v="NUM000781"/>
    <x v="10"/>
    <x v="4"/>
    <n v="10004"/>
    <s v="P0216"/>
    <n v="1"/>
    <x v="6"/>
    <x v="6"/>
    <s v="10019"/>
    <x v="3"/>
    <s v="Newell 313"/>
    <n v="2517"/>
    <n v="2149"/>
    <s v="Art"/>
    <n v="3"/>
    <n v="2149"/>
    <n v="2517"/>
    <n v="0.01"/>
  </r>
  <r>
    <s v="NUM000377"/>
    <x v="4"/>
    <x v="4"/>
    <n v="10015"/>
    <s v="P0216"/>
    <n v="1"/>
    <x v="4"/>
    <x v="4"/>
    <s v="06074"/>
    <x v="3"/>
    <s v="Newell 313"/>
    <n v="2517"/>
    <n v="2149"/>
    <s v="Art"/>
    <n v="3"/>
    <n v="2149"/>
    <n v="2517"/>
    <n v="0.01"/>
  </r>
  <r>
    <s v="NUM000166"/>
    <x v="11"/>
    <x v="5"/>
    <n v="10006"/>
    <s v="P0216"/>
    <n v="1"/>
    <x v="0"/>
    <x v="0"/>
    <s v="79706"/>
    <x v="0"/>
    <s v="Newell 313"/>
    <n v="2517"/>
    <n v="2149"/>
    <s v="Art"/>
    <n v="4"/>
    <n v="2149"/>
    <n v="2517"/>
    <n v="0.01"/>
  </r>
  <r>
    <s v="NUM000764"/>
    <x v="12"/>
    <x v="1"/>
    <n v="10012"/>
    <s v="P0148"/>
    <n v="1"/>
    <x v="7"/>
    <x v="7"/>
    <s v="93110"/>
    <x v="1"/>
    <s v="Xerox 199"/>
    <n v="2523"/>
    <n v="1665"/>
    <s v="Paper"/>
    <n v="8"/>
    <n v="1665"/>
    <n v="2523"/>
    <n v="0.02"/>
  </r>
  <r>
    <s v="NUM000261"/>
    <x v="13"/>
    <x v="1"/>
    <n v="10003"/>
    <s v="P0148"/>
    <n v="1"/>
    <x v="3"/>
    <x v="3"/>
    <s v="33732"/>
    <x v="2"/>
    <s v="Xerox 199"/>
    <n v="2523"/>
    <n v="1665"/>
    <s v="Paper"/>
    <n v="8"/>
    <n v="1665"/>
    <n v="2523"/>
    <n v="0.02"/>
  </r>
  <r>
    <s v="NUM000171"/>
    <x v="14"/>
    <x v="1"/>
    <n v="10004"/>
    <s v="P0148"/>
    <n v="1"/>
    <x v="6"/>
    <x v="6"/>
    <s v="10019"/>
    <x v="3"/>
    <s v="Xerox 199"/>
    <n v="2523"/>
    <n v="1665"/>
    <s v="Paper"/>
    <n v="8"/>
    <n v="1665"/>
    <n v="2523"/>
    <n v="0.02"/>
  </r>
  <r>
    <s v="NUM000015"/>
    <x v="15"/>
    <x v="6"/>
    <n v="10008"/>
    <s v="P0148"/>
    <n v="1"/>
    <x v="8"/>
    <x v="8"/>
    <s v="10977"/>
    <x v="3"/>
    <s v="Xerox 199"/>
    <n v="2523"/>
    <n v="1665"/>
    <s v="Paper"/>
    <n v="10"/>
    <n v="1665"/>
    <n v="2523"/>
    <n v="0.02"/>
  </r>
  <r>
    <s v="NUM000081"/>
    <x v="16"/>
    <x v="4"/>
    <n v="10006"/>
    <s v="P0148"/>
    <n v="1"/>
    <x v="0"/>
    <x v="0"/>
    <s v="79706"/>
    <x v="0"/>
    <s v="Xerox 199"/>
    <n v="2523"/>
    <n v="1665"/>
    <s v="Paper"/>
    <n v="3"/>
    <n v="1665"/>
    <n v="2523"/>
    <n v="0.01"/>
  </r>
  <r>
    <s v="NUM000021"/>
    <x v="17"/>
    <x v="2"/>
    <n v="10009"/>
    <s v="P0008"/>
    <n v="1"/>
    <x v="9"/>
    <x v="9"/>
    <s v="84118"/>
    <x v="1"/>
    <s v="Xerox 1943"/>
    <n v="2529"/>
    <n v="1630"/>
    <s v="Paper"/>
    <n v="5"/>
    <n v="1630"/>
    <n v="2529"/>
    <n v="0.01"/>
  </r>
  <r>
    <s v="NUM000581"/>
    <x v="18"/>
    <x v="0"/>
    <n v="10013"/>
    <s v="P0171"/>
    <n v="1"/>
    <x v="5"/>
    <x v="5"/>
    <s v="06770"/>
    <x v="3"/>
    <s v="Xerox 1919"/>
    <n v="2535"/>
    <n v="1841"/>
    <s v="Paper"/>
    <n v="6"/>
    <n v="1841"/>
    <n v="2535"/>
    <n v="0.02"/>
  </r>
  <r>
    <s v="NUM000221"/>
    <x v="19"/>
    <x v="2"/>
    <n v="10013"/>
    <s v="P0171"/>
    <n v="1"/>
    <x v="5"/>
    <x v="5"/>
    <s v="06770"/>
    <x v="3"/>
    <s v="Xerox 1919"/>
    <n v="2535"/>
    <n v="1841"/>
    <s v="Paper"/>
    <n v="5"/>
    <n v="1841"/>
    <n v="2535"/>
    <n v="0.01"/>
  </r>
  <r>
    <s v="NUM000643"/>
    <x v="20"/>
    <x v="6"/>
    <n v="10009"/>
    <s v="P0288"/>
    <n v="1"/>
    <x v="9"/>
    <x v="9"/>
    <s v="84118"/>
    <x v="1"/>
    <s v="Xerox 1936"/>
    <n v="2539"/>
    <n v="1656"/>
    <s v="Paper"/>
    <n v="10"/>
    <n v="1656"/>
    <n v="2539"/>
    <n v="0.02"/>
  </r>
  <r>
    <s v="NUM000275"/>
    <x v="21"/>
    <x v="2"/>
    <n v="10011"/>
    <s v="P0288"/>
    <n v="1"/>
    <x v="10"/>
    <x v="10"/>
    <s v="98502"/>
    <x v="1"/>
    <s v="Xerox 1936"/>
    <n v="2539"/>
    <n v="1656"/>
    <s v="Paper"/>
    <n v="5"/>
    <n v="1656"/>
    <n v="2539"/>
    <n v="0.01"/>
  </r>
  <r>
    <s v="NUM000066"/>
    <x v="22"/>
    <x v="6"/>
    <n v="10002"/>
    <s v="P0024"/>
    <n v="1"/>
    <x v="1"/>
    <x v="1"/>
    <s v="68127"/>
    <x v="0"/>
    <s v="Xerox 1913"/>
    <n v="2547"/>
    <n v="1419"/>
    <s v="Paper"/>
    <n v="10"/>
    <n v="1419"/>
    <n v="2547"/>
    <n v="0.02"/>
  </r>
  <r>
    <s v="NUM000615"/>
    <x v="23"/>
    <x v="2"/>
    <n v="10007"/>
    <s v="P0024"/>
    <n v="1"/>
    <x v="2"/>
    <x v="2"/>
    <s v="94805"/>
    <x v="1"/>
    <s v="Xerox 1913"/>
    <n v="2547"/>
    <n v="1419"/>
    <s v="Paper"/>
    <n v="5"/>
    <n v="1419"/>
    <n v="2547"/>
    <n v="0.01"/>
  </r>
  <r>
    <s v="NUM000748"/>
    <x v="24"/>
    <x v="5"/>
    <n v="10013"/>
    <s v="P0024"/>
    <n v="1"/>
    <x v="5"/>
    <x v="5"/>
    <s v="06770"/>
    <x v="3"/>
    <s v="Xerox 1913"/>
    <n v="2547"/>
    <n v="1419"/>
    <s v="Paper"/>
    <n v="4"/>
    <n v="1419"/>
    <n v="2547"/>
    <n v="0.01"/>
  </r>
  <r>
    <s v="NUM000365"/>
    <x v="25"/>
    <x v="6"/>
    <n v="10014"/>
    <s v="P0024"/>
    <n v="1"/>
    <x v="11"/>
    <x v="11"/>
    <s v="96825"/>
    <x v="1"/>
    <s v="Xerox 1913"/>
    <n v="2547"/>
    <n v="1419"/>
    <s v="Paper"/>
    <n v="10"/>
    <n v="1419"/>
    <n v="2547"/>
    <n v="0.02"/>
  </r>
  <r>
    <s v="NUM000589"/>
    <x v="26"/>
    <x v="6"/>
    <n v="10003"/>
    <s v="P0024"/>
    <n v="1"/>
    <x v="3"/>
    <x v="3"/>
    <s v="33732"/>
    <x v="2"/>
    <s v="Xerox 1913"/>
    <n v="2547"/>
    <n v="1419"/>
    <s v="Paper"/>
    <n v="10"/>
    <n v="1419"/>
    <n v="2547"/>
    <n v="0.02"/>
  </r>
  <r>
    <s v="NUM000359"/>
    <x v="27"/>
    <x v="1"/>
    <n v="10015"/>
    <s v="P0024"/>
    <n v="1"/>
    <x v="4"/>
    <x v="4"/>
    <s v="06074"/>
    <x v="3"/>
    <s v="Xerox 1913"/>
    <n v="2547"/>
    <n v="1419"/>
    <s v="Paper"/>
    <n v="8"/>
    <n v="1419"/>
    <n v="2547"/>
    <n v="0.02"/>
  </r>
  <r>
    <s v="NUM000306"/>
    <x v="28"/>
    <x v="3"/>
    <n v="10002"/>
    <s v="P0002"/>
    <n v="1"/>
    <x v="1"/>
    <x v="1"/>
    <s v="68127"/>
    <x v="0"/>
    <s v="Xerox 1967"/>
    <n v="2552"/>
    <n v="1905"/>
    <s v="Paper"/>
    <n v="1"/>
    <n v="1905"/>
    <n v="2552"/>
    <n v="0.01"/>
  </r>
  <r>
    <s v="NUM000248"/>
    <x v="29"/>
    <x v="5"/>
    <n v="10010"/>
    <s v="P0002"/>
    <n v="1"/>
    <x v="12"/>
    <x v="12"/>
    <s v="95376"/>
    <x v="1"/>
    <s v="Xerox 1967"/>
    <n v="2552"/>
    <n v="1905"/>
    <s v="Paper"/>
    <n v="4"/>
    <n v="1905"/>
    <n v="2552"/>
    <n v="0.01"/>
  </r>
  <r>
    <s v="NUM000509"/>
    <x v="30"/>
    <x v="6"/>
    <n v="10007"/>
    <s v="P0005"/>
    <n v="1"/>
    <x v="2"/>
    <x v="2"/>
    <s v="94805"/>
    <x v="1"/>
    <s v="GE 30524EE4"/>
    <n v="2553"/>
    <n v="1638"/>
    <s v="Phones"/>
    <n v="10"/>
    <n v="1638"/>
    <n v="2553"/>
    <n v="0.02"/>
  </r>
  <r>
    <s v="NUM000396"/>
    <x v="31"/>
    <x v="4"/>
    <n v="10015"/>
    <s v="P0005"/>
    <n v="1"/>
    <x v="4"/>
    <x v="4"/>
    <s v="06074"/>
    <x v="3"/>
    <s v="GE 30524EE4"/>
    <n v="2553"/>
    <n v="1638"/>
    <s v="Phones"/>
    <n v="3"/>
    <n v="1638"/>
    <n v="2553"/>
    <n v="0.01"/>
  </r>
  <r>
    <s v="NUM000356"/>
    <x v="32"/>
    <x v="5"/>
    <n v="10008"/>
    <s v="P0005"/>
    <n v="1"/>
    <x v="8"/>
    <x v="8"/>
    <s v="10977"/>
    <x v="3"/>
    <s v="GE 30524EE4"/>
    <n v="2553"/>
    <n v="1638"/>
    <s v="Phones"/>
    <n v="4"/>
    <n v="1638"/>
    <n v="2553"/>
    <n v="0.01"/>
  </r>
  <r>
    <s v="NUM000505"/>
    <x v="33"/>
    <x v="3"/>
    <n v="10011"/>
    <s v="P0005"/>
    <n v="1"/>
    <x v="10"/>
    <x v="10"/>
    <s v="98502"/>
    <x v="1"/>
    <s v="GE 30524EE4"/>
    <n v="2553"/>
    <n v="1638"/>
    <s v="Phones"/>
    <n v="1"/>
    <n v="1638"/>
    <n v="2553"/>
    <n v="0.01"/>
  </r>
  <r>
    <s v="NUM000394"/>
    <x v="31"/>
    <x v="6"/>
    <n v="10005"/>
    <s v="P0110"/>
    <n v="1"/>
    <x v="13"/>
    <x v="13"/>
    <s v="93117"/>
    <x v="1"/>
    <s v="Xerox 2"/>
    <n v="2562"/>
    <n v="1527"/>
    <s v="Paper"/>
    <n v="10"/>
    <n v="1527"/>
    <n v="2562"/>
    <n v="0.02"/>
  </r>
  <r>
    <s v="NUM000106"/>
    <x v="34"/>
    <x v="1"/>
    <n v="10013"/>
    <s v="P0110"/>
    <n v="1"/>
    <x v="5"/>
    <x v="5"/>
    <s v="06770"/>
    <x v="3"/>
    <s v="Xerox 2"/>
    <n v="2562"/>
    <n v="1527"/>
    <s v="Paper"/>
    <n v="8"/>
    <n v="1527"/>
    <n v="2562"/>
    <n v="0.02"/>
  </r>
  <r>
    <s v="NUM000396"/>
    <x v="31"/>
    <x v="0"/>
    <n v="10005"/>
    <s v="P0143"/>
    <n v="1"/>
    <x v="13"/>
    <x v="13"/>
    <s v="93117"/>
    <x v="1"/>
    <s v="Xerox 1946"/>
    <n v="2576"/>
    <n v="1826"/>
    <s v="Paper"/>
    <n v="6"/>
    <n v="1826"/>
    <n v="2576"/>
    <n v="0.02"/>
  </r>
  <r>
    <s v="NUM000408"/>
    <x v="35"/>
    <x v="3"/>
    <n v="10014"/>
    <s v="P0143"/>
    <n v="1"/>
    <x v="11"/>
    <x v="11"/>
    <s v="96825"/>
    <x v="1"/>
    <s v="Xerox 1946"/>
    <n v="2576"/>
    <n v="1826"/>
    <s v="Paper"/>
    <n v="1"/>
    <n v="1826"/>
    <n v="2576"/>
    <n v="0.01"/>
  </r>
  <r>
    <s v="NUM000548"/>
    <x v="36"/>
    <x v="6"/>
    <n v="10015"/>
    <s v="P0143"/>
    <n v="1"/>
    <x v="4"/>
    <x v="4"/>
    <s v="06074"/>
    <x v="3"/>
    <s v="Xerox 1946"/>
    <n v="2576"/>
    <n v="1826"/>
    <s v="Paper"/>
    <n v="10"/>
    <n v="1826"/>
    <n v="2576"/>
    <n v="0.02"/>
  </r>
  <r>
    <s v="NUM000497"/>
    <x v="37"/>
    <x v="4"/>
    <n v="10012"/>
    <s v="P0226"/>
    <n v="1"/>
    <x v="7"/>
    <x v="7"/>
    <s v="93110"/>
    <x v="1"/>
    <s v="Xerox 1953"/>
    <n v="2579"/>
    <n v="1455"/>
    <s v="Paper"/>
    <n v="3"/>
    <n v="1455"/>
    <n v="2579"/>
    <n v="0.01"/>
  </r>
  <r>
    <s v="NUM000230"/>
    <x v="38"/>
    <x v="0"/>
    <n v="10001"/>
    <s v="P0296"/>
    <n v="1"/>
    <x v="14"/>
    <x v="6"/>
    <s v="10025"/>
    <x v="3"/>
    <s v="Xerox 1955"/>
    <n v="2580"/>
    <n v="1518"/>
    <s v="Paper"/>
    <n v="6"/>
    <n v="1518"/>
    <n v="2580"/>
    <n v="0.02"/>
  </r>
  <r>
    <s v="NUM000214"/>
    <x v="39"/>
    <x v="4"/>
    <n v="10002"/>
    <s v="P0296"/>
    <n v="1"/>
    <x v="1"/>
    <x v="1"/>
    <s v="68127"/>
    <x v="0"/>
    <s v="Xerox 1955"/>
    <n v="2580"/>
    <n v="1518"/>
    <s v="Paper"/>
    <n v="3"/>
    <n v="1518"/>
    <n v="2580"/>
    <n v="0.01"/>
  </r>
  <r>
    <s v="NUM000201"/>
    <x v="40"/>
    <x v="2"/>
    <n v="10013"/>
    <s v="P0296"/>
    <n v="1"/>
    <x v="5"/>
    <x v="5"/>
    <s v="06770"/>
    <x v="3"/>
    <s v="Xerox 1955"/>
    <n v="2580"/>
    <n v="1518"/>
    <s v="Paper"/>
    <n v="5"/>
    <n v="1518"/>
    <n v="2580"/>
    <n v="0.01"/>
  </r>
  <r>
    <s v="NUM000284"/>
    <x v="41"/>
    <x v="7"/>
    <n v="10005"/>
    <s v="P0092"/>
    <n v="1"/>
    <x v="13"/>
    <x v="13"/>
    <s v="93117"/>
    <x v="1"/>
    <s v="Clarity 53712"/>
    <n v="2586"/>
    <n v="2432"/>
    <s v="Phones"/>
    <n v="4"/>
    <n v="2432"/>
    <n v="2586"/>
    <n v="0.01"/>
  </r>
  <r>
    <s v="NUM000558"/>
    <x v="42"/>
    <x v="1"/>
    <n v="10007"/>
    <s v="P0092"/>
    <n v="1"/>
    <x v="2"/>
    <x v="2"/>
    <s v="94805"/>
    <x v="1"/>
    <s v="Clarity 53712"/>
    <n v="2586"/>
    <n v="2432"/>
    <s v="Phones"/>
    <n v="8"/>
    <n v="2432"/>
    <n v="2586"/>
    <n v="0.02"/>
  </r>
  <r>
    <s v="NUM000316"/>
    <x v="43"/>
    <x v="1"/>
    <n v="10013"/>
    <s v="P0092"/>
    <n v="1"/>
    <x v="5"/>
    <x v="5"/>
    <s v="06770"/>
    <x v="3"/>
    <s v="Clarity 53712"/>
    <n v="2586"/>
    <n v="2432"/>
    <s v="Phones"/>
    <n v="8"/>
    <n v="2432"/>
    <n v="2586"/>
    <n v="0.02"/>
  </r>
  <r>
    <s v="NUM000884"/>
    <x v="44"/>
    <x v="1"/>
    <n v="10001"/>
    <s v="P0101"/>
    <n v="1"/>
    <x v="14"/>
    <x v="6"/>
    <s v="10025"/>
    <x v="3"/>
    <s v="Xerox 1910"/>
    <n v="2588"/>
    <n v="2069"/>
    <s v="Paper"/>
    <n v="8"/>
    <n v="2069"/>
    <n v="2588"/>
    <n v="0.02"/>
  </r>
  <r>
    <s v="NUM000518"/>
    <x v="45"/>
    <x v="2"/>
    <n v="10014"/>
    <s v="P0101"/>
    <n v="1"/>
    <x v="11"/>
    <x v="11"/>
    <s v="96825"/>
    <x v="1"/>
    <s v="Xerox 1910"/>
    <n v="2588"/>
    <n v="2069"/>
    <s v="Paper"/>
    <n v="5"/>
    <n v="2069"/>
    <n v="2588"/>
    <n v="0.01"/>
  </r>
  <r>
    <s v="NUM000539"/>
    <x v="46"/>
    <x v="6"/>
    <n v="10003"/>
    <s v="P0101"/>
    <n v="1"/>
    <x v="3"/>
    <x v="3"/>
    <s v="33732"/>
    <x v="2"/>
    <s v="Xerox 1910"/>
    <n v="2588"/>
    <n v="2069"/>
    <s v="Paper"/>
    <n v="10"/>
    <n v="2069"/>
    <n v="2588"/>
    <n v="0.02"/>
  </r>
  <r>
    <s v="NUM000034"/>
    <x v="47"/>
    <x v="2"/>
    <n v="10003"/>
    <s v="P0101"/>
    <n v="1"/>
    <x v="3"/>
    <x v="3"/>
    <s v="33732"/>
    <x v="2"/>
    <s v="Xerox 1910"/>
    <n v="2588"/>
    <n v="2069"/>
    <s v="Paper"/>
    <n v="5"/>
    <n v="2069"/>
    <n v="2588"/>
    <n v="0.01"/>
  </r>
  <r>
    <s v="NUM000282"/>
    <x v="48"/>
    <x v="2"/>
    <n v="10006"/>
    <s v="P0101"/>
    <n v="1"/>
    <x v="0"/>
    <x v="0"/>
    <s v="79706"/>
    <x v="0"/>
    <s v="Xerox 1910"/>
    <n v="2588"/>
    <n v="2069"/>
    <s v="Paper"/>
    <n v="5"/>
    <n v="2069"/>
    <n v="2588"/>
    <n v="0.01"/>
  </r>
  <r>
    <s v="NUM000148"/>
    <x v="49"/>
    <x v="7"/>
    <n v="10013"/>
    <s v="P0023"/>
    <n v="1"/>
    <x v="5"/>
    <x v="5"/>
    <s v="06770"/>
    <x v="3"/>
    <s v="Xerox 1920"/>
    <n v="2610"/>
    <n v="1307"/>
    <s v="Paper"/>
    <n v="4"/>
    <n v="1307"/>
    <n v="2610"/>
    <n v="0.01"/>
  </r>
  <r>
    <s v="NUM000365"/>
    <x v="25"/>
    <x v="6"/>
    <n v="10005"/>
    <s v="P0011"/>
    <n v="1"/>
    <x v="13"/>
    <x v="13"/>
    <s v="93117"/>
    <x v="1"/>
    <s v="Xerox 1999"/>
    <n v="2612"/>
    <n v="1994"/>
    <s v="Paper"/>
    <n v="10"/>
    <n v="1994"/>
    <n v="2612"/>
    <n v="0.02"/>
  </r>
  <r>
    <s v="NUM000767"/>
    <x v="50"/>
    <x v="0"/>
    <n v="10005"/>
    <s v="P0011"/>
    <n v="1"/>
    <x v="13"/>
    <x v="13"/>
    <s v="93117"/>
    <x v="1"/>
    <s v="Xerox 1999"/>
    <n v="2612"/>
    <n v="1994"/>
    <s v="Paper"/>
    <n v="6"/>
    <n v="1994"/>
    <n v="2612"/>
    <n v="0.02"/>
  </r>
  <r>
    <s v="NUM000726"/>
    <x v="51"/>
    <x v="0"/>
    <n v="10001"/>
    <s v="P0267"/>
    <n v="1"/>
    <x v="14"/>
    <x v="6"/>
    <s v="10025"/>
    <x v="3"/>
    <s v="Xerox 190"/>
    <n v="2614"/>
    <n v="2329"/>
    <s v="Paper"/>
    <n v="6"/>
    <n v="2329"/>
    <n v="2614"/>
    <n v="0.02"/>
  </r>
  <r>
    <s v="NUM000142"/>
    <x v="52"/>
    <x v="3"/>
    <n v="10011"/>
    <s v="P0267"/>
    <n v="1"/>
    <x v="10"/>
    <x v="10"/>
    <s v="98502"/>
    <x v="1"/>
    <s v="Xerox 190"/>
    <n v="2614"/>
    <n v="2329"/>
    <s v="Paper"/>
    <n v="1"/>
    <n v="2329"/>
    <n v="2614"/>
    <n v="0.01"/>
  </r>
  <r>
    <s v="NUM000322"/>
    <x v="53"/>
    <x v="3"/>
    <n v="10012"/>
    <s v="P0241"/>
    <n v="1"/>
    <x v="7"/>
    <x v="7"/>
    <s v="93110"/>
    <x v="1"/>
    <s v="Newell 34"/>
    <n v="2616"/>
    <n v="1965"/>
    <s v="Art"/>
    <n v="1"/>
    <n v="1965"/>
    <n v="2616"/>
    <n v="0.01"/>
  </r>
  <r>
    <s v="NUM000118"/>
    <x v="54"/>
    <x v="0"/>
    <n v="10012"/>
    <s v="P0241"/>
    <n v="1"/>
    <x v="7"/>
    <x v="7"/>
    <s v="93110"/>
    <x v="1"/>
    <s v="Newell 34"/>
    <n v="2616"/>
    <n v="1965"/>
    <s v="Art"/>
    <n v="6"/>
    <n v="1965"/>
    <n v="2616"/>
    <n v="0.02"/>
  </r>
  <r>
    <s v="NUM000536"/>
    <x v="55"/>
    <x v="3"/>
    <n v="10013"/>
    <s v="P0241"/>
    <n v="1"/>
    <x v="5"/>
    <x v="5"/>
    <s v="06770"/>
    <x v="3"/>
    <s v="Newell 34"/>
    <n v="2616"/>
    <n v="1965"/>
    <s v="Art"/>
    <n v="1"/>
    <n v="1965"/>
    <n v="2616"/>
    <n v="0.01"/>
  </r>
  <r>
    <s v="NUM000478"/>
    <x v="56"/>
    <x v="5"/>
    <n v="10009"/>
    <s v="P0241"/>
    <n v="1"/>
    <x v="9"/>
    <x v="9"/>
    <s v="84118"/>
    <x v="1"/>
    <s v="Newell 34"/>
    <n v="2616"/>
    <n v="1965"/>
    <s v="Art"/>
    <n v="4"/>
    <n v="1965"/>
    <n v="2616"/>
    <n v="0.01"/>
  </r>
  <r>
    <s v="NUM000246"/>
    <x v="57"/>
    <x v="6"/>
    <n v="10015"/>
    <s v="P0136"/>
    <n v="1"/>
    <x v="4"/>
    <x v="4"/>
    <s v="06074"/>
    <x v="3"/>
    <s v="Xerox 1909"/>
    <n v="2628"/>
    <n v="1803"/>
    <s v="Paper"/>
    <n v="10"/>
    <n v="1803"/>
    <n v="2628"/>
    <n v="0.02"/>
  </r>
  <r>
    <s v="NUM000193"/>
    <x v="58"/>
    <x v="7"/>
    <n v="10015"/>
    <s v="P0136"/>
    <n v="1"/>
    <x v="4"/>
    <x v="4"/>
    <s v="06074"/>
    <x v="3"/>
    <s v="Xerox 1909"/>
    <n v="2628"/>
    <n v="1803"/>
    <s v="Paper"/>
    <n v="4"/>
    <n v="1803"/>
    <n v="2628"/>
    <n v="0.01"/>
  </r>
  <r>
    <s v="NUM000481"/>
    <x v="59"/>
    <x v="0"/>
    <n v="10015"/>
    <s v="P0136"/>
    <n v="1"/>
    <x v="4"/>
    <x v="4"/>
    <s v="06074"/>
    <x v="3"/>
    <s v="Xerox 1909"/>
    <n v="2628"/>
    <n v="1803"/>
    <s v="Paper"/>
    <n v="6"/>
    <n v="1803"/>
    <n v="2628"/>
    <n v="0.02"/>
  </r>
  <r>
    <s v="NUM000424"/>
    <x v="60"/>
    <x v="3"/>
    <n v="10002"/>
    <s v="P0133"/>
    <n v="1"/>
    <x v="1"/>
    <x v="1"/>
    <s v="68127"/>
    <x v="0"/>
    <s v="Avery 477"/>
    <n v="2633"/>
    <n v="1742"/>
    <s v="Labels"/>
    <n v="1"/>
    <n v="1742"/>
    <n v="2633"/>
    <n v="0.01"/>
  </r>
  <r>
    <s v="NUM000006"/>
    <x v="61"/>
    <x v="0"/>
    <n v="10002"/>
    <s v="P0133"/>
    <n v="1"/>
    <x v="1"/>
    <x v="1"/>
    <s v="68127"/>
    <x v="0"/>
    <s v="Avery 477"/>
    <n v="2633"/>
    <n v="1742"/>
    <s v="Labels"/>
    <n v="6"/>
    <n v="1742"/>
    <n v="2633"/>
    <n v="0.02"/>
  </r>
  <r>
    <s v="NUM000658"/>
    <x v="62"/>
    <x v="7"/>
    <n v="10012"/>
    <s v="P0124"/>
    <n v="1"/>
    <x v="7"/>
    <x v="7"/>
    <s v="93110"/>
    <x v="1"/>
    <s v="Avery 502"/>
    <n v="2645"/>
    <n v="1547"/>
    <s v="Labels"/>
    <n v="4"/>
    <n v="1547"/>
    <n v="2645"/>
    <n v="0.01"/>
  </r>
  <r>
    <s v="NUM000481"/>
    <x v="59"/>
    <x v="4"/>
    <n v="10004"/>
    <s v="P0124"/>
    <n v="1"/>
    <x v="6"/>
    <x v="6"/>
    <s v="10019"/>
    <x v="3"/>
    <s v="Avery 502"/>
    <n v="2645"/>
    <n v="1547"/>
    <s v="Labels"/>
    <n v="3"/>
    <n v="1547"/>
    <n v="2645"/>
    <n v="0.01"/>
  </r>
  <r>
    <s v="NUM000309"/>
    <x v="63"/>
    <x v="3"/>
    <n v="10015"/>
    <s v="P0222"/>
    <n v="1"/>
    <x v="4"/>
    <x v="4"/>
    <s v="06074"/>
    <x v="3"/>
    <s v="Xerox 1944"/>
    <n v="2657"/>
    <n v="2480"/>
    <s v="Paper"/>
    <n v="1"/>
    <n v="2480"/>
    <n v="2657"/>
    <n v="0.01"/>
  </r>
  <r>
    <s v="NUM000602"/>
    <x v="64"/>
    <x v="0"/>
    <n v="10011"/>
    <s v="P0179"/>
    <n v="1"/>
    <x v="10"/>
    <x v="10"/>
    <s v="98502"/>
    <x v="1"/>
    <s v="Xerox 1981"/>
    <n v="2658"/>
    <n v="1274"/>
    <s v="Paper"/>
    <n v="6"/>
    <n v="1274"/>
    <n v="2658"/>
    <n v="0.02"/>
  </r>
  <r>
    <s v="NUM000325"/>
    <x v="65"/>
    <x v="5"/>
    <n v="10010"/>
    <s v="P0179"/>
    <n v="1"/>
    <x v="12"/>
    <x v="12"/>
    <s v="95376"/>
    <x v="1"/>
    <s v="Xerox 1981"/>
    <n v="2658"/>
    <n v="1274"/>
    <s v="Paper"/>
    <n v="4"/>
    <n v="1274"/>
    <n v="2658"/>
    <n v="0.01"/>
  </r>
  <r>
    <s v="NUM000407"/>
    <x v="66"/>
    <x v="6"/>
    <n v="10012"/>
    <s v="P0270"/>
    <n v="1"/>
    <x v="7"/>
    <x v="7"/>
    <s v="93110"/>
    <x v="1"/>
    <s v="Xerox 1956"/>
    <n v="2659"/>
    <n v="2415"/>
    <s v="Paper"/>
    <n v="10"/>
    <n v="2415"/>
    <n v="2659"/>
    <n v="0.02"/>
  </r>
  <r>
    <s v="NUM000279"/>
    <x v="67"/>
    <x v="6"/>
    <n v="10007"/>
    <s v="P0270"/>
    <n v="1"/>
    <x v="2"/>
    <x v="2"/>
    <s v="94805"/>
    <x v="1"/>
    <s v="Xerox 1956"/>
    <n v="2659"/>
    <n v="2415"/>
    <s v="Paper"/>
    <n v="10"/>
    <n v="2415"/>
    <n v="2659"/>
    <n v="0.02"/>
  </r>
  <r>
    <s v="NUM000820"/>
    <x v="68"/>
    <x v="3"/>
    <n v="10004"/>
    <s v="P0149"/>
    <n v="1"/>
    <x v="6"/>
    <x v="6"/>
    <s v="10019"/>
    <x v="3"/>
    <s v="Xerox 197"/>
    <n v="2671"/>
    <n v="1591"/>
    <s v="Paper"/>
    <n v="1"/>
    <n v="1591"/>
    <n v="2671"/>
    <n v="0.01"/>
  </r>
  <r>
    <s v="NUM000855"/>
    <x v="2"/>
    <x v="5"/>
    <n v="10010"/>
    <s v="P0149"/>
    <n v="1"/>
    <x v="12"/>
    <x v="12"/>
    <s v="95376"/>
    <x v="1"/>
    <s v="Xerox 197"/>
    <n v="2671"/>
    <n v="1591"/>
    <s v="Paper"/>
    <n v="4"/>
    <n v="1591"/>
    <n v="2671"/>
    <n v="0.01"/>
  </r>
  <r>
    <s v="NUM000700"/>
    <x v="69"/>
    <x v="0"/>
    <n v="10015"/>
    <s v="P0066"/>
    <n v="1"/>
    <x v="4"/>
    <x v="4"/>
    <s v="06074"/>
    <x v="3"/>
    <s v="Xerox 225"/>
    <n v="2672"/>
    <n v="2236"/>
    <s v="Paper"/>
    <n v="6"/>
    <n v="2236"/>
    <n v="2672"/>
    <n v="0.02"/>
  </r>
  <r>
    <s v="NUM000779"/>
    <x v="70"/>
    <x v="2"/>
    <n v="10009"/>
    <s v="P0103"/>
    <n v="1"/>
    <x v="9"/>
    <x v="9"/>
    <s v="84118"/>
    <x v="1"/>
    <s v="Xerox 1931"/>
    <n v="2706"/>
    <n v="2310"/>
    <s v="Paper"/>
    <n v="5"/>
    <n v="2310"/>
    <n v="2706"/>
    <n v="0.01"/>
  </r>
  <r>
    <s v="NUM000569"/>
    <x v="71"/>
    <x v="7"/>
    <n v="10004"/>
    <s v="P0103"/>
    <n v="1"/>
    <x v="6"/>
    <x v="6"/>
    <s v="10019"/>
    <x v="3"/>
    <s v="Xerox 1931"/>
    <n v="2706"/>
    <n v="2310"/>
    <s v="Paper"/>
    <n v="4"/>
    <n v="2310"/>
    <n v="2706"/>
    <n v="0.01"/>
  </r>
  <r>
    <s v="NUM000510"/>
    <x v="72"/>
    <x v="1"/>
    <n v="10008"/>
    <s v="P0079"/>
    <n v="1"/>
    <x v="8"/>
    <x v="8"/>
    <s v="10977"/>
    <x v="3"/>
    <s v="Xerox 220"/>
    <n v="2714"/>
    <n v="1975"/>
    <s v="Paper"/>
    <n v="8"/>
    <n v="1975"/>
    <n v="2714"/>
    <n v="0.02"/>
  </r>
  <r>
    <s v="NUM000100"/>
    <x v="73"/>
    <x v="5"/>
    <n v="10007"/>
    <s v="P0053"/>
    <n v="1"/>
    <x v="2"/>
    <x v="2"/>
    <s v="94805"/>
    <x v="1"/>
    <s v="Avery 520"/>
    <n v="2718"/>
    <n v="2254"/>
    <s v="Labels"/>
    <n v="4"/>
    <n v="2254"/>
    <n v="2718"/>
    <n v="0.01"/>
  </r>
  <r>
    <s v="NUM000537"/>
    <x v="55"/>
    <x v="4"/>
    <n v="10011"/>
    <s v="P0053"/>
    <n v="1"/>
    <x v="10"/>
    <x v="10"/>
    <s v="98502"/>
    <x v="1"/>
    <s v="Avery 520"/>
    <n v="2718"/>
    <n v="2254"/>
    <s v="Labels"/>
    <n v="3"/>
    <n v="2254"/>
    <n v="2718"/>
    <n v="0.01"/>
  </r>
  <r>
    <s v="NUM000285"/>
    <x v="74"/>
    <x v="3"/>
    <n v="10006"/>
    <s v="P0053"/>
    <n v="1"/>
    <x v="0"/>
    <x v="0"/>
    <s v="79706"/>
    <x v="0"/>
    <s v="Avery 520"/>
    <n v="2718"/>
    <n v="2254"/>
    <s v="Labels"/>
    <n v="1"/>
    <n v="2254"/>
    <n v="2718"/>
    <n v="0.01"/>
  </r>
  <r>
    <s v="NUM000169"/>
    <x v="75"/>
    <x v="3"/>
    <n v="10008"/>
    <s v="P0239"/>
    <n v="1"/>
    <x v="8"/>
    <x v="8"/>
    <s v="10977"/>
    <x v="3"/>
    <s v="Xerox 1980"/>
    <n v="2738"/>
    <n v="1737"/>
    <s v="Paper"/>
    <n v="1"/>
    <n v="1737"/>
    <n v="2738"/>
    <n v="0.01"/>
  </r>
  <r>
    <s v="NUM000110"/>
    <x v="76"/>
    <x v="1"/>
    <n v="10012"/>
    <s v="P0014"/>
    <n v="1"/>
    <x v="7"/>
    <x v="7"/>
    <s v="93110"/>
    <x v="1"/>
    <s v="Staples"/>
    <n v="2747"/>
    <n v="2098"/>
    <s v="Fasteners"/>
    <n v="8"/>
    <n v="2098"/>
    <n v="2747"/>
    <n v="0.02"/>
  </r>
  <r>
    <s v="NUM000066"/>
    <x v="22"/>
    <x v="5"/>
    <n v="10014"/>
    <s v="P0014"/>
    <n v="1"/>
    <x v="11"/>
    <x v="11"/>
    <s v="96825"/>
    <x v="1"/>
    <s v="Staples"/>
    <n v="2747"/>
    <n v="2098"/>
    <s v="Fasteners"/>
    <n v="4"/>
    <n v="2098"/>
    <n v="2747"/>
    <n v="0.01"/>
  </r>
  <r>
    <s v="NUM000747"/>
    <x v="24"/>
    <x v="3"/>
    <n v="10015"/>
    <s v="P0014"/>
    <n v="1"/>
    <x v="4"/>
    <x v="4"/>
    <s v="06074"/>
    <x v="3"/>
    <s v="Staples"/>
    <n v="2747"/>
    <n v="2098"/>
    <s v="Fasteners"/>
    <n v="1"/>
    <n v="2098"/>
    <n v="2747"/>
    <n v="0.01"/>
  </r>
  <r>
    <s v="NUM000716"/>
    <x v="77"/>
    <x v="4"/>
    <n v="10010"/>
    <s v="P0014"/>
    <n v="1"/>
    <x v="12"/>
    <x v="12"/>
    <s v="95376"/>
    <x v="1"/>
    <s v="Staples"/>
    <n v="2747"/>
    <n v="2098"/>
    <s v="Fasteners"/>
    <n v="3"/>
    <n v="2098"/>
    <n v="2747"/>
    <n v="0.01"/>
  </r>
  <r>
    <s v="NUM000631"/>
    <x v="78"/>
    <x v="3"/>
    <n v="10012"/>
    <s v="P0114"/>
    <n v="1"/>
    <x v="7"/>
    <x v="7"/>
    <s v="93110"/>
    <x v="1"/>
    <s v="Newell 336"/>
    <n v="2772"/>
    <n v="1527"/>
    <s v="Art"/>
    <n v="1"/>
    <n v="1527"/>
    <n v="2772"/>
    <n v="0.01"/>
  </r>
  <r>
    <s v="NUM000667"/>
    <x v="79"/>
    <x v="3"/>
    <n v="10014"/>
    <s v="P0114"/>
    <n v="1"/>
    <x v="11"/>
    <x v="11"/>
    <s v="96825"/>
    <x v="1"/>
    <s v="Newell 336"/>
    <n v="2772"/>
    <n v="1527"/>
    <s v="Art"/>
    <n v="1"/>
    <n v="1527"/>
    <n v="2772"/>
    <n v="0.01"/>
  </r>
  <r>
    <s v="NUM000530"/>
    <x v="80"/>
    <x v="2"/>
    <n v="10007"/>
    <s v="P0262"/>
    <n v="1"/>
    <x v="2"/>
    <x v="2"/>
    <s v="94805"/>
    <x v="1"/>
    <s v="Avery 487"/>
    <n v="2775"/>
    <n v="1946"/>
    <s v="Labels"/>
    <n v="5"/>
    <n v="1946"/>
    <n v="2775"/>
    <n v="0.01"/>
  </r>
  <r>
    <s v="NUM000158"/>
    <x v="81"/>
    <x v="4"/>
    <n v="10014"/>
    <s v="P0262"/>
    <n v="1"/>
    <x v="11"/>
    <x v="11"/>
    <s v="96825"/>
    <x v="1"/>
    <s v="Avery 487"/>
    <n v="2775"/>
    <n v="1946"/>
    <s v="Labels"/>
    <n v="3"/>
    <n v="1946"/>
    <n v="2775"/>
    <n v="0.01"/>
  </r>
  <r>
    <s v="NUM000669"/>
    <x v="82"/>
    <x v="2"/>
    <n v="10004"/>
    <s v="P0262"/>
    <n v="1"/>
    <x v="6"/>
    <x v="6"/>
    <s v="10019"/>
    <x v="3"/>
    <s v="Avery 487"/>
    <n v="2775"/>
    <n v="1946"/>
    <s v="Labels"/>
    <n v="5"/>
    <n v="1946"/>
    <n v="2775"/>
    <n v="0.01"/>
  </r>
  <r>
    <s v="NUM000277"/>
    <x v="83"/>
    <x v="2"/>
    <n v="10008"/>
    <s v="P0262"/>
    <n v="1"/>
    <x v="8"/>
    <x v="8"/>
    <s v="10977"/>
    <x v="3"/>
    <s v="Avery 487"/>
    <n v="2775"/>
    <n v="1946"/>
    <s v="Labels"/>
    <n v="5"/>
    <n v="1946"/>
    <n v="2775"/>
    <n v="0.01"/>
  </r>
  <r>
    <s v="NUM000651"/>
    <x v="6"/>
    <x v="4"/>
    <n v="10015"/>
    <s v="P0108"/>
    <n v="1"/>
    <x v="4"/>
    <x v="4"/>
    <s v="06074"/>
    <x v="3"/>
    <s v="Xerox 188"/>
    <n v="2775"/>
    <n v="1847"/>
    <s v="Paper"/>
    <n v="3"/>
    <n v="1847"/>
    <n v="2775"/>
    <n v="0.01"/>
  </r>
  <r>
    <s v="NUM000661"/>
    <x v="84"/>
    <x v="4"/>
    <n v="10001"/>
    <s v="P0138"/>
    <n v="1"/>
    <x v="14"/>
    <x v="6"/>
    <s v="10025"/>
    <x v="3"/>
    <s v="Newell 329"/>
    <n v="2787"/>
    <n v="1470"/>
    <s v="Art"/>
    <n v="3"/>
    <n v="1470"/>
    <n v="2787"/>
    <n v="0.01"/>
  </r>
  <r>
    <s v="NUM000750"/>
    <x v="85"/>
    <x v="1"/>
    <n v="10012"/>
    <s v="P0138"/>
    <n v="1"/>
    <x v="7"/>
    <x v="7"/>
    <s v="93110"/>
    <x v="1"/>
    <s v="Newell 329"/>
    <n v="2787"/>
    <n v="1470"/>
    <s v="Art"/>
    <n v="8"/>
    <n v="1470"/>
    <n v="2787"/>
    <n v="0.02"/>
  </r>
  <r>
    <s v="NUM000319"/>
    <x v="86"/>
    <x v="6"/>
    <n v="10009"/>
    <s v="P0138"/>
    <n v="1"/>
    <x v="9"/>
    <x v="9"/>
    <s v="84118"/>
    <x v="1"/>
    <s v="Newell 329"/>
    <n v="2787"/>
    <n v="1470"/>
    <s v="Art"/>
    <n v="10"/>
    <n v="1470"/>
    <n v="2787"/>
    <n v="0.02"/>
  </r>
  <r>
    <s v="NUM000110"/>
    <x v="76"/>
    <x v="3"/>
    <n v="10015"/>
    <s v="P0138"/>
    <n v="1"/>
    <x v="4"/>
    <x v="4"/>
    <s v="06074"/>
    <x v="3"/>
    <s v="Newell 329"/>
    <n v="2787"/>
    <n v="1470"/>
    <s v="Art"/>
    <n v="1"/>
    <n v="1470"/>
    <n v="2787"/>
    <n v="0.01"/>
  </r>
  <r>
    <s v="NUM000258"/>
    <x v="87"/>
    <x v="1"/>
    <n v="10009"/>
    <s v="P0038"/>
    <n v="1"/>
    <x v="9"/>
    <x v="9"/>
    <s v="84118"/>
    <x v="1"/>
    <s v="Xerox 21"/>
    <n v="2787"/>
    <n v="2020"/>
    <s v="Paper"/>
    <n v="8"/>
    <n v="2020"/>
    <n v="2787"/>
    <n v="0.02"/>
  </r>
  <r>
    <s v="NUM000064"/>
    <x v="88"/>
    <x v="1"/>
    <n v="10001"/>
    <s v="P0042"/>
    <n v="1"/>
    <x v="14"/>
    <x v="6"/>
    <s v="10025"/>
    <x v="3"/>
    <s v="Xerox 1930"/>
    <n v="2796"/>
    <n v="2307"/>
    <s v="Paper"/>
    <n v="8"/>
    <n v="2307"/>
    <n v="2796"/>
    <n v="0.02"/>
  </r>
  <r>
    <s v="NUM000132"/>
    <x v="89"/>
    <x v="3"/>
    <n v="10012"/>
    <s v="P0042"/>
    <n v="1"/>
    <x v="7"/>
    <x v="7"/>
    <s v="93110"/>
    <x v="1"/>
    <s v="Xerox 1930"/>
    <n v="2796"/>
    <n v="2307"/>
    <s v="Paper"/>
    <n v="1"/>
    <n v="2307"/>
    <n v="2796"/>
    <n v="0.01"/>
  </r>
  <r>
    <s v="NUM000320"/>
    <x v="86"/>
    <x v="1"/>
    <n v="10005"/>
    <s v="P0042"/>
    <n v="1"/>
    <x v="13"/>
    <x v="13"/>
    <s v="93117"/>
    <x v="1"/>
    <s v="Xerox 1930"/>
    <n v="2796"/>
    <n v="2307"/>
    <s v="Paper"/>
    <n v="8"/>
    <n v="2307"/>
    <n v="2796"/>
    <n v="0.02"/>
  </r>
  <r>
    <s v="NUM000440"/>
    <x v="90"/>
    <x v="0"/>
    <n v="10012"/>
    <s v="P0056"/>
    <n v="1"/>
    <x v="7"/>
    <x v="7"/>
    <s v="93110"/>
    <x v="1"/>
    <s v="Xerox 1912"/>
    <n v="2803"/>
    <n v="1344"/>
    <s v="Paper"/>
    <n v="6"/>
    <n v="1344"/>
    <n v="2803"/>
    <n v="0.02"/>
  </r>
  <r>
    <s v="NUM000738"/>
    <x v="91"/>
    <x v="6"/>
    <n v="10002"/>
    <s v="P0056"/>
    <n v="1"/>
    <x v="1"/>
    <x v="1"/>
    <s v="68127"/>
    <x v="0"/>
    <s v="Xerox 1912"/>
    <n v="2803"/>
    <n v="1344"/>
    <s v="Paper"/>
    <n v="10"/>
    <n v="1344"/>
    <n v="2803"/>
    <n v="0.02"/>
  </r>
  <r>
    <s v="NUM000272"/>
    <x v="92"/>
    <x v="5"/>
    <n v="10015"/>
    <s v="P0056"/>
    <n v="1"/>
    <x v="4"/>
    <x v="4"/>
    <s v="06074"/>
    <x v="3"/>
    <s v="Xerox 1912"/>
    <n v="2803"/>
    <n v="1344"/>
    <s v="Paper"/>
    <n v="4"/>
    <n v="1344"/>
    <n v="2803"/>
    <n v="0.01"/>
  </r>
  <r>
    <s v="NUM000629"/>
    <x v="93"/>
    <x v="2"/>
    <n v="10011"/>
    <s v="P0056"/>
    <n v="1"/>
    <x v="10"/>
    <x v="10"/>
    <s v="98502"/>
    <x v="1"/>
    <s v="Xerox 1912"/>
    <n v="2803"/>
    <n v="1344"/>
    <s v="Paper"/>
    <n v="5"/>
    <n v="1344"/>
    <n v="2803"/>
    <n v="0.01"/>
  </r>
  <r>
    <s v="NUM000068"/>
    <x v="94"/>
    <x v="1"/>
    <n v="10006"/>
    <s v="P0056"/>
    <n v="1"/>
    <x v="0"/>
    <x v="0"/>
    <s v="79706"/>
    <x v="0"/>
    <s v="Xerox 1912"/>
    <n v="2803"/>
    <n v="1344"/>
    <s v="Paper"/>
    <n v="8"/>
    <n v="1344"/>
    <n v="2803"/>
    <n v="0.02"/>
  </r>
  <r>
    <s v="NUM000338"/>
    <x v="95"/>
    <x v="6"/>
    <n v="10013"/>
    <s v="P0091"/>
    <n v="1"/>
    <x v="5"/>
    <x v="5"/>
    <s v="06770"/>
    <x v="3"/>
    <s v="Pyle PMP37LED"/>
    <n v="2808"/>
    <n v="1759"/>
    <s v="Phones"/>
    <n v="10"/>
    <n v="1759"/>
    <n v="2808"/>
    <n v="0.02"/>
  </r>
  <r>
    <s v="NUM000448"/>
    <x v="96"/>
    <x v="3"/>
    <n v="10003"/>
    <s v="P0091"/>
    <n v="1"/>
    <x v="3"/>
    <x v="3"/>
    <s v="33732"/>
    <x v="2"/>
    <s v="Pyle PMP37LED"/>
    <n v="2808"/>
    <n v="1759"/>
    <s v="Phones"/>
    <n v="1"/>
    <n v="1759"/>
    <n v="2808"/>
    <n v="0.01"/>
  </r>
  <r>
    <s v="NUM000708"/>
    <x v="97"/>
    <x v="5"/>
    <n v="10011"/>
    <s v="P0091"/>
    <n v="1"/>
    <x v="10"/>
    <x v="10"/>
    <s v="98502"/>
    <x v="1"/>
    <s v="Pyle PMP37LED"/>
    <n v="2808"/>
    <n v="1759"/>
    <s v="Phones"/>
    <n v="4"/>
    <n v="1759"/>
    <n v="2808"/>
    <n v="0.01"/>
  </r>
  <r>
    <s v="NUM000388"/>
    <x v="98"/>
    <x v="4"/>
    <n v="10006"/>
    <s v="P0091"/>
    <n v="1"/>
    <x v="0"/>
    <x v="0"/>
    <s v="79706"/>
    <x v="0"/>
    <s v="Pyle PMP37LED"/>
    <n v="2808"/>
    <n v="1759"/>
    <s v="Phones"/>
    <n v="3"/>
    <n v="1759"/>
    <n v="2808"/>
    <n v="0.01"/>
  </r>
  <r>
    <s v="NUM000711"/>
    <x v="99"/>
    <x v="0"/>
    <n v="10012"/>
    <s v="P0007"/>
    <n v="1"/>
    <x v="7"/>
    <x v="7"/>
    <s v="93110"/>
    <x v="1"/>
    <s v="Xerox 232"/>
    <n v="2814"/>
    <n v="2437"/>
    <s v="Paper"/>
    <n v="6"/>
    <n v="2437"/>
    <n v="2814"/>
    <n v="0.02"/>
  </r>
  <r>
    <s v="NUM000454"/>
    <x v="100"/>
    <x v="3"/>
    <n v="10007"/>
    <s v="P0007"/>
    <n v="1"/>
    <x v="2"/>
    <x v="2"/>
    <s v="94805"/>
    <x v="1"/>
    <s v="Xerox 232"/>
    <n v="2814"/>
    <n v="2437"/>
    <s v="Paper"/>
    <n v="1"/>
    <n v="2437"/>
    <n v="2814"/>
    <n v="0.01"/>
  </r>
  <r>
    <s v="NUM000864"/>
    <x v="101"/>
    <x v="3"/>
    <n v="10013"/>
    <s v="P0007"/>
    <n v="1"/>
    <x v="5"/>
    <x v="5"/>
    <s v="06770"/>
    <x v="3"/>
    <s v="Xerox 232"/>
    <n v="2814"/>
    <n v="2437"/>
    <s v="Paper"/>
    <n v="1"/>
    <n v="2437"/>
    <n v="2814"/>
    <n v="0.01"/>
  </r>
  <r>
    <s v="NUM000558"/>
    <x v="42"/>
    <x v="4"/>
    <n v="10004"/>
    <s v="P0264"/>
    <n v="1"/>
    <x v="6"/>
    <x v="6"/>
    <s v="10019"/>
    <x v="3"/>
    <s v="Avery 503"/>
    <n v="2820"/>
    <n v="1504"/>
    <s v="Labels"/>
    <n v="3"/>
    <n v="1504"/>
    <n v="2820"/>
    <n v="0.01"/>
  </r>
  <r>
    <s v="NUM000301"/>
    <x v="102"/>
    <x v="6"/>
    <n v="10015"/>
    <s v="P0264"/>
    <n v="1"/>
    <x v="4"/>
    <x v="4"/>
    <s v="06074"/>
    <x v="3"/>
    <s v="Avery 503"/>
    <n v="2820"/>
    <n v="1504"/>
    <s v="Labels"/>
    <n v="10"/>
    <n v="1504"/>
    <n v="2820"/>
    <n v="0.02"/>
  </r>
  <r>
    <s v="NUM000676"/>
    <x v="103"/>
    <x v="2"/>
    <n v="10009"/>
    <s v="P0122"/>
    <n v="1"/>
    <x v="9"/>
    <x v="9"/>
    <s v="84118"/>
    <x v="1"/>
    <s v="Newell 351"/>
    <n v="2850"/>
    <n v="2007"/>
    <s v="Art"/>
    <n v="5"/>
    <n v="2007"/>
    <n v="2850"/>
    <n v="0.01"/>
  </r>
  <r>
    <s v="NUM000685"/>
    <x v="104"/>
    <x v="6"/>
    <n v="10015"/>
    <s v="P0122"/>
    <n v="1"/>
    <x v="4"/>
    <x v="4"/>
    <s v="06074"/>
    <x v="3"/>
    <s v="Newell 351"/>
    <n v="2850"/>
    <n v="2007"/>
    <s v="Art"/>
    <n v="10"/>
    <n v="2007"/>
    <n v="2850"/>
    <n v="0.02"/>
  </r>
  <r>
    <s v="NUM000506"/>
    <x v="105"/>
    <x v="7"/>
    <n v="10011"/>
    <s v="P0122"/>
    <n v="1"/>
    <x v="10"/>
    <x v="10"/>
    <s v="98502"/>
    <x v="1"/>
    <s v="Newell 351"/>
    <n v="2850"/>
    <n v="2007"/>
    <s v="Art"/>
    <n v="4"/>
    <n v="2007"/>
    <n v="2850"/>
    <n v="0.01"/>
  </r>
  <r>
    <s v="NUM000823"/>
    <x v="106"/>
    <x v="1"/>
    <n v="10007"/>
    <s v="P0157"/>
    <n v="1"/>
    <x v="2"/>
    <x v="2"/>
    <s v="94805"/>
    <x v="1"/>
    <s v="Newell 347"/>
    <n v="2856"/>
    <n v="1236"/>
    <s v="Art"/>
    <n v="8"/>
    <n v="1236"/>
    <n v="2856"/>
    <n v="0.02"/>
  </r>
  <r>
    <s v="NUM000736"/>
    <x v="107"/>
    <x v="5"/>
    <n v="10015"/>
    <s v="P0157"/>
    <n v="1"/>
    <x v="4"/>
    <x v="4"/>
    <s v="06074"/>
    <x v="3"/>
    <s v="Newell 347"/>
    <n v="2856"/>
    <n v="1236"/>
    <s v="Art"/>
    <n v="4"/>
    <n v="1236"/>
    <n v="2856"/>
    <n v="0.01"/>
  </r>
  <r>
    <s v="NUM000491"/>
    <x v="108"/>
    <x v="7"/>
    <n v="10006"/>
    <s v="P0157"/>
    <n v="1"/>
    <x v="0"/>
    <x v="0"/>
    <s v="79706"/>
    <x v="0"/>
    <s v="Newell 347"/>
    <n v="2856"/>
    <n v="1236"/>
    <s v="Art"/>
    <n v="4"/>
    <n v="1236"/>
    <n v="2856"/>
    <n v="0.01"/>
  </r>
  <r>
    <s v="NUM000433"/>
    <x v="109"/>
    <x v="6"/>
    <n v="10012"/>
    <s v="P0174"/>
    <n v="1"/>
    <x v="7"/>
    <x v="7"/>
    <s v="93110"/>
    <x v="1"/>
    <s v="Xerox 1929"/>
    <n v="2856"/>
    <n v="1780"/>
    <s v="Paper"/>
    <n v="10"/>
    <n v="1780"/>
    <n v="2856"/>
    <n v="0.02"/>
  </r>
  <r>
    <s v="NUM000877"/>
    <x v="110"/>
    <x v="7"/>
    <n v="10010"/>
    <s v="P0174"/>
    <n v="1"/>
    <x v="12"/>
    <x v="12"/>
    <s v="95376"/>
    <x v="1"/>
    <s v="Xerox 1929"/>
    <n v="2856"/>
    <n v="1780"/>
    <s v="Paper"/>
    <n v="4"/>
    <n v="1780"/>
    <n v="2856"/>
    <n v="0.01"/>
  </r>
  <r>
    <s v="NUM000751"/>
    <x v="85"/>
    <x v="5"/>
    <n v="10006"/>
    <s v="P0155"/>
    <n v="1"/>
    <x v="0"/>
    <x v="0"/>
    <s v="79706"/>
    <x v="0"/>
    <s v="Newell 319"/>
    <n v="2867"/>
    <n v="2295"/>
    <s v="Art"/>
    <n v="4"/>
    <n v="2295"/>
    <n v="2867"/>
    <n v="0.01"/>
  </r>
  <r>
    <s v="NUM000205"/>
    <x v="3"/>
    <x v="6"/>
    <n v="10007"/>
    <s v="P0099"/>
    <n v="1"/>
    <x v="2"/>
    <x v="2"/>
    <s v="94805"/>
    <x v="1"/>
    <s v="Avery 482"/>
    <n v="2868"/>
    <n v="2479"/>
    <s v="Labels"/>
    <n v="10"/>
    <n v="2479"/>
    <n v="2868"/>
    <n v="0.02"/>
  </r>
  <r>
    <s v="NUM000857"/>
    <x v="2"/>
    <x v="4"/>
    <n v="10010"/>
    <s v="P0127"/>
    <n v="1"/>
    <x v="12"/>
    <x v="12"/>
    <s v="95376"/>
    <x v="1"/>
    <s v="Xerox 1924"/>
    <n v="2873"/>
    <n v="2483"/>
    <s v="Paper"/>
    <n v="3"/>
    <n v="2483"/>
    <n v="2873"/>
    <n v="0.01"/>
  </r>
  <r>
    <s v="NUM000636"/>
    <x v="111"/>
    <x v="2"/>
    <n v="10002"/>
    <s v="P0086"/>
    <n v="1"/>
    <x v="1"/>
    <x v="1"/>
    <s v="68127"/>
    <x v="0"/>
    <s v="Xerox 1887"/>
    <n v="2887"/>
    <n v="1491"/>
    <s v="Paper"/>
    <n v="5"/>
    <n v="1491"/>
    <n v="2887"/>
    <n v="0.01"/>
  </r>
  <r>
    <s v="NUM000447"/>
    <x v="112"/>
    <x v="6"/>
    <n v="10011"/>
    <s v="P0086"/>
    <n v="1"/>
    <x v="10"/>
    <x v="10"/>
    <s v="98502"/>
    <x v="1"/>
    <s v="Xerox 1887"/>
    <n v="2887"/>
    <n v="1491"/>
    <s v="Paper"/>
    <n v="10"/>
    <n v="1491"/>
    <n v="2887"/>
    <n v="0.02"/>
  </r>
  <r>
    <s v="NUM000133"/>
    <x v="113"/>
    <x v="5"/>
    <n v="10001"/>
    <s v="P0164"/>
    <n v="1"/>
    <x v="14"/>
    <x v="6"/>
    <s v="10025"/>
    <x v="3"/>
    <s v="Xerox 1986"/>
    <n v="2889"/>
    <n v="1384"/>
    <s v="Paper"/>
    <n v="4"/>
    <n v="1384"/>
    <n v="2889"/>
    <n v="0.01"/>
  </r>
  <r>
    <s v="NUM000011"/>
    <x v="114"/>
    <x v="3"/>
    <n v="10001"/>
    <s v="P0030"/>
    <n v="1"/>
    <x v="14"/>
    <x v="6"/>
    <s v="10025"/>
    <x v="3"/>
    <s v="Newell 330"/>
    <n v="2895"/>
    <n v="1871"/>
    <s v="Art"/>
    <n v="1"/>
    <n v="1871"/>
    <n v="2895"/>
    <n v="0.01"/>
  </r>
  <r>
    <s v="NUM000475"/>
    <x v="115"/>
    <x v="1"/>
    <n v="10002"/>
    <s v="P0030"/>
    <n v="1"/>
    <x v="1"/>
    <x v="1"/>
    <s v="68127"/>
    <x v="0"/>
    <s v="Newell 330"/>
    <n v="2895"/>
    <n v="1871"/>
    <s v="Art"/>
    <n v="8"/>
    <n v="1871"/>
    <n v="2895"/>
    <n v="0.02"/>
  </r>
  <r>
    <s v="NUM000115"/>
    <x v="8"/>
    <x v="4"/>
    <n v="10007"/>
    <s v="P0030"/>
    <n v="1"/>
    <x v="2"/>
    <x v="2"/>
    <s v="94805"/>
    <x v="1"/>
    <s v="Newell 330"/>
    <n v="2895"/>
    <n v="1871"/>
    <s v="Art"/>
    <n v="3"/>
    <n v="1871"/>
    <n v="2895"/>
    <n v="0.01"/>
  </r>
  <r>
    <s v="NUM000800"/>
    <x v="116"/>
    <x v="0"/>
    <n v="10008"/>
    <s v="P0030"/>
    <n v="1"/>
    <x v="8"/>
    <x v="8"/>
    <s v="10977"/>
    <x v="3"/>
    <s v="Newell 330"/>
    <n v="2895"/>
    <n v="1871"/>
    <s v="Art"/>
    <n v="6"/>
    <n v="1871"/>
    <n v="2895"/>
    <n v="0.02"/>
  </r>
  <r>
    <s v="NUM000482"/>
    <x v="59"/>
    <x v="2"/>
    <n v="10010"/>
    <s v="P0030"/>
    <n v="1"/>
    <x v="12"/>
    <x v="12"/>
    <s v="95376"/>
    <x v="1"/>
    <s v="Newell 330"/>
    <n v="2895"/>
    <n v="1871"/>
    <s v="Art"/>
    <n v="5"/>
    <n v="1871"/>
    <n v="2895"/>
    <n v="0.01"/>
  </r>
  <r>
    <s v="NUM000838"/>
    <x v="117"/>
    <x v="7"/>
    <n v="10007"/>
    <s v="P0254"/>
    <n v="1"/>
    <x v="2"/>
    <x v="2"/>
    <s v="94805"/>
    <x v="1"/>
    <s v="Newell 348"/>
    <n v="2898"/>
    <n v="1324"/>
    <s v="Art"/>
    <n v="4"/>
    <n v="1324"/>
    <n v="2898"/>
    <n v="0.01"/>
  </r>
  <r>
    <s v="NUM000136"/>
    <x v="118"/>
    <x v="4"/>
    <n v="10006"/>
    <s v="P0254"/>
    <n v="1"/>
    <x v="0"/>
    <x v="0"/>
    <s v="79706"/>
    <x v="0"/>
    <s v="Newell 348"/>
    <n v="2898"/>
    <n v="1324"/>
    <s v="Art"/>
    <n v="3"/>
    <n v="1324"/>
    <n v="2898"/>
    <n v="0.01"/>
  </r>
  <r>
    <s v="NUM000176"/>
    <x v="119"/>
    <x v="5"/>
    <n v="10012"/>
    <s v="P0213"/>
    <n v="1"/>
    <x v="7"/>
    <x v="7"/>
    <s v="93110"/>
    <x v="1"/>
    <s v="Avery 496"/>
    <n v="2902"/>
    <n v="1633"/>
    <s v="Labels"/>
    <n v="4"/>
    <n v="1633"/>
    <n v="2902"/>
    <n v="0.01"/>
  </r>
  <r>
    <s v="NUM000683"/>
    <x v="120"/>
    <x v="3"/>
    <n v="10012"/>
    <s v="P0213"/>
    <n v="1"/>
    <x v="7"/>
    <x v="7"/>
    <s v="93110"/>
    <x v="1"/>
    <s v="Avery 496"/>
    <n v="2902"/>
    <n v="1633"/>
    <s v="Labels"/>
    <n v="1"/>
    <n v="1633"/>
    <n v="2902"/>
    <n v="0.01"/>
  </r>
  <r>
    <s v="NUM000774"/>
    <x v="121"/>
    <x v="2"/>
    <n v="10010"/>
    <s v="P0213"/>
    <n v="1"/>
    <x v="12"/>
    <x v="12"/>
    <s v="95376"/>
    <x v="1"/>
    <s v="Avery 496"/>
    <n v="2902"/>
    <n v="1633"/>
    <s v="Labels"/>
    <n v="5"/>
    <n v="1633"/>
    <n v="2902"/>
    <n v="0.01"/>
  </r>
  <r>
    <s v="NUM000101"/>
    <x v="122"/>
    <x v="0"/>
    <n v="10001"/>
    <s v="P0036"/>
    <n v="1"/>
    <x v="14"/>
    <x v="6"/>
    <s v="10025"/>
    <x v="3"/>
    <s v="Newell 350"/>
    <n v="2912"/>
    <n v="2328"/>
    <s v="Art"/>
    <n v="6"/>
    <n v="2328"/>
    <n v="2912"/>
    <n v="0.02"/>
  </r>
  <r>
    <s v="NUM000457"/>
    <x v="123"/>
    <x v="1"/>
    <n v="10013"/>
    <s v="P0036"/>
    <n v="1"/>
    <x v="5"/>
    <x v="5"/>
    <s v="06770"/>
    <x v="3"/>
    <s v="Newell 350"/>
    <n v="2912"/>
    <n v="2328"/>
    <s v="Art"/>
    <n v="8"/>
    <n v="2328"/>
    <n v="2912"/>
    <n v="0.02"/>
  </r>
  <r>
    <s v="NUM000883"/>
    <x v="44"/>
    <x v="2"/>
    <n v="10006"/>
    <s v="P0036"/>
    <n v="1"/>
    <x v="0"/>
    <x v="0"/>
    <s v="79706"/>
    <x v="0"/>
    <s v="Newell 350"/>
    <n v="2912"/>
    <n v="2328"/>
    <s v="Art"/>
    <n v="5"/>
    <n v="2328"/>
    <n v="2912"/>
    <n v="0.01"/>
  </r>
  <r>
    <s v="NUM000160"/>
    <x v="124"/>
    <x v="7"/>
    <n v="10006"/>
    <s v="P0036"/>
    <n v="1"/>
    <x v="0"/>
    <x v="0"/>
    <s v="79706"/>
    <x v="0"/>
    <s v="Newell 350"/>
    <n v="2912"/>
    <n v="2328"/>
    <s v="Art"/>
    <n v="4"/>
    <n v="2328"/>
    <n v="2912"/>
    <n v="0.01"/>
  </r>
  <r>
    <s v="NUM000134"/>
    <x v="125"/>
    <x v="0"/>
    <n v="10001"/>
    <s v="P0063"/>
    <n v="1"/>
    <x v="14"/>
    <x v="6"/>
    <s v="10025"/>
    <x v="3"/>
    <s v="Cisco SPA301"/>
    <n v="2921"/>
    <n v="1786"/>
    <s v="Phones"/>
    <n v="6"/>
    <n v="1786"/>
    <n v="2921"/>
    <n v="0.02"/>
  </r>
  <r>
    <s v="NUM000663"/>
    <x v="126"/>
    <x v="4"/>
    <n v="10007"/>
    <s v="P0063"/>
    <n v="1"/>
    <x v="2"/>
    <x v="2"/>
    <s v="94805"/>
    <x v="1"/>
    <s v="Cisco SPA301"/>
    <n v="2921"/>
    <n v="1786"/>
    <s v="Phones"/>
    <n v="3"/>
    <n v="1786"/>
    <n v="2921"/>
    <n v="0.01"/>
  </r>
  <r>
    <s v="NUM000746"/>
    <x v="127"/>
    <x v="7"/>
    <n v="10009"/>
    <s v="P0063"/>
    <n v="1"/>
    <x v="9"/>
    <x v="9"/>
    <s v="84118"/>
    <x v="1"/>
    <s v="Cisco SPA301"/>
    <n v="2921"/>
    <n v="1786"/>
    <s v="Phones"/>
    <n v="4"/>
    <n v="1786"/>
    <n v="2921"/>
    <n v="0.01"/>
  </r>
  <r>
    <s v="NUM000578"/>
    <x v="128"/>
    <x v="6"/>
    <n v="10014"/>
    <s v="P0063"/>
    <n v="1"/>
    <x v="11"/>
    <x v="11"/>
    <s v="96825"/>
    <x v="1"/>
    <s v="Cisco SPA301"/>
    <n v="2921"/>
    <n v="1786"/>
    <s v="Phones"/>
    <n v="10"/>
    <n v="1786"/>
    <n v="2921"/>
    <n v="0.02"/>
  </r>
  <r>
    <s v="NUM000619"/>
    <x v="129"/>
    <x v="6"/>
    <n v="10003"/>
    <s v="P0063"/>
    <n v="1"/>
    <x v="3"/>
    <x v="3"/>
    <s v="33732"/>
    <x v="2"/>
    <s v="Cisco SPA301"/>
    <n v="2921"/>
    <n v="1786"/>
    <s v="Phones"/>
    <n v="10"/>
    <n v="1786"/>
    <n v="2921"/>
    <n v="0.02"/>
  </r>
  <r>
    <s v="NUM000258"/>
    <x v="87"/>
    <x v="0"/>
    <n v="10012"/>
    <s v="P0134"/>
    <n v="1"/>
    <x v="7"/>
    <x v="7"/>
    <s v="93110"/>
    <x v="1"/>
    <s v="Avery 494"/>
    <n v="2923"/>
    <n v="2480"/>
    <s v="Labels"/>
    <n v="6"/>
    <n v="2480"/>
    <n v="2923"/>
    <n v="0.02"/>
  </r>
  <r>
    <s v="NUM000002"/>
    <x v="130"/>
    <x v="5"/>
    <n v="10007"/>
    <s v="P0134"/>
    <n v="1"/>
    <x v="2"/>
    <x v="2"/>
    <s v="94805"/>
    <x v="1"/>
    <s v="Avery 494"/>
    <n v="2923"/>
    <n v="2480"/>
    <s v="Labels"/>
    <n v="4"/>
    <n v="2480"/>
    <n v="2923"/>
    <n v="0.01"/>
  </r>
  <r>
    <s v="NUM000028"/>
    <x v="5"/>
    <x v="5"/>
    <n v="10009"/>
    <s v="P0134"/>
    <n v="1"/>
    <x v="9"/>
    <x v="9"/>
    <s v="84118"/>
    <x v="1"/>
    <s v="Avery 494"/>
    <n v="2923"/>
    <n v="2480"/>
    <s v="Labels"/>
    <n v="4"/>
    <n v="2480"/>
    <n v="2923"/>
    <n v="0.01"/>
  </r>
  <r>
    <s v="NUM000219"/>
    <x v="131"/>
    <x v="4"/>
    <n v="10014"/>
    <s v="P0134"/>
    <n v="1"/>
    <x v="11"/>
    <x v="11"/>
    <s v="96825"/>
    <x v="1"/>
    <s v="Avery 494"/>
    <n v="2923"/>
    <n v="2480"/>
    <s v="Labels"/>
    <n v="3"/>
    <n v="2480"/>
    <n v="2923"/>
    <n v="0.01"/>
  </r>
  <r>
    <s v="NUM000587"/>
    <x v="132"/>
    <x v="3"/>
    <n v="10002"/>
    <s v="P0111"/>
    <n v="1"/>
    <x v="1"/>
    <x v="1"/>
    <s v="68127"/>
    <x v="0"/>
    <s v="Xerox 1935"/>
    <n v="2929"/>
    <n v="1320"/>
    <s v="Paper"/>
    <n v="1"/>
    <n v="1320"/>
    <n v="2929"/>
    <n v="0.01"/>
  </r>
  <r>
    <s v="NUM000869"/>
    <x v="133"/>
    <x v="4"/>
    <n v="10001"/>
    <s v="P0160"/>
    <n v="1"/>
    <x v="14"/>
    <x v="6"/>
    <s v="10025"/>
    <x v="3"/>
    <s v="Xerox 1901"/>
    <n v="2940"/>
    <n v="1468"/>
    <s v="Paper"/>
    <n v="3"/>
    <n v="1468"/>
    <n v="2940"/>
    <n v="0.01"/>
  </r>
  <r>
    <s v="NUM000500"/>
    <x v="134"/>
    <x v="7"/>
    <n v="10002"/>
    <s v="P0123"/>
    <n v="1"/>
    <x v="1"/>
    <x v="1"/>
    <s v="68127"/>
    <x v="0"/>
    <s v="Xerox 1945"/>
    <n v="2941"/>
    <n v="1567"/>
    <s v="Paper"/>
    <n v="4"/>
    <n v="1567"/>
    <n v="2941"/>
    <n v="0.01"/>
  </r>
  <r>
    <s v="NUM000337"/>
    <x v="135"/>
    <x v="2"/>
    <n v="10011"/>
    <s v="P0123"/>
    <n v="1"/>
    <x v="10"/>
    <x v="10"/>
    <s v="98502"/>
    <x v="1"/>
    <s v="Xerox 1945"/>
    <n v="2941"/>
    <n v="1567"/>
    <s v="Paper"/>
    <n v="5"/>
    <n v="1567"/>
    <n v="2941"/>
    <n v="0.01"/>
  </r>
  <r>
    <s v="NUM000137"/>
    <x v="136"/>
    <x v="3"/>
    <n v="10012"/>
    <s v="P0265"/>
    <n v="1"/>
    <x v="7"/>
    <x v="7"/>
    <s v="93110"/>
    <x v="1"/>
    <s v="Newell 316"/>
    <n v="2958"/>
    <n v="1678"/>
    <s v="Art"/>
    <n v="1"/>
    <n v="1678"/>
    <n v="2958"/>
    <n v="0.01"/>
  </r>
  <r>
    <s v="NUM000755"/>
    <x v="137"/>
    <x v="7"/>
    <n v="10002"/>
    <s v="P0265"/>
    <n v="1"/>
    <x v="1"/>
    <x v="1"/>
    <s v="68127"/>
    <x v="0"/>
    <s v="Newell 316"/>
    <n v="2958"/>
    <n v="1678"/>
    <s v="Art"/>
    <n v="4"/>
    <n v="1678"/>
    <n v="2958"/>
    <n v="0.01"/>
  </r>
  <r>
    <s v="NUM000597"/>
    <x v="138"/>
    <x v="2"/>
    <n v="10007"/>
    <s v="P0265"/>
    <n v="1"/>
    <x v="2"/>
    <x v="2"/>
    <s v="94805"/>
    <x v="1"/>
    <s v="Newell 316"/>
    <n v="2958"/>
    <n v="1678"/>
    <s v="Art"/>
    <n v="5"/>
    <n v="1678"/>
    <n v="2958"/>
    <n v="0.01"/>
  </r>
  <r>
    <s v="NUM000018"/>
    <x v="139"/>
    <x v="6"/>
    <n v="10014"/>
    <s v="P0265"/>
    <n v="1"/>
    <x v="11"/>
    <x v="11"/>
    <s v="96825"/>
    <x v="1"/>
    <s v="Newell 316"/>
    <n v="2958"/>
    <n v="1678"/>
    <s v="Art"/>
    <n v="10"/>
    <n v="1678"/>
    <n v="2958"/>
    <n v="0.02"/>
  </r>
  <r>
    <s v="NUM000461"/>
    <x v="140"/>
    <x v="6"/>
    <n v="10001"/>
    <s v="P0191"/>
    <n v="1"/>
    <x v="14"/>
    <x v="6"/>
    <s v="10025"/>
    <x v="3"/>
    <s v="Xerox 1952"/>
    <n v="2996"/>
    <n v="1641"/>
    <s v="Paper"/>
    <n v="10"/>
    <n v="1641"/>
    <n v="2996"/>
    <n v="0.02"/>
  </r>
  <r>
    <s v="NUM000724"/>
    <x v="141"/>
    <x v="0"/>
    <n v="10005"/>
    <s v="P0191"/>
    <n v="1"/>
    <x v="13"/>
    <x v="13"/>
    <s v="93117"/>
    <x v="1"/>
    <s v="Xerox 1952"/>
    <n v="2996"/>
    <n v="1641"/>
    <s v="Paper"/>
    <n v="6"/>
    <n v="1641"/>
    <n v="2996"/>
    <n v="0.02"/>
  </r>
  <r>
    <s v="NUM000217"/>
    <x v="142"/>
    <x v="0"/>
    <n v="10014"/>
    <s v="P0191"/>
    <n v="1"/>
    <x v="11"/>
    <x v="11"/>
    <s v="96825"/>
    <x v="1"/>
    <s v="Xerox 1952"/>
    <n v="2996"/>
    <n v="1641"/>
    <s v="Paper"/>
    <n v="6"/>
    <n v="1641"/>
    <n v="2996"/>
    <n v="0.02"/>
  </r>
  <r>
    <s v="NUM000431"/>
    <x v="143"/>
    <x v="6"/>
    <n v="10004"/>
    <s v="P0191"/>
    <n v="1"/>
    <x v="6"/>
    <x v="6"/>
    <s v="10019"/>
    <x v="3"/>
    <s v="Xerox 1952"/>
    <n v="2996"/>
    <n v="1641"/>
    <s v="Paper"/>
    <n v="10"/>
    <n v="1641"/>
    <n v="2996"/>
    <n v="0.02"/>
  </r>
  <r>
    <s v="NUM000863"/>
    <x v="101"/>
    <x v="7"/>
    <n v="10011"/>
    <s v="P0191"/>
    <n v="1"/>
    <x v="10"/>
    <x v="10"/>
    <s v="98502"/>
    <x v="1"/>
    <s v="Xerox 1952"/>
    <n v="2996"/>
    <n v="1641"/>
    <s v="Paper"/>
    <n v="4"/>
    <n v="1641"/>
    <n v="2996"/>
    <n v="0.01"/>
  </r>
  <r>
    <s v="NUM000161"/>
    <x v="144"/>
    <x v="4"/>
    <n v="10015"/>
    <s v="P0041"/>
    <n v="1"/>
    <x v="4"/>
    <x v="4"/>
    <s v="06074"/>
    <x v="3"/>
    <s v="Newell 333"/>
    <n v="3000"/>
    <n v="2148"/>
    <s v="Art"/>
    <n v="3"/>
    <n v="2148"/>
    <n v="3000"/>
    <n v="0.01"/>
  </r>
  <r>
    <s v="NUM000517"/>
    <x v="145"/>
    <x v="1"/>
    <n v="10008"/>
    <s v="P0082"/>
    <n v="1"/>
    <x v="8"/>
    <x v="8"/>
    <s v="10977"/>
    <x v="3"/>
    <s v="Xerox 196"/>
    <n v="3018"/>
    <n v="1286"/>
    <s v="Paper"/>
    <n v="8"/>
    <n v="1286"/>
    <n v="3018"/>
    <n v="0.02"/>
  </r>
  <r>
    <s v="NUM000175"/>
    <x v="146"/>
    <x v="1"/>
    <n v="10006"/>
    <s v="P0082"/>
    <n v="1"/>
    <x v="0"/>
    <x v="0"/>
    <s v="79706"/>
    <x v="0"/>
    <s v="Xerox 196"/>
    <n v="3018"/>
    <n v="1286"/>
    <s v="Paper"/>
    <n v="8"/>
    <n v="1286"/>
    <n v="3018"/>
    <n v="0.02"/>
  </r>
  <r>
    <s v="NUM000652"/>
    <x v="6"/>
    <x v="0"/>
    <n v="10012"/>
    <s v="P0096"/>
    <n v="1"/>
    <x v="7"/>
    <x v="7"/>
    <s v="93110"/>
    <x v="1"/>
    <s v="Xerox 1884"/>
    <n v="3025"/>
    <n v="1863"/>
    <s v="Paper"/>
    <n v="6"/>
    <n v="1863"/>
    <n v="3025"/>
    <n v="0.02"/>
  </r>
  <r>
    <s v="NUM000761"/>
    <x v="147"/>
    <x v="7"/>
    <n v="10012"/>
    <s v="P0096"/>
    <n v="1"/>
    <x v="7"/>
    <x v="7"/>
    <s v="93110"/>
    <x v="1"/>
    <s v="Xerox 1884"/>
    <n v="3025"/>
    <n v="1863"/>
    <s v="Paper"/>
    <n v="4"/>
    <n v="1863"/>
    <n v="3025"/>
    <n v="0.01"/>
  </r>
  <r>
    <s v="NUM000807"/>
    <x v="148"/>
    <x v="0"/>
    <n v="10005"/>
    <s v="P0096"/>
    <n v="1"/>
    <x v="13"/>
    <x v="13"/>
    <s v="93117"/>
    <x v="1"/>
    <s v="Xerox 1884"/>
    <n v="3025"/>
    <n v="1863"/>
    <s v="Paper"/>
    <n v="6"/>
    <n v="1863"/>
    <n v="3025"/>
    <n v="0.02"/>
  </r>
  <r>
    <s v="NUM000788"/>
    <x v="149"/>
    <x v="6"/>
    <n v="10006"/>
    <s v="P0255"/>
    <n v="1"/>
    <x v="0"/>
    <x v="0"/>
    <s v="79706"/>
    <x v="0"/>
    <s v="Xerox 1928"/>
    <n v="3034"/>
    <n v="2312"/>
    <s v="Paper"/>
    <n v="10"/>
    <n v="2312"/>
    <n v="3034"/>
    <n v="0.02"/>
  </r>
  <r>
    <s v="NUM000392"/>
    <x v="150"/>
    <x v="1"/>
    <n v="10006"/>
    <s v="P0255"/>
    <n v="1"/>
    <x v="0"/>
    <x v="0"/>
    <s v="79706"/>
    <x v="0"/>
    <s v="Xerox 1928"/>
    <n v="3034"/>
    <n v="2312"/>
    <s v="Paper"/>
    <n v="8"/>
    <n v="2312"/>
    <n v="3034"/>
    <n v="0.02"/>
  </r>
  <r>
    <s v="NUM000629"/>
    <x v="93"/>
    <x v="1"/>
    <n v="10012"/>
    <s v="P0120"/>
    <n v="1"/>
    <x v="7"/>
    <x v="7"/>
    <s v="93110"/>
    <x v="1"/>
    <s v="Newell 346"/>
    <n v="3039"/>
    <n v="2426"/>
    <s v="Art"/>
    <n v="8"/>
    <n v="2426"/>
    <n v="3039"/>
    <n v="0.02"/>
  </r>
  <r>
    <s v="NUM000472"/>
    <x v="151"/>
    <x v="4"/>
    <n v="10015"/>
    <s v="P0120"/>
    <n v="1"/>
    <x v="4"/>
    <x v="4"/>
    <s v="06074"/>
    <x v="3"/>
    <s v="Newell 346"/>
    <n v="3039"/>
    <n v="2426"/>
    <s v="Art"/>
    <n v="3"/>
    <n v="2426"/>
    <n v="3039"/>
    <n v="0.01"/>
  </r>
  <r>
    <s v="NUM000366"/>
    <x v="25"/>
    <x v="2"/>
    <n v="10008"/>
    <s v="P0120"/>
    <n v="1"/>
    <x v="8"/>
    <x v="8"/>
    <s v="10977"/>
    <x v="3"/>
    <s v="Newell 346"/>
    <n v="3039"/>
    <n v="2426"/>
    <s v="Art"/>
    <n v="5"/>
    <n v="2426"/>
    <n v="3039"/>
    <n v="0.01"/>
  </r>
  <r>
    <s v="NUM000194"/>
    <x v="58"/>
    <x v="0"/>
    <n v="10011"/>
    <s v="P0120"/>
    <n v="1"/>
    <x v="10"/>
    <x v="10"/>
    <s v="98502"/>
    <x v="1"/>
    <s v="Newell 346"/>
    <n v="3039"/>
    <n v="2426"/>
    <s v="Art"/>
    <n v="6"/>
    <n v="2426"/>
    <n v="3039"/>
    <n v="0.02"/>
  </r>
  <r>
    <s v="NUM000146"/>
    <x v="152"/>
    <x v="6"/>
    <n v="10015"/>
    <s v="P0102"/>
    <n v="1"/>
    <x v="4"/>
    <x v="4"/>
    <s v="06074"/>
    <x v="3"/>
    <s v="Xerox 1923"/>
    <n v="3039"/>
    <n v="1730"/>
    <s v="Paper"/>
    <n v="10"/>
    <n v="1730"/>
    <n v="3039"/>
    <n v="0.02"/>
  </r>
  <r>
    <s v="NUM000406"/>
    <x v="153"/>
    <x v="1"/>
    <n v="10011"/>
    <s v="P0102"/>
    <n v="1"/>
    <x v="10"/>
    <x v="10"/>
    <s v="98502"/>
    <x v="1"/>
    <s v="Xerox 1923"/>
    <n v="3039"/>
    <n v="1730"/>
    <s v="Paper"/>
    <n v="8"/>
    <n v="1730"/>
    <n v="3039"/>
    <n v="0.02"/>
  </r>
  <r>
    <s v="NUM000353"/>
    <x v="154"/>
    <x v="7"/>
    <n v="10010"/>
    <s v="P0102"/>
    <n v="1"/>
    <x v="12"/>
    <x v="12"/>
    <s v="95376"/>
    <x v="1"/>
    <s v="Xerox 1923"/>
    <n v="3039"/>
    <n v="1730"/>
    <s v="Paper"/>
    <n v="4"/>
    <n v="1730"/>
    <n v="3039"/>
    <n v="0.01"/>
  </r>
  <r>
    <s v="NUM000217"/>
    <x v="142"/>
    <x v="7"/>
    <n v="10012"/>
    <s v="P0075"/>
    <n v="1"/>
    <x v="7"/>
    <x v="7"/>
    <s v="93110"/>
    <x v="1"/>
    <s v="Newell 331"/>
    <n v="3048"/>
    <n v="1616"/>
    <s v="Art"/>
    <n v="4"/>
    <n v="1616"/>
    <n v="3048"/>
    <n v="0.01"/>
  </r>
  <r>
    <s v="NUM000150"/>
    <x v="155"/>
    <x v="7"/>
    <n v="10004"/>
    <s v="P0075"/>
    <n v="1"/>
    <x v="6"/>
    <x v="6"/>
    <s v="10019"/>
    <x v="3"/>
    <s v="Newell 331"/>
    <n v="3048"/>
    <n v="1616"/>
    <s v="Art"/>
    <n v="4"/>
    <n v="1616"/>
    <n v="3048"/>
    <n v="0.01"/>
  </r>
  <r>
    <s v="NUM000726"/>
    <x v="51"/>
    <x v="1"/>
    <n v="10002"/>
    <s v="P0173"/>
    <n v="1"/>
    <x v="1"/>
    <x v="1"/>
    <s v="68127"/>
    <x v="0"/>
    <s v="GE 30522EE2"/>
    <n v="3055"/>
    <n v="2269"/>
    <s v="Phones"/>
    <n v="8"/>
    <n v="2269"/>
    <n v="3055"/>
    <n v="0.02"/>
  </r>
  <r>
    <s v="NUM000012"/>
    <x v="156"/>
    <x v="2"/>
    <n v="10002"/>
    <s v="P0173"/>
    <n v="1"/>
    <x v="1"/>
    <x v="1"/>
    <s v="68127"/>
    <x v="0"/>
    <s v="GE 30522EE2"/>
    <n v="3055"/>
    <n v="2269"/>
    <s v="Phones"/>
    <n v="5"/>
    <n v="2269"/>
    <n v="3055"/>
    <n v="0.01"/>
  </r>
  <r>
    <s v="NUM000208"/>
    <x v="157"/>
    <x v="1"/>
    <n v="10007"/>
    <s v="P0173"/>
    <n v="1"/>
    <x v="2"/>
    <x v="2"/>
    <s v="94805"/>
    <x v="1"/>
    <s v="GE 30522EE2"/>
    <n v="3055"/>
    <n v="2269"/>
    <s v="Phones"/>
    <n v="8"/>
    <n v="2269"/>
    <n v="3055"/>
    <n v="0.02"/>
  </r>
  <r>
    <s v="NUM000188"/>
    <x v="158"/>
    <x v="0"/>
    <n v="10003"/>
    <s v="P0287"/>
    <n v="1"/>
    <x v="3"/>
    <x v="3"/>
    <s v="33732"/>
    <x v="2"/>
    <s v="Xerox 193"/>
    <n v="3056"/>
    <n v="1830"/>
    <s v="Paper"/>
    <n v="6"/>
    <n v="1830"/>
    <n v="3056"/>
    <n v="0.02"/>
  </r>
  <r>
    <s v="NUM000108"/>
    <x v="159"/>
    <x v="0"/>
    <n v="10012"/>
    <s v="P0132"/>
    <n v="1"/>
    <x v="7"/>
    <x v="7"/>
    <s v="93110"/>
    <x v="1"/>
    <s v="Avery 517"/>
    <n v="3065"/>
    <n v="1426"/>
    <s v="Labels"/>
    <n v="6"/>
    <n v="1426"/>
    <n v="3065"/>
    <n v="0.02"/>
  </r>
  <r>
    <s v="NUM000107"/>
    <x v="159"/>
    <x v="2"/>
    <n v="10003"/>
    <s v="P0132"/>
    <n v="1"/>
    <x v="3"/>
    <x v="3"/>
    <s v="33732"/>
    <x v="2"/>
    <s v="Avery 517"/>
    <n v="3065"/>
    <n v="1426"/>
    <s v="Labels"/>
    <n v="5"/>
    <n v="1426"/>
    <n v="3065"/>
    <n v="0.01"/>
  </r>
  <r>
    <s v="NUM000236"/>
    <x v="160"/>
    <x v="2"/>
    <n v="10015"/>
    <s v="P0202"/>
    <n v="1"/>
    <x v="4"/>
    <x v="4"/>
    <s v="06074"/>
    <x v="3"/>
    <s v="Xerox 22"/>
    <n v="3094"/>
    <n v="2233"/>
    <s v="Paper"/>
    <n v="5"/>
    <n v="2233"/>
    <n v="3094"/>
    <n v="0.01"/>
  </r>
  <r>
    <s v="NUM000680"/>
    <x v="161"/>
    <x v="1"/>
    <n v="10004"/>
    <s v="P0224"/>
    <n v="1"/>
    <x v="6"/>
    <x v="6"/>
    <s v="10019"/>
    <x v="3"/>
    <s v="Xerox 1885"/>
    <n v="3096"/>
    <n v="2065"/>
    <s v="Paper"/>
    <n v="8"/>
    <n v="2065"/>
    <n v="3096"/>
    <n v="0.02"/>
  </r>
  <r>
    <s v="NUM000861"/>
    <x v="162"/>
    <x v="0"/>
    <n v="10011"/>
    <s v="P0224"/>
    <n v="1"/>
    <x v="10"/>
    <x v="10"/>
    <s v="98502"/>
    <x v="1"/>
    <s v="Xerox 1885"/>
    <n v="3096"/>
    <n v="2065"/>
    <s v="Paper"/>
    <n v="6"/>
    <n v="2065"/>
    <n v="3096"/>
    <n v="0.02"/>
  </r>
  <r>
    <s v="NUM000543"/>
    <x v="163"/>
    <x v="1"/>
    <n v="10013"/>
    <s v="P0203"/>
    <n v="1"/>
    <x v="5"/>
    <x v="5"/>
    <s v="06770"/>
    <x v="3"/>
    <s v="Xerox 1989"/>
    <n v="3100"/>
    <n v="2261"/>
    <s v="Paper"/>
    <n v="8"/>
    <n v="2261"/>
    <n v="3100"/>
    <n v="0.02"/>
  </r>
  <r>
    <s v="NUM000067"/>
    <x v="164"/>
    <x v="7"/>
    <n v="10003"/>
    <s v="P0203"/>
    <n v="1"/>
    <x v="3"/>
    <x v="3"/>
    <s v="33732"/>
    <x v="2"/>
    <s v="Xerox 1989"/>
    <n v="3100"/>
    <n v="2261"/>
    <s v="Paper"/>
    <n v="4"/>
    <n v="2261"/>
    <n v="3100"/>
    <n v="0.01"/>
  </r>
  <r>
    <s v="NUM000140"/>
    <x v="165"/>
    <x v="1"/>
    <n v="10009"/>
    <s v="P0118"/>
    <n v="1"/>
    <x v="9"/>
    <x v="9"/>
    <s v="84118"/>
    <x v="1"/>
    <s v="Xerox 1950"/>
    <n v="3101"/>
    <n v="1524"/>
    <s v="Paper"/>
    <n v="8"/>
    <n v="1524"/>
    <n v="3101"/>
    <n v="0.02"/>
  </r>
  <r>
    <s v="NUM000675"/>
    <x v="103"/>
    <x v="2"/>
    <n v="10005"/>
    <s v="P0020"/>
    <n v="1"/>
    <x v="13"/>
    <x v="13"/>
    <s v="93117"/>
    <x v="1"/>
    <s v="Xerox 1883"/>
    <n v="3112"/>
    <n v="1766"/>
    <s v="Paper"/>
    <n v="5"/>
    <n v="1766"/>
    <n v="3112"/>
    <n v="0.01"/>
  </r>
  <r>
    <s v="NUM000504"/>
    <x v="166"/>
    <x v="3"/>
    <n v="10014"/>
    <s v="P0020"/>
    <n v="1"/>
    <x v="11"/>
    <x v="11"/>
    <s v="96825"/>
    <x v="1"/>
    <s v="Xerox 1883"/>
    <n v="3112"/>
    <n v="1766"/>
    <s v="Paper"/>
    <n v="1"/>
    <n v="1766"/>
    <n v="3112"/>
    <n v="0.01"/>
  </r>
  <r>
    <s v="NUM000585"/>
    <x v="167"/>
    <x v="4"/>
    <n v="10004"/>
    <s v="P0020"/>
    <n v="1"/>
    <x v="6"/>
    <x v="6"/>
    <s v="10019"/>
    <x v="3"/>
    <s v="Xerox 1883"/>
    <n v="3112"/>
    <n v="1766"/>
    <s v="Paper"/>
    <n v="3"/>
    <n v="1766"/>
    <n v="3112"/>
    <n v="0.01"/>
  </r>
  <r>
    <s v="NUM000319"/>
    <x v="86"/>
    <x v="2"/>
    <n v="10001"/>
    <s v="P0104"/>
    <n v="1"/>
    <x v="14"/>
    <x v="6"/>
    <s v="10025"/>
    <x v="3"/>
    <s v="Xerox 1985"/>
    <n v="3139"/>
    <n v="2147"/>
    <s v="Paper"/>
    <n v="5"/>
    <n v="2147"/>
    <n v="3139"/>
    <n v="0.01"/>
  </r>
  <r>
    <s v="NUM000206"/>
    <x v="3"/>
    <x v="5"/>
    <n v="10003"/>
    <s v="P0104"/>
    <n v="1"/>
    <x v="3"/>
    <x v="3"/>
    <s v="33732"/>
    <x v="2"/>
    <s v="Xerox 1985"/>
    <n v="3139"/>
    <n v="2147"/>
    <s v="Paper"/>
    <n v="4"/>
    <n v="2147"/>
    <n v="3139"/>
    <n v="0.01"/>
  </r>
  <r>
    <s v="NUM000470"/>
    <x v="151"/>
    <x v="4"/>
    <n v="10011"/>
    <s v="P0050"/>
    <n v="1"/>
    <x v="10"/>
    <x v="10"/>
    <s v="98502"/>
    <x v="1"/>
    <s v="Xerox 1987"/>
    <n v="3176"/>
    <n v="1801"/>
    <s v="Paper"/>
    <n v="3"/>
    <n v="1801"/>
    <n v="3176"/>
    <n v="0.01"/>
  </r>
  <r>
    <s v="NUM000249"/>
    <x v="168"/>
    <x v="3"/>
    <n v="10005"/>
    <s v="P0158"/>
    <n v="1"/>
    <x v="13"/>
    <x v="13"/>
    <s v="93117"/>
    <x v="1"/>
    <s v="Xerox 1949"/>
    <n v="3197"/>
    <n v="1625"/>
    <s v="Paper"/>
    <n v="1"/>
    <n v="1625"/>
    <n v="3197"/>
    <n v="0.01"/>
  </r>
  <r>
    <s v="NUM000586"/>
    <x v="132"/>
    <x v="6"/>
    <n v="10015"/>
    <s v="P0158"/>
    <n v="1"/>
    <x v="4"/>
    <x v="4"/>
    <s v="06074"/>
    <x v="3"/>
    <s v="Xerox 1949"/>
    <n v="3197"/>
    <n v="1625"/>
    <s v="Paper"/>
    <n v="10"/>
    <n v="1625"/>
    <n v="3197"/>
    <n v="0.02"/>
  </r>
  <r>
    <s v="NUM000289"/>
    <x v="169"/>
    <x v="6"/>
    <n v="10006"/>
    <s v="P0158"/>
    <n v="1"/>
    <x v="0"/>
    <x v="0"/>
    <s v="79706"/>
    <x v="0"/>
    <s v="Xerox 1949"/>
    <n v="3197"/>
    <n v="1625"/>
    <s v="Paper"/>
    <n v="10"/>
    <n v="1625"/>
    <n v="3197"/>
    <n v="0.02"/>
  </r>
  <r>
    <s v="NUM000026"/>
    <x v="170"/>
    <x v="7"/>
    <n v="10005"/>
    <s v="P0245"/>
    <n v="1"/>
    <x v="13"/>
    <x v="13"/>
    <s v="93117"/>
    <x v="1"/>
    <s v="Xerox 204"/>
    <n v="3245"/>
    <n v="1964"/>
    <s v="Paper"/>
    <n v="4"/>
    <n v="1964"/>
    <n v="3245"/>
    <n v="0.01"/>
  </r>
  <r>
    <s v="NUM000216"/>
    <x v="171"/>
    <x v="6"/>
    <n v="10014"/>
    <s v="P0245"/>
    <n v="1"/>
    <x v="11"/>
    <x v="11"/>
    <s v="96825"/>
    <x v="1"/>
    <s v="Xerox 204"/>
    <n v="3245"/>
    <n v="1964"/>
    <s v="Paper"/>
    <n v="10"/>
    <n v="1964"/>
    <n v="3245"/>
    <n v="0.02"/>
  </r>
  <r>
    <s v="NUM000529"/>
    <x v="172"/>
    <x v="1"/>
    <n v="10008"/>
    <s v="P0245"/>
    <n v="1"/>
    <x v="8"/>
    <x v="8"/>
    <s v="10977"/>
    <x v="3"/>
    <s v="Xerox 204"/>
    <n v="3245"/>
    <n v="1964"/>
    <s v="Paper"/>
    <n v="8"/>
    <n v="1964"/>
    <n v="3245"/>
    <n v="0.02"/>
  </r>
  <r>
    <s v="NUM000743"/>
    <x v="173"/>
    <x v="2"/>
    <n v="10001"/>
    <s v="P0076"/>
    <n v="1"/>
    <x v="14"/>
    <x v="6"/>
    <s v="10025"/>
    <x v="3"/>
    <s v="Avery 516"/>
    <n v="3253"/>
    <n v="2137"/>
    <s v="Labels"/>
    <n v="5"/>
    <n v="2137"/>
    <n v="3253"/>
    <n v="0.01"/>
  </r>
  <r>
    <s v="NUM000619"/>
    <x v="129"/>
    <x v="0"/>
    <n v="10010"/>
    <s v="P0076"/>
    <n v="1"/>
    <x v="12"/>
    <x v="12"/>
    <s v="95376"/>
    <x v="1"/>
    <s v="Avery 516"/>
    <n v="3253"/>
    <n v="2137"/>
    <s v="Labels"/>
    <n v="6"/>
    <n v="2137"/>
    <n v="3253"/>
    <n v="0.02"/>
  </r>
  <r>
    <s v="NUM000291"/>
    <x v="174"/>
    <x v="3"/>
    <n v="10008"/>
    <s v="P0062"/>
    <n v="1"/>
    <x v="8"/>
    <x v="8"/>
    <s v="10977"/>
    <x v="3"/>
    <s v="Xerox 226"/>
    <n v="3256"/>
    <n v="1772"/>
    <s v="Paper"/>
    <n v="1"/>
    <n v="1772"/>
    <n v="3256"/>
    <n v="0.01"/>
  </r>
  <r>
    <s v="NUM000690"/>
    <x v="175"/>
    <x v="3"/>
    <n v="10002"/>
    <s v="P0151"/>
    <n v="1"/>
    <x v="1"/>
    <x v="1"/>
    <s v="68127"/>
    <x v="0"/>
    <s v="Xerox 1970"/>
    <n v="3277"/>
    <n v="1891"/>
    <s v="Paper"/>
    <n v="1"/>
    <n v="1891"/>
    <n v="3277"/>
    <n v="0.01"/>
  </r>
  <r>
    <s v="NUM000674"/>
    <x v="176"/>
    <x v="7"/>
    <n v="10014"/>
    <s v="P0151"/>
    <n v="1"/>
    <x v="11"/>
    <x v="11"/>
    <s v="96825"/>
    <x v="1"/>
    <s v="Xerox 1970"/>
    <n v="3277"/>
    <n v="1891"/>
    <s v="Paper"/>
    <n v="4"/>
    <n v="1891"/>
    <n v="3277"/>
    <n v="0.01"/>
  </r>
  <r>
    <s v="NUM000496"/>
    <x v="177"/>
    <x v="2"/>
    <n v="10005"/>
    <s v="P0057"/>
    <n v="1"/>
    <x v="13"/>
    <x v="13"/>
    <s v="93117"/>
    <x v="1"/>
    <s v="Newell 344"/>
    <n v="3282"/>
    <n v="1654"/>
    <s v="Art"/>
    <n v="5"/>
    <n v="1654"/>
    <n v="3282"/>
    <n v="0.01"/>
  </r>
  <r>
    <s v="NUM000543"/>
    <x v="163"/>
    <x v="0"/>
    <n v="10005"/>
    <s v="P0057"/>
    <n v="1"/>
    <x v="13"/>
    <x v="13"/>
    <s v="93117"/>
    <x v="1"/>
    <s v="Newell 344"/>
    <n v="3282"/>
    <n v="1654"/>
    <s v="Art"/>
    <n v="6"/>
    <n v="1654"/>
    <n v="3282"/>
    <n v="0.02"/>
  </r>
  <r>
    <s v="NUM000443"/>
    <x v="178"/>
    <x v="4"/>
    <n v="10009"/>
    <s v="P0057"/>
    <n v="1"/>
    <x v="9"/>
    <x v="9"/>
    <s v="84118"/>
    <x v="1"/>
    <s v="Newell 344"/>
    <n v="3282"/>
    <n v="1654"/>
    <s v="Art"/>
    <n v="3"/>
    <n v="1654"/>
    <n v="3282"/>
    <n v="0.01"/>
  </r>
  <r>
    <s v="NUM000133"/>
    <x v="113"/>
    <x v="0"/>
    <n v="10011"/>
    <s v="P0057"/>
    <n v="1"/>
    <x v="10"/>
    <x v="10"/>
    <s v="98502"/>
    <x v="1"/>
    <s v="Newell 344"/>
    <n v="3282"/>
    <n v="1654"/>
    <s v="Art"/>
    <n v="6"/>
    <n v="1654"/>
    <n v="3282"/>
    <n v="0.02"/>
  </r>
  <r>
    <s v="NUM000698"/>
    <x v="179"/>
    <x v="2"/>
    <n v="10011"/>
    <s v="P0057"/>
    <n v="1"/>
    <x v="10"/>
    <x v="10"/>
    <s v="98502"/>
    <x v="1"/>
    <s v="Newell 344"/>
    <n v="3282"/>
    <n v="1654"/>
    <s v="Art"/>
    <n v="5"/>
    <n v="1654"/>
    <n v="3282"/>
    <n v="0.01"/>
  </r>
  <r>
    <s v="NUM000684"/>
    <x v="120"/>
    <x v="0"/>
    <n v="10003"/>
    <s v="P0217"/>
    <n v="1"/>
    <x v="3"/>
    <x v="3"/>
    <s v="33732"/>
    <x v="2"/>
    <s v="Xerox 1895"/>
    <n v="3282"/>
    <n v="1376"/>
    <s v="Paper"/>
    <n v="6"/>
    <n v="1376"/>
    <n v="3282"/>
    <n v="0.02"/>
  </r>
  <r>
    <s v="NUM000168"/>
    <x v="180"/>
    <x v="6"/>
    <n v="10012"/>
    <s v="P0175"/>
    <n v="1"/>
    <x v="7"/>
    <x v="7"/>
    <s v="93110"/>
    <x v="1"/>
    <s v="Avery 501"/>
    <n v="3295"/>
    <n v="1841"/>
    <s v="Labels"/>
    <n v="10"/>
    <n v="1841"/>
    <n v="3295"/>
    <n v="0.02"/>
  </r>
  <r>
    <s v="NUM000225"/>
    <x v="181"/>
    <x v="6"/>
    <n v="10005"/>
    <s v="P0175"/>
    <n v="1"/>
    <x v="13"/>
    <x v="13"/>
    <s v="93117"/>
    <x v="1"/>
    <s v="Avery 501"/>
    <n v="3295"/>
    <n v="1841"/>
    <s v="Labels"/>
    <n v="10"/>
    <n v="1841"/>
    <n v="3295"/>
    <n v="0.02"/>
  </r>
  <r>
    <s v="NUM000292"/>
    <x v="182"/>
    <x v="5"/>
    <n v="10014"/>
    <s v="P0175"/>
    <n v="1"/>
    <x v="11"/>
    <x v="11"/>
    <s v="96825"/>
    <x v="1"/>
    <s v="Avery 501"/>
    <n v="3295"/>
    <n v="1841"/>
    <s v="Labels"/>
    <n v="4"/>
    <n v="1841"/>
    <n v="3295"/>
    <n v="0.01"/>
  </r>
  <r>
    <s v="NUM000496"/>
    <x v="177"/>
    <x v="3"/>
    <n v="10011"/>
    <s v="P0175"/>
    <n v="1"/>
    <x v="10"/>
    <x v="10"/>
    <s v="98502"/>
    <x v="1"/>
    <s v="Avery 501"/>
    <n v="3295"/>
    <n v="1841"/>
    <s v="Labels"/>
    <n v="1"/>
    <n v="1841"/>
    <n v="3295"/>
    <n v="0.01"/>
  </r>
  <r>
    <s v="NUM000572"/>
    <x v="183"/>
    <x v="6"/>
    <n v="10010"/>
    <s v="P0078"/>
    <n v="1"/>
    <x v="12"/>
    <x v="12"/>
    <s v="95376"/>
    <x v="1"/>
    <s v="Avery 490"/>
    <n v="3303"/>
    <n v="2271"/>
    <s v="Labels"/>
    <n v="10"/>
    <n v="2271"/>
    <n v="3303"/>
    <n v="0.02"/>
  </r>
  <r>
    <s v="NUM000621"/>
    <x v="129"/>
    <x v="6"/>
    <n v="10010"/>
    <s v="P0232"/>
    <n v="1"/>
    <x v="12"/>
    <x v="12"/>
    <s v="95376"/>
    <x v="1"/>
    <s v="Xerox 1971"/>
    <n v="3305"/>
    <n v="1418"/>
    <s v="Paper"/>
    <n v="10"/>
    <n v="1418"/>
    <n v="3305"/>
    <n v="0.02"/>
  </r>
  <r>
    <s v="NUM000656"/>
    <x v="184"/>
    <x v="5"/>
    <n v="10001"/>
    <s v="P0147"/>
    <n v="1"/>
    <x v="14"/>
    <x v="6"/>
    <s v="10025"/>
    <x v="3"/>
    <s v="Xerox 192"/>
    <n v="3324"/>
    <n v="1846"/>
    <s v="Paper"/>
    <n v="4"/>
    <n v="1846"/>
    <n v="3324"/>
    <n v="0.01"/>
  </r>
  <r>
    <s v="NUM000016"/>
    <x v="185"/>
    <x v="5"/>
    <n v="10012"/>
    <s v="P0147"/>
    <n v="1"/>
    <x v="7"/>
    <x v="7"/>
    <s v="93110"/>
    <x v="1"/>
    <s v="Xerox 192"/>
    <n v="3324"/>
    <n v="1846"/>
    <s v="Paper"/>
    <n v="4"/>
    <n v="1846"/>
    <n v="3324"/>
    <n v="0.01"/>
  </r>
  <r>
    <s v="NUM000745"/>
    <x v="127"/>
    <x v="2"/>
    <n v="10009"/>
    <s v="P0040"/>
    <n v="1"/>
    <x v="9"/>
    <x v="9"/>
    <s v="84118"/>
    <x v="1"/>
    <s v="Xerox 1881"/>
    <n v="3330"/>
    <n v="1819"/>
    <s v="Paper"/>
    <n v="5"/>
    <n v="1819"/>
    <n v="3330"/>
    <n v="0.01"/>
  </r>
  <r>
    <s v="NUM000156"/>
    <x v="186"/>
    <x v="4"/>
    <n v="10003"/>
    <s v="P0040"/>
    <n v="1"/>
    <x v="3"/>
    <x v="3"/>
    <s v="33732"/>
    <x v="2"/>
    <s v="Xerox 1881"/>
    <n v="3330"/>
    <n v="1819"/>
    <s v="Paper"/>
    <n v="3"/>
    <n v="1819"/>
    <n v="3330"/>
    <n v="0.01"/>
  </r>
  <r>
    <s v="NUM000441"/>
    <x v="90"/>
    <x v="4"/>
    <n v="10001"/>
    <s v="P0258"/>
    <n v="1"/>
    <x v="14"/>
    <x v="6"/>
    <s v="10025"/>
    <x v="3"/>
    <s v="Xerox 1990"/>
    <n v="3330"/>
    <n v="2283"/>
    <s v="Paper"/>
    <n v="3"/>
    <n v="2283"/>
    <n v="3330"/>
    <n v="0.01"/>
  </r>
  <r>
    <s v="NUM000364"/>
    <x v="187"/>
    <x v="6"/>
    <n v="10009"/>
    <s v="P0258"/>
    <n v="1"/>
    <x v="9"/>
    <x v="9"/>
    <s v="84118"/>
    <x v="1"/>
    <s v="Xerox 1990"/>
    <n v="3330"/>
    <n v="2283"/>
    <s v="Paper"/>
    <n v="10"/>
    <n v="2283"/>
    <n v="3330"/>
    <n v="0.02"/>
  </r>
  <r>
    <s v="NUM000493"/>
    <x v="188"/>
    <x v="0"/>
    <n v="10014"/>
    <s v="P0258"/>
    <n v="1"/>
    <x v="11"/>
    <x v="11"/>
    <s v="96825"/>
    <x v="1"/>
    <s v="Xerox 1990"/>
    <n v="3330"/>
    <n v="2283"/>
    <s v="Paper"/>
    <n v="6"/>
    <n v="2283"/>
    <n v="3330"/>
    <n v="0.02"/>
  </r>
  <r>
    <s v="NUM000723"/>
    <x v="189"/>
    <x v="5"/>
    <n v="10012"/>
    <s v="P0279"/>
    <n v="1"/>
    <x v="7"/>
    <x v="7"/>
    <s v="93110"/>
    <x v="1"/>
    <s v="Xerox 1963"/>
    <n v="3339"/>
    <n v="2274"/>
    <s v="Paper"/>
    <n v="4"/>
    <n v="2274"/>
    <n v="3339"/>
    <n v="0.01"/>
  </r>
  <r>
    <s v="NUM000811"/>
    <x v="190"/>
    <x v="3"/>
    <n v="10014"/>
    <s v="P0279"/>
    <n v="1"/>
    <x v="11"/>
    <x v="11"/>
    <s v="96825"/>
    <x v="1"/>
    <s v="Xerox 1963"/>
    <n v="3339"/>
    <n v="2274"/>
    <s v="Paper"/>
    <n v="1"/>
    <n v="2274"/>
    <n v="3339"/>
    <n v="0.01"/>
  </r>
  <r>
    <s v="NUM000553"/>
    <x v="191"/>
    <x v="4"/>
    <n v="10002"/>
    <s v="P0130"/>
    <n v="1"/>
    <x v="1"/>
    <x v="1"/>
    <s v="68127"/>
    <x v="0"/>
    <s v="Xerox 1915"/>
    <n v="3340"/>
    <n v="1355"/>
    <s v="Paper"/>
    <n v="3"/>
    <n v="1355"/>
    <n v="3340"/>
    <n v="0.01"/>
  </r>
  <r>
    <s v="NUM000491"/>
    <x v="108"/>
    <x v="0"/>
    <n v="10008"/>
    <s v="P0130"/>
    <n v="1"/>
    <x v="8"/>
    <x v="8"/>
    <s v="10977"/>
    <x v="3"/>
    <s v="Xerox 1915"/>
    <n v="3340"/>
    <n v="1355"/>
    <s v="Paper"/>
    <n v="6"/>
    <n v="1355"/>
    <n v="3340"/>
    <n v="0.02"/>
  </r>
  <r>
    <s v="NUM000678"/>
    <x v="161"/>
    <x v="1"/>
    <n v="10009"/>
    <s v="P0037"/>
    <n v="1"/>
    <x v="9"/>
    <x v="9"/>
    <s v="84118"/>
    <x v="1"/>
    <s v="Avery 509"/>
    <n v="3377"/>
    <n v="2112"/>
    <s v="Labels"/>
    <n v="8"/>
    <n v="2112"/>
    <n v="3377"/>
    <n v="0.02"/>
  </r>
  <r>
    <s v="NUM000813"/>
    <x v="192"/>
    <x v="0"/>
    <n v="10001"/>
    <s v="P0269"/>
    <n v="1"/>
    <x v="14"/>
    <x v="6"/>
    <s v="10025"/>
    <x v="3"/>
    <s v="Avery 5"/>
    <n v="3388"/>
    <n v="1454"/>
    <s v="Labels"/>
    <n v="6"/>
    <n v="1454"/>
    <n v="3388"/>
    <n v="0.02"/>
  </r>
  <r>
    <s v="NUM000648"/>
    <x v="193"/>
    <x v="5"/>
    <n v="10005"/>
    <s v="P0269"/>
    <n v="1"/>
    <x v="13"/>
    <x v="13"/>
    <s v="93117"/>
    <x v="1"/>
    <s v="Avery 5"/>
    <n v="3388"/>
    <n v="1454"/>
    <s v="Labels"/>
    <n v="4"/>
    <n v="1454"/>
    <n v="3388"/>
    <n v="0.01"/>
  </r>
  <r>
    <s v="NUM000174"/>
    <x v="194"/>
    <x v="7"/>
    <n v="10002"/>
    <s v="P0035"/>
    <n v="1"/>
    <x v="1"/>
    <x v="1"/>
    <s v="68127"/>
    <x v="0"/>
    <s v="Xerox 1939"/>
    <n v="3408"/>
    <n v="2467"/>
    <s v="Paper"/>
    <n v="4"/>
    <n v="2467"/>
    <n v="3408"/>
    <n v="0.01"/>
  </r>
  <r>
    <s v="NUM000730"/>
    <x v="195"/>
    <x v="2"/>
    <n v="10009"/>
    <s v="P0035"/>
    <n v="1"/>
    <x v="9"/>
    <x v="9"/>
    <s v="84118"/>
    <x v="1"/>
    <s v="Xerox 1939"/>
    <n v="3408"/>
    <n v="2467"/>
    <s v="Paper"/>
    <n v="5"/>
    <n v="2467"/>
    <n v="3408"/>
    <n v="0.01"/>
  </r>
  <r>
    <s v="NUM000045"/>
    <x v="196"/>
    <x v="6"/>
    <n v="10006"/>
    <s v="P0035"/>
    <n v="1"/>
    <x v="0"/>
    <x v="0"/>
    <s v="79706"/>
    <x v="0"/>
    <s v="Xerox 1939"/>
    <n v="3408"/>
    <n v="2467"/>
    <s v="Paper"/>
    <n v="10"/>
    <n v="2467"/>
    <n v="3408"/>
    <n v="0.02"/>
  </r>
  <r>
    <s v="NUM000368"/>
    <x v="197"/>
    <x v="0"/>
    <n v="10007"/>
    <s v="P0177"/>
    <n v="1"/>
    <x v="2"/>
    <x v="2"/>
    <s v="94805"/>
    <x v="1"/>
    <s v="Xerox 206"/>
    <n v="3408"/>
    <n v="1465"/>
    <s v="Paper"/>
    <n v="6"/>
    <n v="1465"/>
    <n v="3408"/>
    <n v="0.02"/>
  </r>
  <r>
    <s v="NUM000432"/>
    <x v="143"/>
    <x v="0"/>
    <n v="10014"/>
    <s v="P0177"/>
    <n v="1"/>
    <x v="11"/>
    <x v="11"/>
    <s v="96825"/>
    <x v="1"/>
    <s v="Xerox 206"/>
    <n v="3408"/>
    <n v="1465"/>
    <s v="Paper"/>
    <n v="6"/>
    <n v="1465"/>
    <n v="3408"/>
    <n v="0.02"/>
  </r>
  <r>
    <s v="NUM000176"/>
    <x v="119"/>
    <x v="5"/>
    <n v="10006"/>
    <s v="P0089"/>
    <n v="1"/>
    <x v="0"/>
    <x v="0"/>
    <s v="79706"/>
    <x v="0"/>
    <s v="Xerox 1968"/>
    <n v="3413"/>
    <n v="1700"/>
    <s v="Paper"/>
    <n v="4"/>
    <n v="1700"/>
    <n v="3413"/>
    <n v="0.01"/>
  </r>
  <r>
    <s v="NUM000552"/>
    <x v="198"/>
    <x v="3"/>
    <n v="10001"/>
    <s v="P0185"/>
    <n v="1"/>
    <x v="14"/>
    <x v="6"/>
    <s v="10025"/>
    <x v="3"/>
    <s v="Avery 474"/>
    <n v="3421"/>
    <n v="1370"/>
    <s v="Labels"/>
    <n v="1"/>
    <n v="1370"/>
    <n v="3421"/>
    <n v="0.01"/>
  </r>
  <r>
    <s v="NUM000412"/>
    <x v="199"/>
    <x v="5"/>
    <n v="10004"/>
    <s v="P0185"/>
    <n v="1"/>
    <x v="6"/>
    <x v="6"/>
    <s v="10019"/>
    <x v="3"/>
    <s v="Avery 474"/>
    <n v="3421"/>
    <n v="1370"/>
    <s v="Labels"/>
    <n v="4"/>
    <n v="1370"/>
    <n v="3421"/>
    <n v="0.01"/>
  </r>
  <r>
    <s v="NUM000580"/>
    <x v="200"/>
    <x v="3"/>
    <n v="10011"/>
    <s v="P0185"/>
    <n v="1"/>
    <x v="10"/>
    <x v="10"/>
    <s v="98502"/>
    <x v="1"/>
    <s v="Avery 474"/>
    <n v="3421"/>
    <n v="1370"/>
    <s v="Labels"/>
    <n v="1"/>
    <n v="1370"/>
    <n v="3421"/>
    <n v="0.01"/>
  </r>
  <r>
    <s v="NUM000173"/>
    <x v="201"/>
    <x v="5"/>
    <n v="10010"/>
    <s v="P0185"/>
    <n v="1"/>
    <x v="12"/>
    <x v="12"/>
    <s v="95376"/>
    <x v="1"/>
    <s v="Avery 474"/>
    <n v="3421"/>
    <n v="1370"/>
    <s v="Labels"/>
    <n v="4"/>
    <n v="1370"/>
    <n v="3421"/>
    <n v="0.01"/>
  </r>
  <r>
    <s v="NUM000421"/>
    <x v="202"/>
    <x v="7"/>
    <n v="10008"/>
    <s v="P0209"/>
    <n v="1"/>
    <x v="8"/>
    <x v="8"/>
    <s v="10977"/>
    <x v="3"/>
    <s v="Xerox 1918"/>
    <n v="3421"/>
    <n v="1569"/>
    <s v="Paper"/>
    <n v="4"/>
    <n v="1569"/>
    <n v="3421"/>
    <n v="0.01"/>
  </r>
  <r>
    <s v="NUM000566"/>
    <x v="203"/>
    <x v="3"/>
    <n v="10011"/>
    <s v="P0209"/>
    <n v="1"/>
    <x v="10"/>
    <x v="10"/>
    <s v="98502"/>
    <x v="1"/>
    <s v="Xerox 1918"/>
    <n v="3421"/>
    <n v="1569"/>
    <s v="Paper"/>
    <n v="1"/>
    <n v="1569"/>
    <n v="3421"/>
    <n v="0.01"/>
  </r>
  <r>
    <s v="NUM000628"/>
    <x v="204"/>
    <x v="0"/>
    <n v="10014"/>
    <s v="P0278"/>
    <n v="1"/>
    <x v="11"/>
    <x v="11"/>
    <s v="96825"/>
    <x v="1"/>
    <s v="Xerox 1906"/>
    <n v="3422"/>
    <n v="1696"/>
    <s v="Paper"/>
    <n v="6"/>
    <n v="1696"/>
    <n v="3422"/>
    <n v="0.02"/>
  </r>
  <r>
    <s v="NUM000692"/>
    <x v="205"/>
    <x v="7"/>
    <n v="10004"/>
    <s v="P0278"/>
    <n v="1"/>
    <x v="6"/>
    <x v="6"/>
    <s v="10019"/>
    <x v="3"/>
    <s v="Xerox 1906"/>
    <n v="3422"/>
    <n v="1696"/>
    <s v="Paper"/>
    <n v="4"/>
    <n v="1696"/>
    <n v="3422"/>
    <n v="0.01"/>
  </r>
  <r>
    <s v="NUM000606"/>
    <x v="206"/>
    <x v="4"/>
    <n v="10001"/>
    <s v="P0051"/>
    <n v="1"/>
    <x v="14"/>
    <x v="6"/>
    <s v="10025"/>
    <x v="3"/>
    <s v="Crate-A-Files"/>
    <n v="3445"/>
    <n v="1909"/>
    <s v="Storage"/>
    <n v="3"/>
    <n v="1909"/>
    <n v="3445"/>
    <n v="0.01"/>
  </r>
  <r>
    <s v="NUM000426"/>
    <x v="207"/>
    <x v="3"/>
    <n v="10007"/>
    <s v="P0051"/>
    <n v="1"/>
    <x v="2"/>
    <x v="2"/>
    <s v="94805"/>
    <x v="1"/>
    <s v="Crate-A-Files"/>
    <n v="3445"/>
    <n v="1909"/>
    <s v="Storage"/>
    <n v="1"/>
    <n v="1909"/>
    <n v="3445"/>
    <n v="0.01"/>
  </r>
  <r>
    <s v="NUM000664"/>
    <x v="208"/>
    <x v="7"/>
    <n v="10003"/>
    <s v="P0051"/>
    <n v="1"/>
    <x v="3"/>
    <x v="3"/>
    <s v="33732"/>
    <x v="2"/>
    <s v="Crate-A-Files"/>
    <n v="3445"/>
    <n v="1909"/>
    <s v="Storage"/>
    <n v="4"/>
    <n v="1909"/>
    <n v="3445"/>
    <n v="0.01"/>
  </r>
  <r>
    <s v="NUM000549"/>
    <x v="209"/>
    <x v="6"/>
    <n v="10015"/>
    <s v="P0051"/>
    <n v="1"/>
    <x v="4"/>
    <x v="4"/>
    <s v="06074"/>
    <x v="3"/>
    <s v="Crate-A-Files"/>
    <n v="3445"/>
    <n v="1909"/>
    <s v="Storage"/>
    <n v="10"/>
    <n v="1909"/>
    <n v="3445"/>
    <n v="0.02"/>
  </r>
  <r>
    <s v="NUM000465"/>
    <x v="210"/>
    <x v="1"/>
    <n v="10014"/>
    <s v="P0276"/>
    <n v="1"/>
    <x v="11"/>
    <x v="11"/>
    <s v="96825"/>
    <x v="1"/>
    <s v="Xerox 209"/>
    <n v="3448"/>
    <n v="2141"/>
    <s v="Paper"/>
    <n v="8"/>
    <n v="2141"/>
    <n v="3448"/>
    <n v="0.02"/>
  </r>
  <r>
    <s v="NUM000494"/>
    <x v="211"/>
    <x v="2"/>
    <n v="10003"/>
    <s v="P0010"/>
    <n v="1"/>
    <x v="3"/>
    <x v="3"/>
    <s v="33732"/>
    <x v="2"/>
    <s v="Xerox 1995"/>
    <n v="3454"/>
    <n v="1525"/>
    <s v="Paper"/>
    <n v="5"/>
    <n v="1525"/>
    <n v="3454"/>
    <n v="0.01"/>
  </r>
  <r>
    <s v="NUM000860"/>
    <x v="162"/>
    <x v="2"/>
    <n v="10006"/>
    <s v="P0010"/>
    <n v="1"/>
    <x v="0"/>
    <x v="0"/>
    <s v="79706"/>
    <x v="0"/>
    <s v="Xerox 1995"/>
    <n v="3454"/>
    <n v="1525"/>
    <s v="Paper"/>
    <n v="5"/>
    <n v="1525"/>
    <n v="3454"/>
    <n v="0.01"/>
  </r>
  <r>
    <s v="NUM000525"/>
    <x v="212"/>
    <x v="7"/>
    <n v="10006"/>
    <s v="P0010"/>
    <n v="1"/>
    <x v="0"/>
    <x v="0"/>
    <s v="79706"/>
    <x v="0"/>
    <s v="Xerox 1995"/>
    <n v="3454"/>
    <n v="1525"/>
    <s v="Paper"/>
    <n v="4"/>
    <n v="1525"/>
    <n v="3454"/>
    <n v="0.01"/>
  </r>
  <r>
    <s v="NUM000789"/>
    <x v="213"/>
    <x v="0"/>
    <n v="10010"/>
    <s v="P0010"/>
    <n v="1"/>
    <x v="12"/>
    <x v="12"/>
    <s v="95376"/>
    <x v="1"/>
    <s v="Xerox 1995"/>
    <n v="3454"/>
    <n v="1525"/>
    <s v="Paper"/>
    <n v="6"/>
    <n v="1525"/>
    <n v="3454"/>
    <n v="0.02"/>
  </r>
  <r>
    <s v="NUM000527"/>
    <x v="214"/>
    <x v="3"/>
    <n v="10007"/>
    <s v="P0071"/>
    <n v="1"/>
    <x v="2"/>
    <x v="2"/>
    <s v="94805"/>
    <x v="1"/>
    <s v="Avery 493"/>
    <n v="3457"/>
    <n v="2070"/>
    <s v="Labels"/>
    <n v="1"/>
    <n v="2070"/>
    <n v="3457"/>
    <n v="0.01"/>
  </r>
  <r>
    <s v="NUM000473"/>
    <x v="215"/>
    <x v="6"/>
    <n v="10006"/>
    <s v="P0071"/>
    <n v="1"/>
    <x v="0"/>
    <x v="0"/>
    <s v="79706"/>
    <x v="0"/>
    <s v="Avery 493"/>
    <n v="3457"/>
    <n v="2070"/>
    <s v="Labels"/>
    <n v="10"/>
    <n v="2070"/>
    <n v="3457"/>
    <n v="0.02"/>
  </r>
  <r>
    <s v="NUM000314"/>
    <x v="216"/>
    <x v="1"/>
    <n v="10010"/>
    <s v="P0071"/>
    <n v="1"/>
    <x v="12"/>
    <x v="12"/>
    <s v="95376"/>
    <x v="1"/>
    <s v="Avery 493"/>
    <n v="3457"/>
    <n v="2070"/>
    <s v="Labels"/>
    <n v="8"/>
    <n v="2070"/>
    <n v="3457"/>
    <n v="0.02"/>
  </r>
  <r>
    <s v="NUM000702"/>
    <x v="217"/>
    <x v="3"/>
    <n v="10015"/>
    <s v="P0039"/>
    <n v="1"/>
    <x v="4"/>
    <x v="4"/>
    <s v="06074"/>
    <x v="3"/>
    <s v="Newell 314"/>
    <n v="3458"/>
    <n v="1684"/>
    <s v="Art"/>
    <n v="1"/>
    <n v="1684"/>
    <n v="3458"/>
    <n v="0.01"/>
  </r>
  <r>
    <s v="NUM000798"/>
    <x v="218"/>
    <x v="1"/>
    <n v="10011"/>
    <s v="P0154"/>
    <n v="1"/>
    <x v="10"/>
    <x v="10"/>
    <s v="98502"/>
    <x v="1"/>
    <s v="Newell 310"/>
    <n v="3463"/>
    <n v="1964"/>
    <s v="Art"/>
    <n v="8"/>
    <n v="1964"/>
    <n v="3463"/>
    <n v="0.02"/>
  </r>
  <r>
    <s v="NUM000277"/>
    <x v="83"/>
    <x v="2"/>
    <n v="10006"/>
    <s v="P0154"/>
    <n v="1"/>
    <x v="0"/>
    <x v="0"/>
    <s v="79706"/>
    <x v="0"/>
    <s v="Newell 310"/>
    <n v="3463"/>
    <n v="1964"/>
    <s v="Art"/>
    <n v="5"/>
    <n v="1964"/>
    <n v="3463"/>
    <n v="0.01"/>
  </r>
  <r>
    <s v="NUM000305"/>
    <x v="28"/>
    <x v="1"/>
    <n v="10007"/>
    <s v="P0093"/>
    <n v="1"/>
    <x v="2"/>
    <x v="2"/>
    <s v="94805"/>
    <x v="1"/>
    <s v="Newell 335"/>
    <n v="3467"/>
    <n v="1230"/>
    <s v="Art"/>
    <n v="8"/>
    <n v="1230"/>
    <n v="3467"/>
    <n v="0.02"/>
  </r>
  <r>
    <s v="NUM000078"/>
    <x v="219"/>
    <x v="5"/>
    <n v="10015"/>
    <s v="P0093"/>
    <n v="1"/>
    <x v="4"/>
    <x v="4"/>
    <s v="06074"/>
    <x v="3"/>
    <s v="Newell 335"/>
    <n v="3467"/>
    <n v="1230"/>
    <s v="Art"/>
    <n v="4"/>
    <n v="1230"/>
    <n v="3467"/>
    <n v="0.01"/>
  </r>
  <r>
    <s v="NUM000738"/>
    <x v="91"/>
    <x v="7"/>
    <n v="10006"/>
    <s v="P0093"/>
    <n v="1"/>
    <x v="0"/>
    <x v="0"/>
    <s v="79706"/>
    <x v="0"/>
    <s v="Newell 335"/>
    <n v="3467"/>
    <n v="1230"/>
    <s v="Art"/>
    <n v="4"/>
    <n v="1230"/>
    <n v="3467"/>
    <n v="0.01"/>
  </r>
  <r>
    <s v="NUM000358"/>
    <x v="220"/>
    <x v="0"/>
    <n v="10010"/>
    <s v="P0093"/>
    <n v="1"/>
    <x v="12"/>
    <x v="12"/>
    <s v="95376"/>
    <x v="1"/>
    <s v="Newell 335"/>
    <n v="3467"/>
    <n v="1230"/>
    <s v="Art"/>
    <n v="6"/>
    <n v="1230"/>
    <n v="3467"/>
    <n v="0.02"/>
  </r>
  <r>
    <s v="NUM000464"/>
    <x v="210"/>
    <x v="3"/>
    <n v="10005"/>
    <s v="P0001"/>
    <n v="1"/>
    <x v="13"/>
    <x v="13"/>
    <s v="93117"/>
    <x v="1"/>
    <s v="Newell 322"/>
    <n v="3472"/>
    <n v="2239"/>
    <s v="Art"/>
    <n v="1"/>
    <n v="2239"/>
    <n v="3472"/>
    <n v="0.01"/>
  </r>
  <r>
    <s v="NUM000234"/>
    <x v="221"/>
    <x v="2"/>
    <n v="10007"/>
    <s v="P0001"/>
    <n v="1"/>
    <x v="2"/>
    <x v="2"/>
    <s v="94805"/>
    <x v="1"/>
    <s v="Newell 322"/>
    <n v="3472"/>
    <n v="2239"/>
    <s v="Art"/>
    <n v="5"/>
    <n v="2239"/>
    <n v="3472"/>
    <n v="0.01"/>
  </r>
  <r>
    <s v="NUM000235"/>
    <x v="160"/>
    <x v="7"/>
    <n v="10004"/>
    <s v="P0001"/>
    <n v="1"/>
    <x v="6"/>
    <x v="6"/>
    <s v="10019"/>
    <x v="3"/>
    <s v="Newell 322"/>
    <n v="3472"/>
    <n v="2239"/>
    <s v="Art"/>
    <n v="4"/>
    <n v="2239"/>
    <n v="3472"/>
    <n v="0.01"/>
  </r>
  <r>
    <s v="NUM000854"/>
    <x v="222"/>
    <x v="5"/>
    <n v="10006"/>
    <s v="P0001"/>
    <n v="1"/>
    <x v="0"/>
    <x v="0"/>
    <s v="79706"/>
    <x v="0"/>
    <s v="Newell 322"/>
    <n v="3472"/>
    <n v="2239"/>
    <s v="Art"/>
    <n v="4"/>
    <n v="2239"/>
    <n v="3472"/>
    <n v="0.01"/>
  </r>
  <r>
    <s v="NUM000710"/>
    <x v="97"/>
    <x v="3"/>
    <n v="10012"/>
    <s v="P0193"/>
    <n v="1"/>
    <x v="7"/>
    <x v="7"/>
    <s v="93110"/>
    <x v="1"/>
    <s v="Avery 507"/>
    <n v="3473"/>
    <n v="1493"/>
    <s v="Labels"/>
    <n v="1"/>
    <n v="1493"/>
    <n v="3473"/>
    <n v="0.01"/>
  </r>
  <r>
    <s v="NUM000419"/>
    <x v="223"/>
    <x v="0"/>
    <n v="10003"/>
    <s v="P0193"/>
    <n v="1"/>
    <x v="3"/>
    <x v="3"/>
    <s v="33732"/>
    <x v="2"/>
    <s v="Avery 507"/>
    <n v="3473"/>
    <n v="1493"/>
    <s v="Labels"/>
    <n v="6"/>
    <n v="1493"/>
    <n v="3473"/>
    <n v="0.02"/>
  </r>
  <r>
    <s v="NUM000303"/>
    <x v="224"/>
    <x v="4"/>
    <n v="10004"/>
    <s v="P0193"/>
    <n v="1"/>
    <x v="6"/>
    <x v="6"/>
    <s v="10019"/>
    <x v="3"/>
    <s v="Avery 507"/>
    <n v="3473"/>
    <n v="1493"/>
    <s v="Labels"/>
    <n v="3"/>
    <n v="1493"/>
    <n v="3473"/>
    <n v="0.01"/>
  </r>
  <r>
    <s v="NUM000452"/>
    <x v="225"/>
    <x v="3"/>
    <n v="10011"/>
    <s v="P0193"/>
    <n v="1"/>
    <x v="10"/>
    <x v="10"/>
    <s v="98502"/>
    <x v="1"/>
    <s v="Avery 507"/>
    <n v="3473"/>
    <n v="1493"/>
    <s v="Labels"/>
    <n v="1"/>
    <n v="1493"/>
    <n v="3473"/>
    <n v="0.01"/>
  </r>
  <r>
    <s v="NUM000744"/>
    <x v="173"/>
    <x v="3"/>
    <n v="10006"/>
    <s v="P0193"/>
    <n v="1"/>
    <x v="0"/>
    <x v="0"/>
    <s v="79706"/>
    <x v="0"/>
    <s v="Avery 507"/>
    <n v="3473"/>
    <n v="1493"/>
    <s v="Labels"/>
    <n v="1"/>
    <n v="1493"/>
    <n v="3473"/>
    <n v="0.01"/>
  </r>
  <r>
    <s v="NUM000119"/>
    <x v="54"/>
    <x v="3"/>
    <n v="10009"/>
    <s v="P0291"/>
    <n v="1"/>
    <x v="9"/>
    <x v="9"/>
    <s v="84118"/>
    <x v="1"/>
    <s v="Xerox 1976"/>
    <n v="3479"/>
    <n v="2056"/>
    <s v="Paper"/>
    <n v="1"/>
    <n v="2056"/>
    <n v="3479"/>
    <n v="0.01"/>
  </r>
  <r>
    <s v="NUM000490"/>
    <x v="226"/>
    <x v="0"/>
    <n v="10003"/>
    <s v="P0022"/>
    <n v="1"/>
    <x v="3"/>
    <x v="3"/>
    <s v="33732"/>
    <x v="2"/>
    <s v="Avery 519"/>
    <n v="3491"/>
    <n v="1257"/>
    <s v="Labels"/>
    <n v="6"/>
    <n v="1257"/>
    <n v="3491"/>
    <n v="0.02"/>
  </r>
  <r>
    <s v="NUM000186"/>
    <x v="227"/>
    <x v="7"/>
    <n v="10006"/>
    <s v="P0022"/>
    <n v="1"/>
    <x v="0"/>
    <x v="0"/>
    <s v="79706"/>
    <x v="0"/>
    <s v="Avery 519"/>
    <n v="3491"/>
    <n v="1257"/>
    <s v="Labels"/>
    <n v="4"/>
    <n v="1257"/>
    <n v="3491"/>
    <n v="0.01"/>
  </r>
  <r>
    <s v="NUM000428"/>
    <x v="228"/>
    <x v="0"/>
    <n v="10003"/>
    <s v="P0190"/>
    <n v="1"/>
    <x v="3"/>
    <x v="3"/>
    <s v="33732"/>
    <x v="2"/>
    <s v="Xerox 1922"/>
    <n v="3493"/>
    <n v="2180"/>
    <s v="Paper"/>
    <n v="6"/>
    <n v="2180"/>
    <n v="3493"/>
    <n v="0.02"/>
  </r>
  <r>
    <s v="NUM000552"/>
    <x v="198"/>
    <x v="6"/>
    <n v="10009"/>
    <s v="P0060"/>
    <n v="1"/>
    <x v="9"/>
    <x v="9"/>
    <s v="84118"/>
    <x v="1"/>
    <s v="Xerox 1898"/>
    <n v="3495"/>
    <n v="2172"/>
    <s v="Paper"/>
    <n v="10"/>
    <n v="2172"/>
    <n v="3495"/>
    <n v="0.02"/>
  </r>
  <r>
    <s v="NUM000478"/>
    <x v="56"/>
    <x v="0"/>
    <n v="10014"/>
    <s v="P0060"/>
    <n v="1"/>
    <x v="11"/>
    <x v="11"/>
    <s v="96825"/>
    <x v="1"/>
    <s v="Xerox 1898"/>
    <n v="3495"/>
    <n v="2172"/>
    <s v="Paper"/>
    <n v="6"/>
    <n v="2172"/>
    <n v="3495"/>
    <n v="0.02"/>
  </r>
  <r>
    <s v="NUM000525"/>
    <x v="212"/>
    <x v="3"/>
    <n v="10012"/>
    <s v="P0013"/>
    <n v="1"/>
    <x v="7"/>
    <x v="7"/>
    <s v="93110"/>
    <x v="1"/>
    <s v="Xerox 1916"/>
    <n v="3499"/>
    <n v="2342"/>
    <s v="Paper"/>
    <n v="1"/>
    <n v="2342"/>
    <n v="3499"/>
    <n v="0.01"/>
  </r>
  <r>
    <s v="NUM000501"/>
    <x v="229"/>
    <x v="2"/>
    <n v="10002"/>
    <s v="P0013"/>
    <n v="1"/>
    <x v="1"/>
    <x v="1"/>
    <s v="68127"/>
    <x v="0"/>
    <s v="Xerox 1916"/>
    <n v="3499"/>
    <n v="2342"/>
    <s v="Paper"/>
    <n v="5"/>
    <n v="2342"/>
    <n v="3499"/>
    <n v="0.01"/>
  </r>
  <r>
    <s v="NUM000097"/>
    <x v="230"/>
    <x v="6"/>
    <n v="10013"/>
    <s v="P0013"/>
    <n v="1"/>
    <x v="5"/>
    <x v="5"/>
    <s v="06770"/>
    <x v="3"/>
    <s v="Xerox 1916"/>
    <n v="3499"/>
    <n v="2342"/>
    <s v="Paper"/>
    <n v="10"/>
    <n v="2342"/>
    <n v="3499"/>
    <n v="0.02"/>
  </r>
  <r>
    <s v="NUM000013"/>
    <x v="231"/>
    <x v="4"/>
    <n v="10015"/>
    <s v="P0013"/>
    <n v="1"/>
    <x v="4"/>
    <x v="4"/>
    <s v="06074"/>
    <x v="3"/>
    <s v="Xerox 1916"/>
    <n v="3499"/>
    <n v="2342"/>
    <s v="Paper"/>
    <n v="3"/>
    <n v="2342"/>
    <n v="3499"/>
    <n v="0.01"/>
  </r>
  <r>
    <s v="NUM000317"/>
    <x v="232"/>
    <x v="3"/>
    <n v="10006"/>
    <s v="P0013"/>
    <n v="1"/>
    <x v="0"/>
    <x v="0"/>
    <s v="79706"/>
    <x v="0"/>
    <s v="Xerox 1916"/>
    <n v="3499"/>
    <n v="2342"/>
    <s v="Paper"/>
    <n v="1"/>
    <n v="2342"/>
    <n v="3499"/>
    <n v="0.01"/>
  </r>
  <r>
    <s v="NUM000620"/>
    <x v="129"/>
    <x v="4"/>
    <n v="10015"/>
    <s v="P0186"/>
    <n v="1"/>
    <x v="4"/>
    <x v="4"/>
    <s v="06074"/>
    <x v="3"/>
    <s v="Xerox 214"/>
    <n v="3504"/>
    <n v="2309"/>
    <s v="Paper"/>
    <n v="3"/>
    <n v="2309"/>
    <n v="3504"/>
    <n v="0.01"/>
  </r>
  <r>
    <s v="NUM000341"/>
    <x v="233"/>
    <x v="1"/>
    <n v="10007"/>
    <s v="P0033"/>
    <n v="1"/>
    <x v="2"/>
    <x v="2"/>
    <s v="94805"/>
    <x v="1"/>
    <s v="Avery 512"/>
    <n v="3507"/>
    <n v="1643"/>
    <s v="Labels"/>
    <n v="8"/>
    <n v="1643"/>
    <n v="3507"/>
    <n v="0.02"/>
  </r>
  <r>
    <s v="NUM000536"/>
    <x v="55"/>
    <x v="7"/>
    <n v="10004"/>
    <s v="P0033"/>
    <n v="1"/>
    <x v="6"/>
    <x v="6"/>
    <s v="10019"/>
    <x v="3"/>
    <s v="Avery 512"/>
    <n v="3507"/>
    <n v="1643"/>
    <s v="Labels"/>
    <n v="4"/>
    <n v="1643"/>
    <n v="3507"/>
    <n v="0.01"/>
  </r>
  <r>
    <s v="NUM000180"/>
    <x v="234"/>
    <x v="1"/>
    <n v="10001"/>
    <s v="P0282"/>
    <n v="1"/>
    <x v="14"/>
    <x v="6"/>
    <s v="10025"/>
    <x v="3"/>
    <s v="Xerox 1914"/>
    <n v="3508"/>
    <n v="1212"/>
    <s v="Paper"/>
    <n v="8"/>
    <n v="1212"/>
    <n v="3508"/>
    <n v="0.02"/>
  </r>
  <r>
    <s v="NUM000101"/>
    <x v="122"/>
    <x v="4"/>
    <n v="10005"/>
    <s v="P0282"/>
    <n v="1"/>
    <x v="13"/>
    <x v="13"/>
    <s v="93117"/>
    <x v="1"/>
    <s v="Xerox 1914"/>
    <n v="3508"/>
    <n v="1212"/>
    <s v="Paper"/>
    <n v="3"/>
    <n v="1212"/>
    <n v="3508"/>
    <n v="0.01"/>
  </r>
  <r>
    <s v="NUM000122"/>
    <x v="235"/>
    <x v="1"/>
    <n v="10014"/>
    <s v="P0292"/>
    <n v="1"/>
    <x v="11"/>
    <x v="11"/>
    <s v="96825"/>
    <x v="1"/>
    <s v="Xerox 1983"/>
    <n v="3514"/>
    <n v="1257"/>
    <s v="Paper"/>
    <n v="8"/>
    <n v="1257"/>
    <n v="3514"/>
    <n v="0.02"/>
  </r>
  <r>
    <s v="NUM000073"/>
    <x v="236"/>
    <x v="7"/>
    <n v="10014"/>
    <s v="P0292"/>
    <n v="1"/>
    <x v="11"/>
    <x v="11"/>
    <s v="96825"/>
    <x v="1"/>
    <s v="Xerox 1983"/>
    <n v="3514"/>
    <n v="1257"/>
    <s v="Paper"/>
    <n v="4"/>
    <n v="1257"/>
    <n v="3514"/>
    <n v="0.01"/>
  </r>
  <r>
    <s v="NUM000260"/>
    <x v="13"/>
    <x v="4"/>
    <n v="10003"/>
    <s v="P0292"/>
    <n v="1"/>
    <x v="3"/>
    <x v="3"/>
    <s v="33732"/>
    <x v="2"/>
    <s v="Xerox 1983"/>
    <n v="3514"/>
    <n v="1257"/>
    <s v="Paper"/>
    <n v="3"/>
    <n v="1257"/>
    <n v="3514"/>
    <n v="0.01"/>
  </r>
  <r>
    <s v="NUM000640"/>
    <x v="237"/>
    <x v="1"/>
    <n v="10005"/>
    <s v="P0237"/>
    <n v="1"/>
    <x v="13"/>
    <x v="13"/>
    <s v="93117"/>
    <x v="1"/>
    <s v="Vtech CS6719"/>
    <n v="3553"/>
    <n v="2174"/>
    <s v="Phones"/>
    <n v="8"/>
    <n v="2174"/>
    <n v="3553"/>
    <n v="0.02"/>
  </r>
  <r>
    <s v="NUM000443"/>
    <x v="178"/>
    <x v="4"/>
    <n v="10005"/>
    <s v="P0237"/>
    <n v="1"/>
    <x v="13"/>
    <x v="13"/>
    <s v="93117"/>
    <x v="1"/>
    <s v="Vtech CS6719"/>
    <n v="3553"/>
    <n v="2174"/>
    <s v="Phones"/>
    <n v="3"/>
    <n v="2174"/>
    <n v="3553"/>
    <n v="0.01"/>
  </r>
  <r>
    <s v="NUM000535"/>
    <x v="55"/>
    <x v="3"/>
    <n v="10008"/>
    <s v="P0237"/>
    <n v="1"/>
    <x v="8"/>
    <x v="8"/>
    <s v="10977"/>
    <x v="3"/>
    <s v="Vtech CS6719"/>
    <n v="3553"/>
    <n v="2174"/>
    <s v="Phones"/>
    <n v="1"/>
    <n v="2174"/>
    <n v="3553"/>
    <n v="0.01"/>
  </r>
  <r>
    <s v="NUM000665"/>
    <x v="238"/>
    <x v="7"/>
    <n v="10012"/>
    <s v="P0246"/>
    <n v="1"/>
    <x v="7"/>
    <x v="7"/>
    <s v="93110"/>
    <x v="1"/>
    <s v="Xerox 200"/>
    <n v="3555"/>
    <n v="1564"/>
    <s v="Paper"/>
    <n v="4"/>
    <n v="1564"/>
    <n v="3555"/>
    <n v="0.01"/>
  </r>
  <r>
    <s v="NUM000819"/>
    <x v="239"/>
    <x v="3"/>
    <n v="10015"/>
    <s v="P0246"/>
    <n v="1"/>
    <x v="4"/>
    <x v="4"/>
    <s v="06074"/>
    <x v="3"/>
    <s v="Xerox 200"/>
    <n v="3555"/>
    <n v="1564"/>
    <s v="Paper"/>
    <n v="1"/>
    <n v="1564"/>
    <n v="3555"/>
    <n v="0.01"/>
  </r>
  <r>
    <s v="NUM000209"/>
    <x v="157"/>
    <x v="5"/>
    <n v="10007"/>
    <s v="P0072"/>
    <n v="1"/>
    <x v="2"/>
    <x v="2"/>
    <s v="94805"/>
    <x v="1"/>
    <s v="Xerox 1972"/>
    <n v="3566"/>
    <n v="2276"/>
    <s v="Paper"/>
    <n v="4"/>
    <n v="2276"/>
    <n v="3566"/>
    <n v="0.01"/>
  </r>
  <r>
    <s v="NUM000808"/>
    <x v="240"/>
    <x v="0"/>
    <n v="10003"/>
    <s v="P0072"/>
    <n v="1"/>
    <x v="3"/>
    <x v="3"/>
    <s v="33732"/>
    <x v="2"/>
    <s v="Xerox 1972"/>
    <n v="3566"/>
    <n v="2276"/>
    <s v="Paper"/>
    <n v="6"/>
    <n v="2276"/>
    <n v="3566"/>
    <n v="0.02"/>
  </r>
  <r>
    <s v="NUM000673"/>
    <x v="176"/>
    <x v="6"/>
    <n v="10015"/>
    <s v="P0072"/>
    <n v="1"/>
    <x v="4"/>
    <x v="4"/>
    <s v="06074"/>
    <x v="3"/>
    <s v="Xerox 1972"/>
    <n v="3566"/>
    <n v="2276"/>
    <s v="Paper"/>
    <n v="10"/>
    <n v="2276"/>
    <n v="3566"/>
    <n v="0.02"/>
  </r>
  <r>
    <s v="NUM000387"/>
    <x v="241"/>
    <x v="6"/>
    <n v="10011"/>
    <s v="P0072"/>
    <n v="1"/>
    <x v="10"/>
    <x v="10"/>
    <s v="98502"/>
    <x v="1"/>
    <s v="Xerox 1972"/>
    <n v="3566"/>
    <n v="2276"/>
    <s v="Paper"/>
    <n v="10"/>
    <n v="2276"/>
    <n v="3566"/>
    <n v="0.02"/>
  </r>
  <r>
    <s v="NUM000324"/>
    <x v="242"/>
    <x v="4"/>
    <n v="10006"/>
    <s v="P0072"/>
    <n v="1"/>
    <x v="0"/>
    <x v="0"/>
    <s v="79706"/>
    <x v="0"/>
    <s v="Xerox 1972"/>
    <n v="3566"/>
    <n v="2276"/>
    <s v="Paper"/>
    <n v="3"/>
    <n v="2276"/>
    <n v="3566"/>
    <n v="0.01"/>
  </r>
  <r>
    <s v="NUM000393"/>
    <x v="31"/>
    <x v="0"/>
    <n v="10010"/>
    <s v="P0083"/>
    <n v="1"/>
    <x v="12"/>
    <x v="12"/>
    <s v="95376"/>
    <x v="1"/>
    <s v="Avery 476"/>
    <n v="3569"/>
    <n v="2320"/>
    <s v="Labels"/>
    <n v="6"/>
    <n v="2320"/>
    <n v="3569"/>
    <n v="0.02"/>
  </r>
  <r>
    <s v="NUM000782"/>
    <x v="10"/>
    <x v="5"/>
    <n v="10001"/>
    <s v="P0169"/>
    <n v="1"/>
    <x v="14"/>
    <x v="6"/>
    <s v="10025"/>
    <x v="3"/>
    <s v="Xerox 1962"/>
    <n v="3573"/>
    <n v="1857"/>
    <s v="Paper"/>
    <n v="4"/>
    <n v="1857"/>
    <n v="3573"/>
    <n v="0.01"/>
  </r>
  <r>
    <s v="NUM000170"/>
    <x v="243"/>
    <x v="1"/>
    <n v="10005"/>
    <s v="P0169"/>
    <n v="1"/>
    <x v="13"/>
    <x v="13"/>
    <s v="93117"/>
    <x v="1"/>
    <s v="Xerox 1962"/>
    <n v="3573"/>
    <n v="1857"/>
    <s v="Paper"/>
    <n v="8"/>
    <n v="1857"/>
    <n v="3573"/>
    <n v="0.02"/>
  </r>
  <r>
    <s v="NUM000758"/>
    <x v="244"/>
    <x v="6"/>
    <n v="10015"/>
    <s v="P0169"/>
    <n v="1"/>
    <x v="4"/>
    <x v="4"/>
    <s v="06074"/>
    <x v="3"/>
    <s v="Xerox 1962"/>
    <n v="3573"/>
    <n v="1857"/>
    <s v="Paper"/>
    <n v="10"/>
    <n v="1857"/>
    <n v="3573"/>
    <n v="0.02"/>
  </r>
  <r>
    <s v="NUM000600"/>
    <x v="64"/>
    <x v="7"/>
    <n v="10013"/>
    <s v="P0176"/>
    <n v="1"/>
    <x v="5"/>
    <x v="5"/>
    <s v="06770"/>
    <x v="3"/>
    <s v="Avery 513"/>
    <n v="3579"/>
    <n v="1579"/>
    <s v="Labels"/>
    <n v="4"/>
    <n v="1579"/>
    <n v="3579"/>
    <n v="0.01"/>
  </r>
  <r>
    <s v="NUM000307"/>
    <x v="28"/>
    <x v="6"/>
    <n v="10003"/>
    <s v="P0176"/>
    <n v="1"/>
    <x v="3"/>
    <x v="3"/>
    <s v="33732"/>
    <x v="2"/>
    <s v="Avery 513"/>
    <n v="3579"/>
    <n v="1579"/>
    <s v="Labels"/>
    <n v="10"/>
    <n v="1579"/>
    <n v="3579"/>
    <n v="0.02"/>
  </r>
  <r>
    <s v="NUM000812"/>
    <x v="190"/>
    <x v="2"/>
    <n v="10009"/>
    <s v="P0197"/>
    <n v="1"/>
    <x v="9"/>
    <x v="9"/>
    <s v="84118"/>
    <x v="1"/>
    <s v="Newell 33"/>
    <n v="3580"/>
    <n v="2012"/>
    <s v="Art"/>
    <n v="5"/>
    <n v="2012"/>
    <n v="3580"/>
    <n v="0.01"/>
  </r>
  <r>
    <s v="NUM000625"/>
    <x v="245"/>
    <x v="4"/>
    <n v="10008"/>
    <s v="P0197"/>
    <n v="1"/>
    <x v="8"/>
    <x v="8"/>
    <s v="10977"/>
    <x v="3"/>
    <s v="Newell 33"/>
    <n v="3580"/>
    <n v="2012"/>
    <s v="Art"/>
    <n v="3"/>
    <n v="2012"/>
    <n v="3580"/>
    <n v="0.01"/>
  </r>
  <r>
    <s v="NUM000355"/>
    <x v="246"/>
    <x v="3"/>
    <n v="10001"/>
    <s v="P0294"/>
    <n v="1"/>
    <x v="14"/>
    <x v="6"/>
    <s v="10025"/>
    <x v="3"/>
    <s v="Xerox 1938"/>
    <n v="3626"/>
    <n v="1590"/>
    <s v="Paper"/>
    <n v="1"/>
    <n v="1590"/>
    <n v="3626"/>
    <n v="0.01"/>
  </r>
  <r>
    <s v="NUM000853"/>
    <x v="222"/>
    <x v="6"/>
    <n v="10013"/>
    <s v="P0294"/>
    <n v="1"/>
    <x v="5"/>
    <x v="5"/>
    <s v="06770"/>
    <x v="3"/>
    <s v="Xerox 1938"/>
    <n v="3626"/>
    <n v="1590"/>
    <s v="Paper"/>
    <n v="10"/>
    <n v="1590"/>
    <n v="3626"/>
    <n v="0.02"/>
  </r>
  <r>
    <s v="NUM000196"/>
    <x v="247"/>
    <x v="3"/>
    <n v="10006"/>
    <s v="P0294"/>
    <n v="1"/>
    <x v="0"/>
    <x v="0"/>
    <s v="79706"/>
    <x v="0"/>
    <s v="Xerox 1938"/>
    <n v="3626"/>
    <n v="1590"/>
    <s v="Paper"/>
    <n v="1"/>
    <n v="1590"/>
    <n v="3626"/>
    <n v="0.01"/>
  </r>
  <r>
    <s v="NUM000202"/>
    <x v="248"/>
    <x v="7"/>
    <n v="10006"/>
    <s v="P0294"/>
    <n v="1"/>
    <x v="0"/>
    <x v="0"/>
    <s v="79706"/>
    <x v="0"/>
    <s v="Xerox 1938"/>
    <n v="3626"/>
    <n v="1590"/>
    <s v="Paper"/>
    <n v="4"/>
    <n v="1590"/>
    <n v="3626"/>
    <n v="0.01"/>
  </r>
  <r>
    <s v="NUM000154"/>
    <x v="249"/>
    <x v="5"/>
    <n v="10009"/>
    <s v="P0199"/>
    <n v="1"/>
    <x v="9"/>
    <x v="9"/>
    <s v="84118"/>
    <x v="1"/>
    <s v="Xerox 1991"/>
    <n v="3634"/>
    <n v="1487"/>
    <s v="Paper"/>
    <n v="4"/>
    <n v="1487"/>
    <n v="3634"/>
    <n v="0.01"/>
  </r>
  <r>
    <s v="NUM000416"/>
    <x v="250"/>
    <x v="2"/>
    <n v="10003"/>
    <s v="P0199"/>
    <n v="1"/>
    <x v="3"/>
    <x v="3"/>
    <s v="33732"/>
    <x v="2"/>
    <s v="Xerox 1991"/>
    <n v="3634"/>
    <n v="1487"/>
    <s v="Paper"/>
    <n v="5"/>
    <n v="1487"/>
    <n v="3634"/>
    <n v="0.01"/>
  </r>
  <r>
    <s v="NUM000737"/>
    <x v="107"/>
    <x v="7"/>
    <n v="10010"/>
    <s v="P0199"/>
    <n v="1"/>
    <x v="12"/>
    <x v="12"/>
    <s v="95376"/>
    <x v="1"/>
    <s v="Xerox 1991"/>
    <n v="3634"/>
    <n v="1487"/>
    <s v="Paper"/>
    <n v="4"/>
    <n v="1487"/>
    <n v="3634"/>
    <n v="0.01"/>
  </r>
  <r>
    <s v="NUM000393"/>
    <x v="31"/>
    <x v="0"/>
    <n v="10003"/>
    <s v="P0225"/>
    <n v="1"/>
    <x v="3"/>
    <x v="3"/>
    <s v="33732"/>
    <x v="2"/>
    <s v="AT&amp;T CL2909"/>
    <n v="3644"/>
    <n v="1954"/>
    <s v="Phones"/>
    <n v="6"/>
    <n v="1954"/>
    <n v="3644"/>
    <n v="0.02"/>
  </r>
  <r>
    <s v="NUM000795"/>
    <x v="251"/>
    <x v="6"/>
    <n v="10012"/>
    <s v="P0119"/>
    <n v="1"/>
    <x v="7"/>
    <x v="7"/>
    <s v="93110"/>
    <x v="1"/>
    <s v="Newell 326"/>
    <n v="3645"/>
    <n v="2466"/>
    <s v="Art"/>
    <n v="10"/>
    <n v="2466"/>
    <n v="3645"/>
    <n v="0.02"/>
  </r>
  <r>
    <s v="NUM000138"/>
    <x v="252"/>
    <x v="2"/>
    <n v="10012"/>
    <s v="P0119"/>
    <n v="1"/>
    <x v="7"/>
    <x v="7"/>
    <s v="93110"/>
    <x v="1"/>
    <s v="Newell 326"/>
    <n v="3645"/>
    <n v="2466"/>
    <s v="Art"/>
    <n v="5"/>
    <n v="2466"/>
    <n v="3645"/>
    <n v="0.01"/>
  </r>
  <r>
    <s v="NUM000376"/>
    <x v="253"/>
    <x v="0"/>
    <n v="10014"/>
    <s v="P0119"/>
    <n v="1"/>
    <x v="11"/>
    <x v="11"/>
    <s v="96825"/>
    <x v="1"/>
    <s v="Newell 326"/>
    <n v="3645"/>
    <n v="2466"/>
    <s v="Art"/>
    <n v="6"/>
    <n v="2466"/>
    <n v="3645"/>
    <n v="0.02"/>
  </r>
  <r>
    <s v="NUM000075"/>
    <x v="254"/>
    <x v="4"/>
    <n v="10004"/>
    <s v="P0119"/>
    <n v="1"/>
    <x v="6"/>
    <x v="6"/>
    <s v="10019"/>
    <x v="3"/>
    <s v="Newell 326"/>
    <n v="3645"/>
    <n v="2466"/>
    <s v="Art"/>
    <n v="3"/>
    <n v="2466"/>
    <n v="3645"/>
    <n v="0.01"/>
  </r>
  <r>
    <s v="NUM000670"/>
    <x v="255"/>
    <x v="0"/>
    <n v="10015"/>
    <s v="P0119"/>
    <n v="1"/>
    <x v="4"/>
    <x v="4"/>
    <s v="06074"/>
    <x v="3"/>
    <s v="Newell 326"/>
    <n v="3645"/>
    <n v="2466"/>
    <s v="Art"/>
    <n v="6"/>
    <n v="2466"/>
    <n v="3645"/>
    <n v="0.02"/>
  </r>
  <r>
    <s v="NUM000036"/>
    <x v="256"/>
    <x v="3"/>
    <n v="10011"/>
    <s v="P0119"/>
    <n v="1"/>
    <x v="10"/>
    <x v="10"/>
    <s v="98502"/>
    <x v="1"/>
    <s v="Newell 326"/>
    <n v="3645"/>
    <n v="2466"/>
    <s v="Art"/>
    <n v="1"/>
    <n v="2466"/>
    <n v="3645"/>
    <n v="0.01"/>
  </r>
  <r>
    <s v="NUM000595"/>
    <x v="257"/>
    <x v="3"/>
    <n v="10010"/>
    <s v="P0119"/>
    <n v="1"/>
    <x v="12"/>
    <x v="12"/>
    <s v="95376"/>
    <x v="1"/>
    <s v="Newell 326"/>
    <n v="3645"/>
    <n v="2466"/>
    <s v="Art"/>
    <n v="1"/>
    <n v="2466"/>
    <n v="3645"/>
    <n v="0.01"/>
  </r>
  <r>
    <s v="NUM000696"/>
    <x v="258"/>
    <x v="4"/>
    <n v="10005"/>
    <s v="P0128"/>
    <n v="1"/>
    <x v="13"/>
    <x v="13"/>
    <s v="93117"/>
    <x v="1"/>
    <s v="Newell 315"/>
    <n v="3646"/>
    <n v="1603"/>
    <s v="Art"/>
    <n v="3"/>
    <n v="1603"/>
    <n v="3646"/>
    <n v="0.01"/>
  </r>
  <r>
    <s v="NUM000115"/>
    <x v="8"/>
    <x v="6"/>
    <n v="10009"/>
    <s v="P0077"/>
    <n v="1"/>
    <x v="9"/>
    <x v="9"/>
    <s v="84118"/>
    <x v="1"/>
    <s v="Xerox 1977"/>
    <n v="3649"/>
    <n v="2295"/>
    <s v="Paper"/>
    <n v="10"/>
    <n v="2295"/>
    <n v="3649"/>
    <n v="0.02"/>
  </r>
  <r>
    <s v="NUM000625"/>
    <x v="245"/>
    <x v="6"/>
    <n v="10002"/>
    <s v="P0117"/>
    <n v="1"/>
    <x v="1"/>
    <x v="1"/>
    <s v="68127"/>
    <x v="0"/>
    <s v="Avery 488"/>
    <n v="3663"/>
    <n v="1550"/>
    <s v="Labels"/>
    <n v="10"/>
    <n v="1550"/>
    <n v="3663"/>
    <n v="0.02"/>
  </r>
  <r>
    <s v="NUM000526"/>
    <x v="259"/>
    <x v="3"/>
    <n v="10004"/>
    <s v="P0117"/>
    <n v="1"/>
    <x v="6"/>
    <x v="6"/>
    <s v="10019"/>
    <x v="3"/>
    <s v="Avery 488"/>
    <n v="3663"/>
    <n v="1550"/>
    <s v="Labels"/>
    <n v="1"/>
    <n v="1550"/>
    <n v="3663"/>
    <n v="0.01"/>
  </r>
  <r>
    <s v="NUM000475"/>
    <x v="115"/>
    <x v="3"/>
    <n v="10015"/>
    <s v="P0117"/>
    <n v="1"/>
    <x v="4"/>
    <x v="4"/>
    <s v="06074"/>
    <x v="3"/>
    <s v="Avery 488"/>
    <n v="3663"/>
    <n v="1550"/>
    <s v="Labels"/>
    <n v="1"/>
    <n v="1550"/>
    <n v="3663"/>
    <n v="0.01"/>
  </r>
  <r>
    <s v="NUM000748"/>
    <x v="24"/>
    <x v="0"/>
    <n v="10011"/>
    <s v="P0117"/>
    <n v="1"/>
    <x v="10"/>
    <x v="10"/>
    <s v="98502"/>
    <x v="1"/>
    <s v="Avery 488"/>
    <n v="3663"/>
    <n v="1550"/>
    <s v="Labels"/>
    <n v="6"/>
    <n v="1550"/>
    <n v="3663"/>
    <n v="0.02"/>
  </r>
  <r>
    <s v="NUM000219"/>
    <x v="131"/>
    <x v="0"/>
    <n v="10010"/>
    <s v="P0257"/>
    <n v="1"/>
    <x v="12"/>
    <x v="12"/>
    <s v="95376"/>
    <x v="1"/>
    <s v="Newell 338"/>
    <n v="3686"/>
    <n v="2401"/>
    <s v="Art"/>
    <n v="6"/>
    <n v="2401"/>
    <n v="3686"/>
    <n v="0.02"/>
  </r>
  <r>
    <s v="NUM000342"/>
    <x v="260"/>
    <x v="3"/>
    <n v="10001"/>
    <s v="P0100"/>
    <n v="1"/>
    <x v="14"/>
    <x v="6"/>
    <s v="10025"/>
    <x v="3"/>
    <s v="Avery 483"/>
    <n v="3694"/>
    <n v="1616"/>
    <s v="Labels"/>
    <n v="1"/>
    <n v="1616"/>
    <n v="3694"/>
    <n v="0.01"/>
  </r>
  <r>
    <s v="NUM000817"/>
    <x v="239"/>
    <x v="3"/>
    <n v="10009"/>
    <s v="P0100"/>
    <n v="1"/>
    <x v="9"/>
    <x v="9"/>
    <s v="84118"/>
    <x v="1"/>
    <s v="Avery 483"/>
    <n v="3694"/>
    <n v="1616"/>
    <s v="Labels"/>
    <n v="1"/>
    <n v="1616"/>
    <n v="3694"/>
    <n v="0.01"/>
  </r>
  <r>
    <s v="NUM000060"/>
    <x v="261"/>
    <x v="5"/>
    <n v="10004"/>
    <s v="P0100"/>
    <n v="1"/>
    <x v="6"/>
    <x v="6"/>
    <s v="10019"/>
    <x v="3"/>
    <s v="Avery 483"/>
    <n v="3694"/>
    <n v="1616"/>
    <s v="Labels"/>
    <n v="4"/>
    <n v="1616"/>
    <n v="3694"/>
    <n v="0.01"/>
  </r>
  <r>
    <s v="NUM000882"/>
    <x v="44"/>
    <x v="3"/>
    <n v="10002"/>
    <s v="P0025"/>
    <n v="1"/>
    <x v="1"/>
    <x v="1"/>
    <s v="68127"/>
    <x v="0"/>
    <s v="Avery 51"/>
    <n v="3717"/>
    <n v="2146"/>
    <s v="Labels"/>
    <n v="1"/>
    <n v="2146"/>
    <n v="3717"/>
    <n v="0.01"/>
  </r>
  <r>
    <s v="NUM000169"/>
    <x v="75"/>
    <x v="2"/>
    <n v="10007"/>
    <s v="P0025"/>
    <n v="1"/>
    <x v="2"/>
    <x v="2"/>
    <s v="94805"/>
    <x v="1"/>
    <s v="Avery 51"/>
    <n v="3717"/>
    <n v="2146"/>
    <s v="Labels"/>
    <n v="5"/>
    <n v="2146"/>
    <n v="3717"/>
    <n v="0.01"/>
  </r>
  <r>
    <s v="NUM000275"/>
    <x v="21"/>
    <x v="3"/>
    <n v="10009"/>
    <s v="P0025"/>
    <n v="1"/>
    <x v="9"/>
    <x v="9"/>
    <s v="84118"/>
    <x v="1"/>
    <s v="Avery 51"/>
    <n v="3717"/>
    <n v="2146"/>
    <s v="Labels"/>
    <n v="1"/>
    <n v="2146"/>
    <n v="3717"/>
    <n v="0.01"/>
  </r>
  <r>
    <s v="NUM000598"/>
    <x v="262"/>
    <x v="1"/>
    <n v="10006"/>
    <s v="P0025"/>
    <n v="1"/>
    <x v="0"/>
    <x v="0"/>
    <s v="79706"/>
    <x v="0"/>
    <s v="Avery 51"/>
    <n v="3717"/>
    <n v="2146"/>
    <s v="Labels"/>
    <n v="8"/>
    <n v="2146"/>
    <n v="3717"/>
    <n v="0.02"/>
  </r>
  <r>
    <s v="NUM000323"/>
    <x v="53"/>
    <x v="7"/>
    <n v="10010"/>
    <s v="P0025"/>
    <n v="1"/>
    <x v="12"/>
    <x v="12"/>
    <s v="95376"/>
    <x v="1"/>
    <s v="Avery 51"/>
    <n v="3717"/>
    <n v="2146"/>
    <s v="Labels"/>
    <n v="4"/>
    <n v="2146"/>
    <n v="3717"/>
    <n v="0.01"/>
  </r>
  <r>
    <s v="NUM000367"/>
    <x v="197"/>
    <x v="6"/>
    <n v="10002"/>
    <s v="P0272"/>
    <n v="1"/>
    <x v="1"/>
    <x v="1"/>
    <s v="68127"/>
    <x v="0"/>
    <s v="Xerox 1917"/>
    <n v="3722"/>
    <n v="1790"/>
    <s v="Paper"/>
    <n v="10"/>
    <n v="1790"/>
    <n v="3722"/>
    <n v="0.02"/>
  </r>
  <r>
    <s v="NUM000232"/>
    <x v="263"/>
    <x v="3"/>
    <n v="10004"/>
    <s v="P0272"/>
    <n v="1"/>
    <x v="6"/>
    <x v="6"/>
    <s v="10019"/>
    <x v="3"/>
    <s v="Xerox 1917"/>
    <n v="3722"/>
    <n v="1790"/>
    <s v="Paper"/>
    <n v="1"/>
    <n v="1790"/>
    <n v="3722"/>
    <n v="0.01"/>
  </r>
  <r>
    <s v="NUM000632"/>
    <x v="264"/>
    <x v="0"/>
    <n v="10003"/>
    <s v="P0208"/>
    <n v="1"/>
    <x v="3"/>
    <x v="3"/>
    <s v="33732"/>
    <x v="2"/>
    <s v="Xerox 1926"/>
    <n v="3725"/>
    <n v="1250"/>
    <s v="Paper"/>
    <n v="6"/>
    <n v="1250"/>
    <n v="3725"/>
    <n v="0.02"/>
  </r>
  <r>
    <s v="NUM000623"/>
    <x v="265"/>
    <x v="1"/>
    <n v="10013"/>
    <s v="P0211"/>
    <n v="1"/>
    <x v="5"/>
    <x v="5"/>
    <s v="06770"/>
    <x v="3"/>
    <s v="Xerox 219"/>
    <n v="3735"/>
    <n v="2377"/>
    <s v="Paper"/>
    <n v="8"/>
    <n v="2377"/>
    <n v="3735"/>
    <n v="0.02"/>
  </r>
  <r>
    <s v="NUM000245"/>
    <x v="266"/>
    <x v="7"/>
    <n v="10008"/>
    <s v="P0211"/>
    <n v="1"/>
    <x v="8"/>
    <x v="8"/>
    <s v="10977"/>
    <x v="3"/>
    <s v="Xerox 219"/>
    <n v="3735"/>
    <n v="2377"/>
    <s v="Paper"/>
    <n v="4"/>
    <n v="2377"/>
    <n v="3735"/>
    <n v="0.01"/>
  </r>
  <r>
    <s v="NUM000540"/>
    <x v="267"/>
    <x v="3"/>
    <n v="10013"/>
    <s v="P0165"/>
    <n v="1"/>
    <x v="5"/>
    <x v="5"/>
    <s v="06770"/>
    <x v="3"/>
    <s v="Xerox 1925"/>
    <n v="3742"/>
    <n v="2309"/>
    <s v="Paper"/>
    <n v="1"/>
    <n v="2309"/>
    <n v="3742"/>
    <n v="0.01"/>
  </r>
  <r>
    <s v="NUM000360"/>
    <x v="268"/>
    <x v="3"/>
    <n v="10014"/>
    <s v="P0159"/>
    <n v="1"/>
    <x v="11"/>
    <x v="11"/>
    <s v="96825"/>
    <x v="1"/>
    <s v="Xerox 1886"/>
    <n v="3757"/>
    <n v="2156"/>
    <s v="Paper"/>
    <n v="1"/>
    <n v="2156"/>
    <n v="3757"/>
    <n v="0.01"/>
  </r>
  <r>
    <s v="NUM000008"/>
    <x v="269"/>
    <x v="0"/>
    <n v="10015"/>
    <s v="P0159"/>
    <n v="1"/>
    <x v="4"/>
    <x v="4"/>
    <s v="06074"/>
    <x v="3"/>
    <s v="Xerox 1886"/>
    <n v="3757"/>
    <n v="2156"/>
    <s v="Paper"/>
    <n v="6"/>
    <n v="2156"/>
    <n v="3757"/>
    <n v="0.02"/>
  </r>
  <r>
    <s v="NUM000226"/>
    <x v="181"/>
    <x v="4"/>
    <n v="10012"/>
    <s v="P0172"/>
    <n v="1"/>
    <x v="7"/>
    <x v="7"/>
    <s v="93110"/>
    <x v="1"/>
    <s v="AT&amp;T CL82213"/>
    <n v="3759"/>
    <n v="2258"/>
    <s v="Phones"/>
    <n v="3"/>
    <n v="2258"/>
    <n v="3759"/>
    <n v="0.01"/>
  </r>
  <r>
    <s v="NUM000259"/>
    <x v="87"/>
    <x v="4"/>
    <n v="10003"/>
    <s v="P0172"/>
    <n v="1"/>
    <x v="3"/>
    <x v="3"/>
    <s v="33732"/>
    <x v="2"/>
    <s v="AT&amp;T CL82213"/>
    <n v="3759"/>
    <n v="2258"/>
    <s v="Phones"/>
    <n v="3"/>
    <n v="2258"/>
    <n v="3759"/>
    <n v="0.01"/>
  </r>
  <r>
    <s v="NUM000638"/>
    <x v="270"/>
    <x v="3"/>
    <n v="10004"/>
    <s v="P0172"/>
    <n v="1"/>
    <x v="6"/>
    <x v="6"/>
    <s v="10019"/>
    <x v="3"/>
    <s v="AT&amp;T CL82213"/>
    <n v="3759"/>
    <n v="2258"/>
    <s v="Phones"/>
    <n v="1"/>
    <n v="2258"/>
    <n v="3759"/>
    <n v="0.01"/>
  </r>
  <r>
    <s v="NUM000476"/>
    <x v="56"/>
    <x v="3"/>
    <n v="10010"/>
    <s v="P0172"/>
    <n v="1"/>
    <x v="12"/>
    <x v="12"/>
    <s v="95376"/>
    <x v="1"/>
    <s v="AT&amp;T CL82213"/>
    <n v="3759"/>
    <n v="2258"/>
    <s v="Phones"/>
    <n v="1"/>
    <n v="2258"/>
    <n v="3759"/>
    <n v="0.01"/>
  </r>
  <r>
    <s v="NUM000701"/>
    <x v="271"/>
    <x v="2"/>
    <n v="10001"/>
    <s v="P0049"/>
    <n v="1"/>
    <x v="14"/>
    <x v="6"/>
    <s v="10025"/>
    <x v="3"/>
    <s v="Xerox 191"/>
    <n v="3768"/>
    <n v="1353"/>
    <s v="Paper"/>
    <n v="5"/>
    <n v="1353"/>
    <n v="3768"/>
    <n v="0.01"/>
  </r>
  <r>
    <s v="NUM000486"/>
    <x v="272"/>
    <x v="1"/>
    <n v="10004"/>
    <s v="P0049"/>
    <n v="1"/>
    <x v="6"/>
    <x v="6"/>
    <s v="10019"/>
    <x v="3"/>
    <s v="Xerox 191"/>
    <n v="3768"/>
    <n v="1353"/>
    <s v="Paper"/>
    <n v="8"/>
    <n v="1353"/>
    <n v="3768"/>
    <n v="0.02"/>
  </r>
  <r>
    <s v="NUM000444"/>
    <x v="273"/>
    <x v="4"/>
    <n v="10007"/>
    <s v="P0081"/>
    <n v="1"/>
    <x v="2"/>
    <x v="2"/>
    <s v="94805"/>
    <x v="1"/>
    <s v="Avery 508"/>
    <n v="3788"/>
    <n v="2170"/>
    <s v="Labels"/>
    <n v="3"/>
    <n v="2170"/>
    <n v="3788"/>
    <n v="0.01"/>
  </r>
  <r>
    <s v="NUM000576"/>
    <x v="274"/>
    <x v="6"/>
    <n v="10007"/>
    <s v="P0081"/>
    <n v="1"/>
    <x v="2"/>
    <x v="2"/>
    <s v="94805"/>
    <x v="1"/>
    <s v="Avery 508"/>
    <n v="3788"/>
    <n v="2170"/>
    <s v="Labels"/>
    <n v="10"/>
    <n v="2170"/>
    <n v="3788"/>
    <n v="0.02"/>
  </r>
  <r>
    <s v="NUM000675"/>
    <x v="103"/>
    <x v="1"/>
    <n v="10015"/>
    <s v="P0081"/>
    <n v="1"/>
    <x v="4"/>
    <x v="4"/>
    <s v="06074"/>
    <x v="3"/>
    <s v="Avery 508"/>
    <n v="3788"/>
    <n v="2170"/>
    <s v="Labels"/>
    <n v="8"/>
    <n v="2170"/>
    <n v="3788"/>
    <n v="0.02"/>
  </r>
  <r>
    <s v="NUM000386"/>
    <x v="275"/>
    <x v="7"/>
    <n v="10011"/>
    <s v="P0081"/>
    <n v="1"/>
    <x v="10"/>
    <x v="10"/>
    <s v="98502"/>
    <x v="1"/>
    <s v="Avery 508"/>
    <n v="3788"/>
    <n v="2170"/>
    <s v="Labels"/>
    <n v="4"/>
    <n v="2170"/>
    <n v="3788"/>
    <n v="0.01"/>
  </r>
  <r>
    <s v="NUM000620"/>
    <x v="129"/>
    <x v="4"/>
    <n v="10014"/>
    <s v="P0205"/>
    <n v="1"/>
    <x v="11"/>
    <x v="11"/>
    <s v="96825"/>
    <x v="1"/>
    <s v="Xerox 227"/>
    <n v="3827"/>
    <n v="2424"/>
    <s v="Paper"/>
    <n v="3"/>
    <n v="2424"/>
    <n v="3827"/>
    <n v="0.01"/>
  </r>
  <r>
    <s v="NUM000392"/>
    <x v="150"/>
    <x v="6"/>
    <n v="10001"/>
    <s v="P0027"/>
    <n v="1"/>
    <x v="14"/>
    <x v="6"/>
    <s v="10025"/>
    <x v="3"/>
    <s v="Xerox 205"/>
    <n v="3832"/>
    <n v="1570"/>
    <s v="Paper"/>
    <n v="10"/>
    <n v="1570"/>
    <n v="3832"/>
    <n v="0.02"/>
  </r>
  <r>
    <s v="NUM000685"/>
    <x v="104"/>
    <x v="2"/>
    <n v="10005"/>
    <s v="P0027"/>
    <n v="1"/>
    <x v="13"/>
    <x v="13"/>
    <s v="93117"/>
    <x v="1"/>
    <s v="Xerox 205"/>
    <n v="3832"/>
    <n v="1570"/>
    <s v="Paper"/>
    <n v="5"/>
    <n v="1570"/>
    <n v="3832"/>
    <n v="0.01"/>
  </r>
  <r>
    <s v="NUM000827"/>
    <x v="276"/>
    <x v="7"/>
    <n v="10002"/>
    <s v="P0052"/>
    <n v="1"/>
    <x v="1"/>
    <x v="1"/>
    <s v="68127"/>
    <x v="0"/>
    <s v="Xerox 1897"/>
    <n v="3836"/>
    <n v="2089"/>
    <s v="Paper"/>
    <n v="4"/>
    <n v="2089"/>
    <n v="3836"/>
    <n v="0.01"/>
  </r>
  <r>
    <s v="NUM000467"/>
    <x v="277"/>
    <x v="0"/>
    <n v="10005"/>
    <s v="P0052"/>
    <n v="1"/>
    <x v="13"/>
    <x v="13"/>
    <s v="93117"/>
    <x v="1"/>
    <s v="Xerox 1897"/>
    <n v="3836"/>
    <n v="2089"/>
    <s v="Paper"/>
    <n v="6"/>
    <n v="2089"/>
    <n v="3836"/>
    <n v="0.02"/>
  </r>
  <r>
    <s v="NUM000839"/>
    <x v="278"/>
    <x v="2"/>
    <n v="10008"/>
    <s v="P0052"/>
    <n v="1"/>
    <x v="8"/>
    <x v="8"/>
    <s v="10977"/>
    <x v="3"/>
    <s v="Xerox 1897"/>
    <n v="3836"/>
    <n v="2089"/>
    <s v="Paper"/>
    <n v="5"/>
    <n v="2089"/>
    <n v="3836"/>
    <n v="0.01"/>
  </r>
  <r>
    <s v="NUM000270"/>
    <x v="279"/>
    <x v="2"/>
    <n v="10002"/>
    <s v="P0234"/>
    <n v="1"/>
    <x v="1"/>
    <x v="1"/>
    <s v="68127"/>
    <x v="0"/>
    <s v="Xerox 1997"/>
    <n v="3844"/>
    <n v="2157"/>
    <s v="Paper"/>
    <n v="5"/>
    <n v="2157"/>
    <n v="3844"/>
    <n v="0.01"/>
  </r>
  <r>
    <s v="NUM000334"/>
    <x v="280"/>
    <x v="2"/>
    <n v="10005"/>
    <s v="P0234"/>
    <n v="1"/>
    <x v="13"/>
    <x v="13"/>
    <s v="93117"/>
    <x v="1"/>
    <s v="Xerox 1997"/>
    <n v="3844"/>
    <n v="2157"/>
    <s v="Paper"/>
    <n v="5"/>
    <n v="2157"/>
    <n v="3844"/>
    <n v="0.01"/>
  </r>
  <r>
    <s v="NUM000708"/>
    <x v="97"/>
    <x v="1"/>
    <n v="10007"/>
    <s v="P0234"/>
    <n v="1"/>
    <x v="2"/>
    <x v="2"/>
    <s v="94805"/>
    <x v="1"/>
    <s v="Xerox 1997"/>
    <n v="3844"/>
    <n v="2157"/>
    <s v="Paper"/>
    <n v="8"/>
    <n v="2157"/>
    <n v="3844"/>
    <n v="0.02"/>
  </r>
  <r>
    <s v="NUM000283"/>
    <x v="41"/>
    <x v="3"/>
    <n v="10015"/>
    <s v="P0234"/>
    <n v="1"/>
    <x v="4"/>
    <x v="4"/>
    <s v="06074"/>
    <x v="3"/>
    <s v="Xerox 1997"/>
    <n v="3844"/>
    <n v="2157"/>
    <s v="Paper"/>
    <n v="1"/>
    <n v="2157"/>
    <n v="3844"/>
    <n v="0.01"/>
  </r>
  <r>
    <s v="NUM000658"/>
    <x v="62"/>
    <x v="5"/>
    <n v="10006"/>
    <s v="P0234"/>
    <n v="1"/>
    <x v="0"/>
    <x v="0"/>
    <s v="79706"/>
    <x v="0"/>
    <s v="Xerox 1997"/>
    <n v="3844"/>
    <n v="2157"/>
    <s v="Paper"/>
    <n v="4"/>
    <n v="2157"/>
    <n v="3844"/>
    <n v="0.01"/>
  </r>
  <r>
    <s v="NUM000512"/>
    <x v="281"/>
    <x v="0"/>
    <n v="10012"/>
    <s v="P0043"/>
    <n v="1"/>
    <x v="7"/>
    <x v="7"/>
    <s v="93110"/>
    <x v="1"/>
    <s v="Newell 324"/>
    <n v="3859"/>
    <n v="1465"/>
    <s v="Art"/>
    <n v="6"/>
    <n v="1465"/>
    <n v="3859"/>
    <n v="0.02"/>
  </r>
  <r>
    <s v="NUM000650"/>
    <x v="6"/>
    <x v="4"/>
    <n v="10002"/>
    <s v="P0043"/>
    <n v="1"/>
    <x v="1"/>
    <x v="1"/>
    <s v="68127"/>
    <x v="0"/>
    <s v="Newell 324"/>
    <n v="3859"/>
    <n v="1465"/>
    <s v="Art"/>
    <n v="3"/>
    <n v="1465"/>
    <n v="3859"/>
    <n v="0.01"/>
  </r>
  <r>
    <s v="NUM000451"/>
    <x v="282"/>
    <x v="3"/>
    <n v="10014"/>
    <s v="P0043"/>
    <n v="1"/>
    <x v="11"/>
    <x v="11"/>
    <s v="96825"/>
    <x v="1"/>
    <s v="Newell 324"/>
    <n v="3859"/>
    <n v="1465"/>
    <s v="Art"/>
    <n v="1"/>
    <n v="1465"/>
    <n v="3859"/>
    <n v="0.01"/>
  </r>
  <r>
    <s v="NUM000714"/>
    <x v="283"/>
    <x v="5"/>
    <n v="10003"/>
    <s v="P0256"/>
    <n v="1"/>
    <x v="3"/>
    <x v="3"/>
    <s v="33732"/>
    <x v="2"/>
    <s v="Xerox 1890"/>
    <n v="3878"/>
    <n v="2236"/>
    <s v="Paper"/>
    <n v="4"/>
    <n v="2236"/>
    <n v="3878"/>
    <n v="0.01"/>
  </r>
  <r>
    <s v="NUM000178"/>
    <x v="284"/>
    <x v="6"/>
    <n v="10015"/>
    <s v="P0256"/>
    <n v="1"/>
    <x v="4"/>
    <x v="4"/>
    <s v="06074"/>
    <x v="3"/>
    <s v="Xerox 1890"/>
    <n v="3878"/>
    <n v="2236"/>
    <s v="Paper"/>
    <n v="10"/>
    <n v="2236"/>
    <n v="3878"/>
    <n v="0.02"/>
  </r>
  <r>
    <s v="NUM000123"/>
    <x v="285"/>
    <x v="2"/>
    <n v="10011"/>
    <s v="P0256"/>
    <n v="1"/>
    <x v="10"/>
    <x v="10"/>
    <s v="98502"/>
    <x v="1"/>
    <s v="Xerox 1890"/>
    <n v="3878"/>
    <n v="2236"/>
    <s v="Paper"/>
    <n v="5"/>
    <n v="2236"/>
    <n v="3878"/>
    <n v="0.01"/>
  </r>
  <r>
    <s v="NUM000191"/>
    <x v="286"/>
    <x v="6"/>
    <n v="10011"/>
    <s v="P0256"/>
    <n v="1"/>
    <x v="10"/>
    <x v="10"/>
    <s v="98502"/>
    <x v="1"/>
    <s v="Xerox 1890"/>
    <n v="3878"/>
    <n v="2236"/>
    <s v="Paper"/>
    <n v="10"/>
    <n v="2236"/>
    <n v="3878"/>
    <n v="0.02"/>
  </r>
  <r>
    <s v="NUM000548"/>
    <x v="36"/>
    <x v="5"/>
    <n v="10012"/>
    <s v="P0227"/>
    <n v="1"/>
    <x v="7"/>
    <x v="7"/>
    <s v="93110"/>
    <x v="1"/>
    <s v="Xerox 228"/>
    <n v="3912"/>
    <n v="1569"/>
    <s v="Paper"/>
    <n v="4"/>
    <n v="1569"/>
    <n v="3912"/>
    <n v="0.01"/>
  </r>
  <r>
    <s v="NUM000534"/>
    <x v="287"/>
    <x v="4"/>
    <n v="10002"/>
    <s v="P0227"/>
    <n v="1"/>
    <x v="1"/>
    <x v="1"/>
    <s v="68127"/>
    <x v="0"/>
    <s v="Xerox 228"/>
    <n v="3912"/>
    <n v="1569"/>
    <s v="Paper"/>
    <n v="3"/>
    <n v="1569"/>
    <n v="3912"/>
    <n v="0.01"/>
  </r>
  <r>
    <s v="NUM000817"/>
    <x v="239"/>
    <x v="6"/>
    <n v="10005"/>
    <s v="P0227"/>
    <n v="1"/>
    <x v="13"/>
    <x v="13"/>
    <s v="93117"/>
    <x v="1"/>
    <s v="Xerox 228"/>
    <n v="3912"/>
    <n v="1569"/>
    <s v="Paper"/>
    <n v="10"/>
    <n v="1569"/>
    <n v="3912"/>
    <n v="0.02"/>
  </r>
  <r>
    <s v="NUM000390"/>
    <x v="288"/>
    <x v="3"/>
    <n v="10003"/>
    <s v="P0129"/>
    <n v="1"/>
    <x v="3"/>
    <x v="3"/>
    <s v="33732"/>
    <x v="2"/>
    <s v="Avery 48"/>
    <n v="3977"/>
    <n v="2308"/>
    <s v="Labels"/>
    <n v="1"/>
    <n v="2308"/>
    <n v="3977"/>
    <n v="0.01"/>
  </r>
  <r>
    <s v="NUM000121"/>
    <x v="235"/>
    <x v="1"/>
    <n v="10015"/>
    <s v="P0129"/>
    <n v="1"/>
    <x v="4"/>
    <x v="4"/>
    <s v="06074"/>
    <x v="3"/>
    <s v="Avery 48"/>
    <n v="3977"/>
    <n v="2308"/>
    <s v="Labels"/>
    <n v="8"/>
    <n v="2308"/>
    <n v="3977"/>
    <n v="0.02"/>
  </r>
  <r>
    <s v="NUM000004"/>
    <x v="289"/>
    <x v="3"/>
    <n v="10011"/>
    <s v="P0097"/>
    <n v="1"/>
    <x v="10"/>
    <x v="10"/>
    <s v="98502"/>
    <x v="1"/>
    <s v="Staple magnet"/>
    <n v="3993"/>
    <n v="1338"/>
    <s v="Storage"/>
    <n v="1"/>
    <n v="1338"/>
    <n v="3993"/>
    <n v="0.01"/>
  </r>
  <r>
    <s v="NUM000119"/>
    <x v="54"/>
    <x v="6"/>
    <n v="10006"/>
    <s v="P0097"/>
    <n v="1"/>
    <x v="0"/>
    <x v="0"/>
    <s v="79706"/>
    <x v="0"/>
    <s v="Staple magnet"/>
    <n v="3993"/>
    <n v="1338"/>
    <s v="Storage"/>
    <n v="10"/>
    <n v="1338"/>
    <n v="3993"/>
    <n v="0.02"/>
  </r>
  <r>
    <s v="NUM000809"/>
    <x v="290"/>
    <x v="6"/>
    <n v="10005"/>
    <s v="P0286"/>
    <n v="1"/>
    <x v="13"/>
    <x v="13"/>
    <s v="93117"/>
    <x v="1"/>
    <s v="Xerox 1947"/>
    <n v="3994"/>
    <n v="1799"/>
    <s v="Paper"/>
    <n v="10"/>
    <n v="1799"/>
    <n v="3994"/>
    <n v="0.02"/>
  </r>
  <r>
    <s v="NUM000327"/>
    <x v="291"/>
    <x v="4"/>
    <n v="10014"/>
    <s v="P0286"/>
    <n v="1"/>
    <x v="11"/>
    <x v="11"/>
    <s v="96825"/>
    <x v="1"/>
    <s v="Xerox 1947"/>
    <n v="3994"/>
    <n v="1799"/>
    <s v="Paper"/>
    <n v="3"/>
    <n v="1799"/>
    <n v="3994"/>
    <n v="0.01"/>
  </r>
  <r>
    <s v="NUM000129"/>
    <x v="292"/>
    <x v="6"/>
    <n v="10002"/>
    <s v="P0178"/>
    <n v="1"/>
    <x v="1"/>
    <x v="1"/>
    <s v="68127"/>
    <x v="0"/>
    <s v="Xerox 1998"/>
    <n v="4003"/>
    <n v="2255"/>
    <s v="Paper"/>
    <n v="10"/>
    <n v="2255"/>
    <n v="4003"/>
    <n v="0.02"/>
  </r>
  <r>
    <s v="NUM000510"/>
    <x v="72"/>
    <x v="4"/>
    <n v="10005"/>
    <s v="P0178"/>
    <n v="1"/>
    <x v="13"/>
    <x v="13"/>
    <s v="93117"/>
    <x v="1"/>
    <s v="Xerox 1998"/>
    <n v="4003"/>
    <n v="2255"/>
    <s v="Paper"/>
    <n v="3"/>
    <n v="2255"/>
    <n v="4003"/>
    <n v="0.01"/>
  </r>
  <r>
    <s v="NUM000084"/>
    <x v="293"/>
    <x v="5"/>
    <n v="10007"/>
    <s v="P0178"/>
    <n v="1"/>
    <x v="2"/>
    <x v="2"/>
    <s v="94805"/>
    <x v="1"/>
    <s v="Xerox 1998"/>
    <n v="4003"/>
    <n v="2255"/>
    <s v="Paper"/>
    <n v="4"/>
    <n v="2255"/>
    <n v="4003"/>
    <n v="0.01"/>
  </r>
  <r>
    <s v="NUM000810"/>
    <x v="290"/>
    <x v="1"/>
    <n v="10003"/>
    <s v="P0210"/>
    <n v="1"/>
    <x v="3"/>
    <x v="3"/>
    <s v="33732"/>
    <x v="2"/>
    <s v="Xerox 1951"/>
    <n v="4006"/>
    <n v="1898"/>
    <s v="Paper"/>
    <n v="8"/>
    <n v="1898"/>
    <n v="4006"/>
    <n v="0.02"/>
  </r>
  <r>
    <s v="NUM000785"/>
    <x v="294"/>
    <x v="4"/>
    <n v="10010"/>
    <s v="P0210"/>
    <n v="1"/>
    <x v="12"/>
    <x v="12"/>
    <s v="95376"/>
    <x v="1"/>
    <s v="Xerox 1951"/>
    <n v="4006"/>
    <n v="1898"/>
    <s v="Paper"/>
    <n v="3"/>
    <n v="1898"/>
    <n v="4006"/>
    <n v="0.01"/>
  </r>
  <r>
    <s v="NUM000181"/>
    <x v="295"/>
    <x v="3"/>
    <n v="10013"/>
    <s v="P0271"/>
    <n v="1"/>
    <x v="5"/>
    <x v="5"/>
    <s v="06770"/>
    <x v="3"/>
    <s v="Xerox 1937"/>
    <n v="4050"/>
    <n v="1241"/>
    <s v="Paper"/>
    <n v="1"/>
    <n v="1241"/>
    <n v="4050"/>
    <n v="0.01"/>
  </r>
  <r>
    <s v="NUM000772"/>
    <x v="296"/>
    <x v="5"/>
    <n v="10011"/>
    <s v="P0271"/>
    <n v="1"/>
    <x v="10"/>
    <x v="10"/>
    <s v="98502"/>
    <x v="1"/>
    <s v="Xerox 1937"/>
    <n v="4050"/>
    <n v="1241"/>
    <s v="Paper"/>
    <n v="4"/>
    <n v="1241"/>
    <n v="4050"/>
    <n v="0.01"/>
  </r>
  <r>
    <s v="NUM000356"/>
    <x v="32"/>
    <x v="5"/>
    <n v="10005"/>
    <s v="P0088"/>
    <n v="1"/>
    <x v="13"/>
    <x v="13"/>
    <s v="93117"/>
    <x v="1"/>
    <s v="Newell 32"/>
    <n v="4051"/>
    <n v="1962"/>
    <s v="Art"/>
    <n v="4"/>
    <n v="1962"/>
    <n v="4051"/>
    <n v="0.01"/>
  </r>
  <r>
    <s v="NUM000171"/>
    <x v="14"/>
    <x v="3"/>
    <n v="10006"/>
    <s v="P0088"/>
    <n v="1"/>
    <x v="0"/>
    <x v="0"/>
    <s v="79706"/>
    <x v="0"/>
    <s v="Newell 32"/>
    <n v="4051"/>
    <n v="1962"/>
    <s v="Art"/>
    <n v="1"/>
    <n v="1962"/>
    <n v="4051"/>
    <n v="0.01"/>
  </r>
  <r>
    <s v="NUM000729"/>
    <x v="297"/>
    <x v="4"/>
    <n v="10006"/>
    <s v="P0088"/>
    <n v="1"/>
    <x v="0"/>
    <x v="0"/>
    <s v="79706"/>
    <x v="0"/>
    <s v="Newell 32"/>
    <n v="4051"/>
    <n v="1962"/>
    <s v="Art"/>
    <n v="3"/>
    <n v="1962"/>
    <n v="4051"/>
    <n v="0.01"/>
  </r>
  <r>
    <s v="NUM000372"/>
    <x v="298"/>
    <x v="7"/>
    <n v="10008"/>
    <s v="P0204"/>
    <n v="1"/>
    <x v="8"/>
    <x v="8"/>
    <s v="10977"/>
    <x v="3"/>
    <s v="Xerox 1984"/>
    <n v="4057"/>
    <n v="1816"/>
    <s v="Paper"/>
    <n v="4"/>
    <n v="1816"/>
    <n v="4057"/>
    <n v="0.01"/>
  </r>
  <r>
    <s v="NUM000462"/>
    <x v="299"/>
    <x v="0"/>
    <n v="10006"/>
    <s v="P0204"/>
    <n v="1"/>
    <x v="0"/>
    <x v="0"/>
    <s v="79706"/>
    <x v="0"/>
    <s v="Xerox 1984"/>
    <n v="4057"/>
    <n v="1816"/>
    <s v="Paper"/>
    <n v="6"/>
    <n v="1816"/>
    <n v="4057"/>
    <n v="0.02"/>
  </r>
  <r>
    <s v="NUM000842"/>
    <x v="300"/>
    <x v="7"/>
    <n v="10002"/>
    <s v="P0268"/>
    <n v="1"/>
    <x v="1"/>
    <x v="1"/>
    <s v="68127"/>
    <x v="0"/>
    <s v="Xerox 1892"/>
    <n v="4069"/>
    <n v="1545"/>
    <s v="Paper"/>
    <n v="4"/>
    <n v="1545"/>
    <n v="4069"/>
    <n v="0.01"/>
  </r>
  <r>
    <s v="NUM000014"/>
    <x v="301"/>
    <x v="2"/>
    <n v="10002"/>
    <s v="P0218"/>
    <n v="1"/>
    <x v="1"/>
    <x v="1"/>
    <s v="68127"/>
    <x v="0"/>
    <s v="Avery 49"/>
    <n v="4079"/>
    <n v="1413"/>
    <s v="Labels"/>
    <n v="5"/>
    <n v="1413"/>
    <n v="4079"/>
    <n v="0.01"/>
  </r>
  <r>
    <s v="NUM000777"/>
    <x v="302"/>
    <x v="7"/>
    <n v="10013"/>
    <s v="P0218"/>
    <n v="1"/>
    <x v="5"/>
    <x v="5"/>
    <s v="06770"/>
    <x v="3"/>
    <s v="Avery 49"/>
    <n v="4079"/>
    <n v="1413"/>
    <s v="Labels"/>
    <n v="4"/>
    <n v="1413"/>
    <n v="4079"/>
    <n v="0.01"/>
  </r>
  <r>
    <s v="NUM000828"/>
    <x v="303"/>
    <x v="1"/>
    <n v="10005"/>
    <s v="P0152"/>
    <n v="1"/>
    <x v="13"/>
    <x v="13"/>
    <s v="93117"/>
    <x v="1"/>
    <s v="Xerox 1988"/>
    <n v="4110"/>
    <n v="1788"/>
    <s v="Paper"/>
    <n v="8"/>
    <n v="1788"/>
    <n v="4110"/>
    <n v="0.02"/>
  </r>
  <r>
    <s v="NUM000502"/>
    <x v="304"/>
    <x v="2"/>
    <n v="10013"/>
    <s v="P0233"/>
    <n v="1"/>
    <x v="5"/>
    <x v="5"/>
    <s v="06770"/>
    <x v="3"/>
    <s v="Xerox 198"/>
    <n v="4120"/>
    <n v="1841"/>
    <s v="Paper"/>
    <n v="5"/>
    <n v="1841"/>
    <n v="4120"/>
    <n v="0.01"/>
  </r>
  <r>
    <s v="NUM000200"/>
    <x v="305"/>
    <x v="1"/>
    <n v="10003"/>
    <s v="P0233"/>
    <n v="1"/>
    <x v="3"/>
    <x v="3"/>
    <s v="33732"/>
    <x v="2"/>
    <s v="Xerox 198"/>
    <n v="4120"/>
    <n v="1841"/>
    <s v="Paper"/>
    <n v="8"/>
    <n v="1841"/>
    <n v="4120"/>
    <n v="0.02"/>
  </r>
  <r>
    <s v="NUM000598"/>
    <x v="262"/>
    <x v="5"/>
    <n v="10015"/>
    <s v="P0233"/>
    <n v="1"/>
    <x v="4"/>
    <x v="4"/>
    <s v="06074"/>
    <x v="3"/>
    <s v="Xerox 198"/>
    <n v="4120"/>
    <n v="1841"/>
    <s v="Paper"/>
    <n v="4"/>
    <n v="1841"/>
    <n v="4120"/>
    <n v="0.01"/>
  </r>
  <r>
    <s v="NUM000288"/>
    <x v="306"/>
    <x v="6"/>
    <n v="10002"/>
    <s v="P0242"/>
    <n v="1"/>
    <x v="1"/>
    <x v="1"/>
    <s v="68127"/>
    <x v="0"/>
    <s v="Xerox 221"/>
    <n v="4152"/>
    <n v="1278"/>
    <s v="Paper"/>
    <n v="10"/>
    <n v="1278"/>
    <n v="4152"/>
    <n v="0.02"/>
  </r>
  <r>
    <s v="NUM000870"/>
    <x v="307"/>
    <x v="3"/>
    <n v="10013"/>
    <s v="P0242"/>
    <n v="1"/>
    <x v="5"/>
    <x v="5"/>
    <s v="06770"/>
    <x v="3"/>
    <s v="Xerox 221"/>
    <n v="4152"/>
    <n v="1278"/>
    <s v="Paper"/>
    <n v="1"/>
    <n v="1278"/>
    <n v="4152"/>
    <n v="0.01"/>
  </r>
  <r>
    <s v="NUM000140"/>
    <x v="165"/>
    <x v="0"/>
    <n v="10003"/>
    <s v="P0070"/>
    <n v="1"/>
    <x v="3"/>
    <x v="3"/>
    <s v="33732"/>
    <x v="2"/>
    <s v="Motorola L804"/>
    <n v="4163"/>
    <n v="1216"/>
    <s v="Phones"/>
    <n v="6"/>
    <n v="1216"/>
    <n v="4163"/>
    <n v="0.02"/>
  </r>
  <r>
    <s v="NUM000225"/>
    <x v="181"/>
    <x v="3"/>
    <n v="10006"/>
    <s v="P0070"/>
    <n v="1"/>
    <x v="0"/>
    <x v="0"/>
    <s v="79706"/>
    <x v="0"/>
    <s v="Motorola L804"/>
    <n v="4163"/>
    <n v="1216"/>
    <s v="Phones"/>
    <n v="1"/>
    <n v="1216"/>
    <n v="4163"/>
    <n v="0.01"/>
  </r>
  <r>
    <s v="NUM000040"/>
    <x v="308"/>
    <x v="6"/>
    <n v="10009"/>
    <s v="P0283"/>
    <n v="1"/>
    <x v="9"/>
    <x v="9"/>
    <s v="84118"/>
    <x v="1"/>
    <s v="Xerox 1902"/>
    <n v="4172"/>
    <n v="1415"/>
    <s v="Paper"/>
    <n v="10"/>
    <n v="1415"/>
    <n v="4172"/>
    <n v="0.02"/>
  </r>
  <r>
    <s v="NUM000607"/>
    <x v="206"/>
    <x v="7"/>
    <n v="10011"/>
    <s v="P0061"/>
    <n v="1"/>
    <x v="10"/>
    <x v="10"/>
    <s v="98502"/>
    <x v="1"/>
    <s v="Avery 473"/>
    <n v="4185"/>
    <n v="1204"/>
    <s v="Labels"/>
    <n v="4"/>
    <n v="1204"/>
    <n v="4185"/>
    <n v="0.01"/>
  </r>
  <r>
    <s v="NUM000456"/>
    <x v="309"/>
    <x v="4"/>
    <n v="10008"/>
    <s v="P0048"/>
    <n v="1"/>
    <x v="8"/>
    <x v="8"/>
    <s v="10977"/>
    <x v="3"/>
    <s v="Xerox 1908"/>
    <n v="4190"/>
    <n v="1817"/>
    <s v="Paper"/>
    <n v="3"/>
    <n v="1817"/>
    <n v="4190"/>
    <n v="0.01"/>
  </r>
  <r>
    <s v="NUM000231"/>
    <x v="38"/>
    <x v="6"/>
    <n v="10005"/>
    <s v="P0247"/>
    <n v="1"/>
    <x v="13"/>
    <x v="13"/>
    <s v="93117"/>
    <x v="1"/>
    <s v="Xerox 1882"/>
    <n v="4206"/>
    <n v="1201"/>
    <s v="Paper"/>
    <n v="10"/>
    <n v="1201"/>
    <n v="4206"/>
    <n v="0.02"/>
  </r>
  <r>
    <s v="NUM000554"/>
    <x v="310"/>
    <x v="2"/>
    <n v="10004"/>
    <s v="P0247"/>
    <n v="1"/>
    <x v="6"/>
    <x v="6"/>
    <s v="10019"/>
    <x v="3"/>
    <s v="Xerox 1882"/>
    <n v="4206"/>
    <n v="1201"/>
    <s v="Paper"/>
    <n v="5"/>
    <n v="1201"/>
    <n v="4206"/>
    <n v="0.01"/>
  </r>
  <r>
    <s v="NUM000224"/>
    <x v="311"/>
    <x v="6"/>
    <n v="10008"/>
    <s v="P0247"/>
    <n v="1"/>
    <x v="8"/>
    <x v="8"/>
    <s v="10977"/>
    <x v="3"/>
    <s v="Xerox 1882"/>
    <n v="4206"/>
    <n v="1201"/>
    <s v="Paper"/>
    <n v="10"/>
    <n v="1201"/>
    <n v="4206"/>
    <n v="0.02"/>
  </r>
  <r>
    <s v="NUM000733"/>
    <x v="312"/>
    <x v="1"/>
    <n v="10010"/>
    <s v="P0247"/>
    <n v="1"/>
    <x v="12"/>
    <x v="12"/>
    <s v="95376"/>
    <x v="1"/>
    <s v="Xerox 1882"/>
    <n v="4206"/>
    <n v="1201"/>
    <s v="Paper"/>
    <n v="8"/>
    <n v="1201"/>
    <n v="4206"/>
    <n v="0.02"/>
  </r>
  <r>
    <s v="NUM000709"/>
    <x v="97"/>
    <x v="2"/>
    <n v="10002"/>
    <s v="P0135"/>
    <n v="1"/>
    <x v="1"/>
    <x v="1"/>
    <s v="68127"/>
    <x v="0"/>
    <s v="Newell 35"/>
    <n v="4209"/>
    <n v="1692"/>
    <s v="Art"/>
    <n v="5"/>
    <n v="1692"/>
    <n v="4209"/>
    <n v="0.01"/>
  </r>
  <r>
    <s v="NUM000483"/>
    <x v="313"/>
    <x v="0"/>
    <n v="10002"/>
    <s v="P0135"/>
    <n v="1"/>
    <x v="1"/>
    <x v="1"/>
    <s v="68127"/>
    <x v="0"/>
    <s v="Newell 35"/>
    <n v="4209"/>
    <n v="1692"/>
    <s v="Art"/>
    <n v="6"/>
    <n v="1692"/>
    <n v="4209"/>
    <n v="0.02"/>
  </r>
  <r>
    <s v="NUM000278"/>
    <x v="314"/>
    <x v="3"/>
    <n v="10009"/>
    <s v="P0135"/>
    <n v="1"/>
    <x v="9"/>
    <x v="9"/>
    <s v="84118"/>
    <x v="1"/>
    <s v="Newell 35"/>
    <n v="4209"/>
    <n v="1692"/>
    <s v="Art"/>
    <n v="1"/>
    <n v="1692"/>
    <n v="4209"/>
    <n v="0.01"/>
  </r>
  <r>
    <s v="NUM000111"/>
    <x v="315"/>
    <x v="6"/>
    <n v="10014"/>
    <s v="P0135"/>
    <n v="1"/>
    <x v="11"/>
    <x v="11"/>
    <s v="96825"/>
    <x v="1"/>
    <s v="Newell 35"/>
    <n v="4209"/>
    <n v="1692"/>
    <s v="Art"/>
    <n v="10"/>
    <n v="1692"/>
    <n v="4209"/>
    <n v="0.02"/>
  </r>
  <r>
    <s v="NUM000699"/>
    <x v="179"/>
    <x v="0"/>
    <n v="10008"/>
    <s v="P0135"/>
    <n v="1"/>
    <x v="8"/>
    <x v="8"/>
    <s v="10977"/>
    <x v="3"/>
    <s v="Newell 35"/>
    <n v="4209"/>
    <n v="1692"/>
    <s v="Art"/>
    <n v="6"/>
    <n v="1692"/>
    <n v="4209"/>
    <n v="0.02"/>
  </r>
  <r>
    <s v="NUM000604"/>
    <x v="316"/>
    <x v="2"/>
    <n v="10014"/>
    <s v="P0266"/>
    <n v="1"/>
    <x v="11"/>
    <x v="11"/>
    <s v="96825"/>
    <x v="1"/>
    <s v="Xerox 1992"/>
    <n v="4218"/>
    <n v="2421"/>
    <s v="Paper"/>
    <n v="5"/>
    <n v="2421"/>
    <n v="4218"/>
    <n v="0.01"/>
  </r>
  <r>
    <s v="NUM000137"/>
    <x v="136"/>
    <x v="0"/>
    <n v="10003"/>
    <s v="P0266"/>
    <n v="1"/>
    <x v="3"/>
    <x v="3"/>
    <s v="33732"/>
    <x v="2"/>
    <s v="Xerox 1992"/>
    <n v="4218"/>
    <n v="2421"/>
    <s v="Paper"/>
    <n v="6"/>
    <n v="2421"/>
    <n v="4218"/>
    <n v="0.02"/>
  </r>
  <r>
    <s v="NUM000560"/>
    <x v="317"/>
    <x v="1"/>
    <n v="10009"/>
    <s v="P0126"/>
    <n v="1"/>
    <x v="9"/>
    <x v="9"/>
    <s v="84118"/>
    <x v="1"/>
    <s v="Xerox 1996"/>
    <n v="4220"/>
    <n v="1635"/>
    <s v="Paper"/>
    <n v="8"/>
    <n v="1635"/>
    <n v="4220"/>
    <n v="0.02"/>
  </r>
  <r>
    <s v="NUM000381"/>
    <x v="318"/>
    <x v="5"/>
    <n v="10014"/>
    <s v="P0126"/>
    <n v="1"/>
    <x v="11"/>
    <x v="11"/>
    <s v="96825"/>
    <x v="1"/>
    <s v="Xerox 1996"/>
    <n v="4220"/>
    <n v="1635"/>
    <s v="Paper"/>
    <n v="4"/>
    <n v="1635"/>
    <n v="4220"/>
    <n v="0.01"/>
  </r>
  <r>
    <s v="NUM000793"/>
    <x v="319"/>
    <x v="4"/>
    <n v="10008"/>
    <s v="P0126"/>
    <n v="1"/>
    <x v="8"/>
    <x v="8"/>
    <s v="10977"/>
    <x v="3"/>
    <s v="Xerox 1996"/>
    <n v="4220"/>
    <n v="1635"/>
    <s v="Paper"/>
    <n v="3"/>
    <n v="1635"/>
    <n v="4220"/>
    <n v="0.01"/>
  </r>
  <r>
    <s v="NUM000180"/>
    <x v="234"/>
    <x v="5"/>
    <n v="10014"/>
    <s v="P0236"/>
    <n v="1"/>
    <x v="11"/>
    <x v="11"/>
    <s v="96825"/>
    <x v="1"/>
    <s v="Xerox 230"/>
    <n v="4220"/>
    <n v="1493"/>
    <s v="Paper"/>
    <n v="4"/>
    <n v="1493"/>
    <n v="4220"/>
    <n v="0.01"/>
  </r>
  <r>
    <s v="NUM000401"/>
    <x v="320"/>
    <x v="1"/>
    <n v="10008"/>
    <s v="P0236"/>
    <n v="1"/>
    <x v="8"/>
    <x v="8"/>
    <s v="10977"/>
    <x v="3"/>
    <s v="Xerox 230"/>
    <n v="4220"/>
    <n v="1493"/>
    <s v="Paper"/>
    <n v="8"/>
    <n v="1493"/>
    <n v="4220"/>
    <n v="0.02"/>
  </r>
  <r>
    <s v="NUM000072"/>
    <x v="236"/>
    <x v="2"/>
    <n v="10008"/>
    <s v="P0170"/>
    <n v="1"/>
    <x v="8"/>
    <x v="8"/>
    <s v="10977"/>
    <x v="3"/>
    <s v="Avery 478"/>
    <n v="4224"/>
    <n v="2048"/>
    <s v="Labels"/>
    <n v="5"/>
    <n v="2048"/>
    <n v="4224"/>
    <n v="0.01"/>
  </r>
  <r>
    <s v="NUM000662"/>
    <x v="126"/>
    <x v="5"/>
    <n v="10007"/>
    <s v="P0161"/>
    <n v="1"/>
    <x v="2"/>
    <x v="2"/>
    <s v="94805"/>
    <x v="1"/>
    <s v="Newell 307"/>
    <n v="4230"/>
    <n v="1812"/>
    <s v="Art"/>
    <n v="4"/>
    <n v="1812"/>
    <n v="4230"/>
    <n v="0.01"/>
  </r>
  <r>
    <s v="NUM000543"/>
    <x v="163"/>
    <x v="4"/>
    <n v="10003"/>
    <s v="P0161"/>
    <n v="1"/>
    <x v="3"/>
    <x v="3"/>
    <s v="33732"/>
    <x v="2"/>
    <s v="Newell 307"/>
    <n v="4230"/>
    <n v="1812"/>
    <s v="Art"/>
    <n v="3"/>
    <n v="1812"/>
    <n v="4230"/>
    <n v="0.01"/>
  </r>
  <r>
    <s v="NUM000416"/>
    <x v="250"/>
    <x v="7"/>
    <n v="10004"/>
    <s v="P0161"/>
    <n v="1"/>
    <x v="6"/>
    <x v="6"/>
    <s v="10019"/>
    <x v="3"/>
    <s v="Newell 307"/>
    <n v="4230"/>
    <n v="1812"/>
    <s v="Art"/>
    <n v="4"/>
    <n v="1812"/>
    <n v="4230"/>
    <n v="0.01"/>
  </r>
  <r>
    <s v="NUM000550"/>
    <x v="321"/>
    <x v="1"/>
    <n v="10015"/>
    <s v="P0161"/>
    <n v="1"/>
    <x v="4"/>
    <x v="4"/>
    <s v="06074"/>
    <x v="3"/>
    <s v="Newell 307"/>
    <n v="4230"/>
    <n v="1812"/>
    <s v="Art"/>
    <n v="8"/>
    <n v="1812"/>
    <n v="4230"/>
    <n v="0.02"/>
  </r>
  <r>
    <s v="NUM000391"/>
    <x v="322"/>
    <x v="2"/>
    <n v="10011"/>
    <s v="P0161"/>
    <n v="1"/>
    <x v="10"/>
    <x v="10"/>
    <s v="98502"/>
    <x v="1"/>
    <s v="Newell 307"/>
    <n v="4230"/>
    <n v="1812"/>
    <s v="Art"/>
    <n v="5"/>
    <n v="1812"/>
    <n v="4230"/>
    <n v="0.01"/>
  </r>
  <r>
    <s v="NUM000508"/>
    <x v="30"/>
    <x v="7"/>
    <n v="10010"/>
    <s v="P0161"/>
    <n v="1"/>
    <x v="12"/>
    <x v="12"/>
    <s v="95376"/>
    <x v="1"/>
    <s v="Newell 307"/>
    <n v="4230"/>
    <n v="1812"/>
    <s v="Art"/>
    <n v="4"/>
    <n v="1812"/>
    <n v="4230"/>
    <n v="0.01"/>
  </r>
  <r>
    <s v="NUM000773"/>
    <x v="296"/>
    <x v="1"/>
    <n v="10012"/>
    <s v="P0167"/>
    <n v="1"/>
    <x v="7"/>
    <x v="7"/>
    <s v="93110"/>
    <x v="1"/>
    <s v="Avery 500"/>
    <n v="4234"/>
    <n v="1212"/>
    <s v="Labels"/>
    <n v="8"/>
    <n v="1212"/>
    <n v="4234"/>
    <n v="0.02"/>
  </r>
  <r>
    <s v="NUM000792"/>
    <x v="323"/>
    <x v="2"/>
    <n v="10008"/>
    <s v="P0167"/>
    <n v="1"/>
    <x v="8"/>
    <x v="8"/>
    <s v="10977"/>
    <x v="3"/>
    <s v="Avery 500"/>
    <n v="4234"/>
    <n v="1212"/>
    <s v="Labels"/>
    <n v="5"/>
    <n v="1212"/>
    <n v="4234"/>
    <n v="0.01"/>
  </r>
  <r>
    <s v="NUM000647"/>
    <x v="193"/>
    <x v="3"/>
    <n v="10010"/>
    <s v="P0167"/>
    <n v="1"/>
    <x v="12"/>
    <x v="12"/>
    <s v="95376"/>
    <x v="1"/>
    <s v="Avery 500"/>
    <n v="4234"/>
    <n v="1212"/>
    <s v="Labels"/>
    <n v="1"/>
    <n v="1212"/>
    <n v="4234"/>
    <n v="0.01"/>
  </r>
  <r>
    <s v="NUM000277"/>
    <x v="83"/>
    <x v="6"/>
    <n v="10010"/>
    <s v="P0167"/>
    <n v="1"/>
    <x v="12"/>
    <x v="12"/>
    <s v="95376"/>
    <x v="1"/>
    <s v="Avery 500"/>
    <n v="4234"/>
    <n v="1212"/>
    <s v="Labels"/>
    <n v="10"/>
    <n v="1212"/>
    <n v="4234"/>
    <n v="0.02"/>
  </r>
  <r>
    <s v="NUM000162"/>
    <x v="324"/>
    <x v="5"/>
    <n v="10003"/>
    <s v="P0145"/>
    <n v="1"/>
    <x v="3"/>
    <x v="3"/>
    <s v="33732"/>
    <x v="2"/>
    <s v="Newell 340"/>
    <n v="4239"/>
    <n v="1749"/>
    <s v="Art"/>
    <n v="4"/>
    <n v="1749"/>
    <n v="4239"/>
    <n v="0.01"/>
  </r>
  <r>
    <s v="NUM000507"/>
    <x v="105"/>
    <x v="0"/>
    <n v="10003"/>
    <s v="P0145"/>
    <n v="1"/>
    <x v="3"/>
    <x v="3"/>
    <s v="33732"/>
    <x v="2"/>
    <s v="Newell 340"/>
    <n v="4239"/>
    <n v="1749"/>
    <s v="Art"/>
    <n v="6"/>
    <n v="1749"/>
    <n v="4239"/>
    <n v="0.02"/>
  </r>
  <r>
    <s v="NUM000557"/>
    <x v="325"/>
    <x v="3"/>
    <n v="10014"/>
    <s v="P0125"/>
    <n v="1"/>
    <x v="11"/>
    <x v="11"/>
    <s v="96825"/>
    <x v="1"/>
    <s v="Xerox 1896"/>
    <n v="4239"/>
    <n v="2267"/>
    <s v="Paper"/>
    <n v="1"/>
    <n v="2267"/>
    <n v="4239"/>
    <n v="0.01"/>
  </r>
  <r>
    <s v="NUM000520"/>
    <x v="326"/>
    <x v="3"/>
    <n v="10004"/>
    <s v="P0125"/>
    <n v="1"/>
    <x v="6"/>
    <x v="6"/>
    <s v="10019"/>
    <x v="3"/>
    <s v="Xerox 1896"/>
    <n v="4239"/>
    <n v="2267"/>
    <s v="Paper"/>
    <n v="1"/>
    <n v="2267"/>
    <n v="4239"/>
    <n v="0.01"/>
  </r>
  <r>
    <s v="NUM000515"/>
    <x v="327"/>
    <x v="5"/>
    <n v="10011"/>
    <s v="P0125"/>
    <n v="1"/>
    <x v="10"/>
    <x v="10"/>
    <s v="98502"/>
    <x v="1"/>
    <s v="Xerox 1896"/>
    <n v="4239"/>
    <n v="2267"/>
    <s v="Paper"/>
    <n v="4"/>
    <n v="2267"/>
    <n v="4239"/>
    <n v="0.01"/>
  </r>
  <r>
    <s v="NUM000789"/>
    <x v="213"/>
    <x v="1"/>
    <n v="10011"/>
    <s v="P0125"/>
    <n v="1"/>
    <x v="10"/>
    <x v="10"/>
    <s v="98502"/>
    <x v="1"/>
    <s v="Xerox 1896"/>
    <n v="4239"/>
    <n v="2267"/>
    <s v="Paper"/>
    <n v="8"/>
    <n v="2267"/>
    <n v="4239"/>
    <n v="0.02"/>
  </r>
  <r>
    <s v="NUM000814"/>
    <x v="328"/>
    <x v="4"/>
    <n v="10014"/>
    <s v="P0087"/>
    <n v="1"/>
    <x v="11"/>
    <x v="11"/>
    <s v="96825"/>
    <x v="1"/>
    <s v="Xerox 218"/>
    <n v="4239"/>
    <n v="1860"/>
    <s v="Paper"/>
    <n v="3"/>
    <n v="1860"/>
    <n v="4239"/>
    <n v="0.01"/>
  </r>
  <r>
    <s v="NUM000788"/>
    <x v="149"/>
    <x v="2"/>
    <n v="10003"/>
    <s v="P0095"/>
    <n v="1"/>
    <x v="3"/>
    <x v="3"/>
    <s v="33732"/>
    <x v="2"/>
    <s v="Xerox 202"/>
    <n v="4262"/>
    <n v="2486"/>
    <s v="Paper"/>
    <n v="5"/>
    <n v="2486"/>
    <n v="4262"/>
    <n v="0.01"/>
  </r>
  <r>
    <s v="NUM000255"/>
    <x v="329"/>
    <x v="4"/>
    <n v="10015"/>
    <s v="P0095"/>
    <n v="1"/>
    <x v="4"/>
    <x v="4"/>
    <s v="06074"/>
    <x v="3"/>
    <s v="Xerox 202"/>
    <n v="4262"/>
    <n v="2486"/>
    <s v="Paper"/>
    <n v="3"/>
    <n v="2486"/>
    <n v="4262"/>
    <n v="0.01"/>
  </r>
  <r>
    <s v="NUM000408"/>
    <x v="35"/>
    <x v="6"/>
    <n v="10008"/>
    <s v="P0095"/>
    <n v="1"/>
    <x v="8"/>
    <x v="8"/>
    <s v="10977"/>
    <x v="3"/>
    <s v="Xerox 202"/>
    <n v="4262"/>
    <n v="2486"/>
    <s v="Paper"/>
    <n v="10"/>
    <n v="2486"/>
    <n v="4262"/>
    <n v="0.02"/>
  </r>
  <r>
    <s v="NUM000145"/>
    <x v="330"/>
    <x v="5"/>
    <n v="10007"/>
    <s v="P0188"/>
    <n v="1"/>
    <x v="2"/>
    <x v="2"/>
    <s v="94805"/>
    <x v="1"/>
    <s v="Binder Posts"/>
    <n v="4271"/>
    <n v="2195"/>
    <s v="Binders"/>
    <n v="4"/>
    <n v="2195"/>
    <n v="4271"/>
    <n v="0.01"/>
  </r>
  <r>
    <s v="NUM000792"/>
    <x v="323"/>
    <x v="0"/>
    <n v="10012"/>
    <s v="P0251"/>
    <n v="1"/>
    <x v="7"/>
    <x v="7"/>
    <s v="93110"/>
    <x v="1"/>
    <s v="Avery 515"/>
    <n v="4283"/>
    <n v="1658"/>
    <s v="Labels"/>
    <n v="6"/>
    <n v="1658"/>
    <n v="4283"/>
    <n v="0.02"/>
  </r>
  <r>
    <s v="NUM000595"/>
    <x v="257"/>
    <x v="6"/>
    <n v="10009"/>
    <s v="P0251"/>
    <n v="1"/>
    <x v="9"/>
    <x v="9"/>
    <s v="84118"/>
    <x v="1"/>
    <s v="Avery 515"/>
    <n v="4283"/>
    <n v="1658"/>
    <s v="Labels"/>
    <n v="10"/>
    <n v="1658"/>
    <n v="4283"/>
    <n v="0.02"/>
  </r>
  <r>
    <s v="NUM000866"/>
    <x v="331"/>
    <x v="7"/>
    <n v="10004"/>
    <s v="P0180"/>
    <n v="1"/>
    <x v="6"/>
    <x v="6"/>
    <s v="10019"/>
    <x v="3"/>
    <s v="Xerox 211"/>
    <n v="4291"/>
    <n v="2021"/>
    <s v="Paper"/>
    <n v="4"/>
    <n v="2021"/>
    <n v="4291"/>
    <n v="0.01"/>
  </r>
  <r>
    <s v="NUM000090"/>
    <x v="332"/>
    <x v="1"/>
    <n v="10004"/>
    <s v="P0180"/>
    <n v="1"/>
    <x v="6"/>
    <x v="6"/>
    <s v="10019"/>
    <x v="3"/>
    <s v="Xerox 211"/>
    <n v="4291"/>
    <n v="2021"/>
    <s v="Paper"/>
    <n v="8"/>
    <n v="2021"/>
    <n v="4291"/>
    <n v="0.02"/>
  </r>
  <r>
    <s v="NUM000250"/>
    <x v="333"/>
    <x v="4"/>
    <n v="10011"/>
    <s v="P0180"/>
    <n v="1"/>
    <x v="10"/>
    <x v="10"/>
    <s v="98502"/>
    <x v="1"/>
    <s v="Xerox 211"/>
    <n v="4291"/>
    <n v="2021"/>
    <s v="Paper"/>
    <n v="3"/>
    <n v="2021"/>
    <n v="4291"/>
    <n v="0.01"/>
  </r>
  <r>
    <s v="NUM000689"/>
    <x v="334"/>
    <x v="2"/>
    <n v="10001"/>
    <s v="P0140"/>
    <n v="1"/>
    <x v="14"/>
    <x v="6"/>
    <s v="10025"/>
    <x v="3"/>
    <s v="Xerox 189"/>
    <n v="4295"/>
    <n v="2280"/>
    <s v="Paper"/>
    <n v="5"/>
    <n v="2280"/>
    <n v="4295"/>
    <n v="0.01"/>
  </r>
  <r>
    <s v="NUM000335"/>
    <x v="280"/>
    <x v="1"/>
    <n v="10010"/>
    <s v="P0140"/>
    <n v="1"/>
    <x v="12"/>
    <x v="12"/>
    <s v="95376"/>
    <x v="1"/>
    <s v="Xerox 189"/>
    <n v="4295"/>
    <n v="2280"/>
    <s v="Paper"/>
    <n v="8"/>
    <n v="2280"/>
    <n v="4295"/>
    <n v="0.02"/>
  </r>
  <r>
    <s v="NUM000057"/>
    <x v="335"/>
    <x v="2"/>
    <n v="10008"/>
    <s v="P0028"/>
    <n v="1"/>
    <x v="8"/>
    <x v="8"/>
    <s v="10977"/>
    <x v="3"/>
    <s v="Avery 505"/>
    <n v="4305"/>
    <n v="2027"/>
    <s v="Labels"/>
    <n v="5"/>
    <n v="2027"/>
    <n v="4305"/>
    <n v="0.01"/>
  </r>
  <r>
    <s v="NUM000511"/>
    <x v="72"/>
    <x v="5"/>
    <n v="10002"/>
    <s v="P0297"/>
    <n v="1"/>
    <x v="1"/>
    <x v="1"/>
    <s v="68127"/>
    <x v="0"/>
    <s v="LG G2"/>
    <n v="4305"/>
    <n v="1703"/>
    <s v="Phones"/>
    <n v="4"/>
    <n v="1703"/>
    <n v="4305"/>
    <n v="0.01"/>
  </r>
  <r>
    <s v="NUM000532"/>
    <x v="336"/>
    <x v="5"/>
    <n v="10013"/>
    <s v="P0297"/>
    <n v="1"/>
    <x v="5"/>
    <x v="5"/>
    <s v="06770"/>
    <x v="3"/>
    <s v="LG G2"/>
    <n v="4305"/>
    <n v="1703"/>
    <s v="Phones"/>
    <n v="4"/>
    <n v="1703"/>
    <n v="4305"/>
    <n v="0.01"/>
  </r>
  <r>
    <s v="NUM000055"/>
    <x v="337"/>
    <x v="0"/>
    <n v="10010"/>
    <s v="P0297"/>
    <n v="1"/>
    <x v="12"/>
    <x v="12"/>
    <s v="95376"/>
    <x v="1"/>
    <s v="LG G2"/>
    <n v="4305"/>
    <n v="1703"/>
    <s v="Phones"/>
    <n v="6"/>
    <n v="1703"/>
    <n v="4305"/>
    <n v="0.02"/>
  </r>
  <r>
    <s v="NUM000261"/>
    <x v="13"/>
    <x v="1"/>
    <n v="10005"/>
    <s v="P0137"/>
    <n v="1"/>
    <x v="13"/>
    <x v="13"/>
    <s v="93117"/>
    <x v="1"/>
    <s v="Xerox 1934"/>
    <n v="4307"/>
    <n v="1503"/>
    <s v="Paper"/>
    <n v="8"/>
    <n v="1503"/>
    <n v="4307"/>
    <n v="0.02"/>
  </r>
  <r>
    <s v="NUM000580"/>
    <x v="200"/>
    <x v="2"/>
    <n v="10014"/>
    <s v="P0137"/>
    <n v="1"/>
    <x v="11"/>
    <x v="11"/>
    <s v="96825"/>
    <x v="1"/>
    <s v="Xerox 1934"/>
    <n v="4307"/>
    <n v="1503"/>
    <s v="Paper"/>
    <n v="5"/>
    <n v="1503"/>
    <n v="4307"/>
    <n v="0.01"/>
  </r>
  <r>
    <s v="NUM000487"/>
    <x v="338"/>
    <x v="7"/>
    <n v="10003"/>
    <s v="P0137"/>
    <n v="1"/>
    <x v="3"/>
    <x v="3"/>
    <s v="33732"/>
    <x v="2"/>
    <s v="Xerox 1934"/>
    <n v="4307"/>
    <n v="1503"/>
    <s v="Paper"/>
    <n v="4"/>
    <n v="1503"/>
    <n v="4307"/>
    <n v="0.01"/>
  </r>
  <r>
    <s v="NUM000152"/>
    <x v="339"/>
    <x v="6"/>
    <n v="10007"/>
    <s v="P0274"/>
    <n v="1"/>
    <x v="2"/>
    <x v="2"/>
    <s v="94805"/>
    <x v="1"/>
    <s v="Xerox 1932"/>
    <n v="4309"/>
    <n v="1779"/>
    <s v="Paper"/>
    <n v="10"/>
    <n v="1779"/>
    <n v="4309"/>
    <n v="0.02"/>
  </r>
  <r>
    <s v="NUM000431"/>
    <x v="143"/>
    <x v="6"/>
    <n v="10009"/>
    <s v="P0274"/>
    <n v="1"/>
    <x v="9"/>
    <x v="9"/>
    <s v="84118"/>
    <x v="1"/>
    <s v="Xerox 1932"/>
    <n v="4309"/>
    <n v="1779"/>
    <s v="Paper"/>
    <n v="10"/>
    <n v="1779"/>
    <n v="4309"/>
    <n v="0.02"/>
  </r>
  <r>
    <s v="NUM000050"/>
    <x v="340"/>
    <x v="1"/>
    <n v="10003"/>
    <s v="P0274"/>
    <n v="1"/>
    <x v="3"/>
    <x v="3"/>
    <s v="33732"/>
    <x v="2"/>
    <s v="Xerox 1932"/>
    <n v="4309"/>
    <n v="1779"/>
    <s v="Paper"/>
    <n v="8"/>
    <n v="1779"/>
    <n v="4309"/>
    <n v="0.02"/>
  </r>
  <r>
    <s v="NUM000243"/>
    <x v="341"/>
    <x v="6"/>
    <n v="10004"/>
    <s v="P0274"/>
    <n v="1"/>
    <x v="6"/>
    <x v="6"/>
    <s v="10019"/>
    <x v="3"/>
    <s v="Xerox 1932"/>
    <n v="4309"/>
    <n v="1779"/>
    <s v="Paper"/>
    <n v="10"/>
    <n v="1779"/>
    <n v="4309"/>
    <n v="0.02"/>
  </r>
  <r>
    <s v="NUM000806"/>
    <x v="342"/>
    <x v="4"/>
    <n v="10010"/>
    <s v="P0274"/>
    <n v="1"/>
    <x v="12"/>
    <x v="12"/>
    <s v="95376"/>
    <x v="1"/>
    <s v="Xerox 1932"/>
    <n v="4309"/>
    <n v="1779"/>
    <s v="Paper"/>
    <n v="3"/>
    <n v="1779"/>
    <n v="4309"/>
    <n v="0.01"/>
  </r>
  <r>
    <s v="NUM000436"/>
    <x v="343"/>
    <x v="0"/>
    <n v="10007"/>
    <s v="P0068"/>
    <n v="1"/>
    <x v="2"/>
    <x v="2"/>
    <s v="94805"/>
    <x v="1"/>
    <s v="Newell 312"/>
    <n v="4325"/>
    <n v="1734"/>
    <s v="Art"/>
    <n v="6"/>
    <n v="1734"/>
    <n v="4325"/>
    <n v="0.02"/>
  </r>
  <r>
    <s v="NUM000760"/>
    <x v="344"/>
    <x v="1"/>
    <n v="10008"/>
    <s v="P0068"/>
    <n v="1"/>
    <x v="8"/>
    <x v="8"/>
    <s v="10977"/>
    <x v="3"/>
    <s v="Newell 312"/>
    <n v="4325"/>
    <n v="1734"/>
    <s v="Art"/>
    <n v="8"/>
    <n v="1734"/>
    <n v="4325"/>
    <n v="0.02"/>
  </r>
  <r>
    <s v="NUM000026"/>
    <x v="170"/>
    <x v="4"/>
    <n v="10005"/>
    <s v="P0194"/>
    <n v="1"/>
    <x v="13"/>
    <x v="13"/>
    <s v="93117"/>
    <x v="1"/>
    <s v="Newell 349"/>
    <n v="4342"/>
    <n v="1689"/>
    <s v="Art"/>
    <n v="3"/>
    <n v="1689"/>
    <n v="4342"/>
    <n v="0.01"/>
  </r>
  <r>
    <s v="NUM000310"/>
    <x v="345"/>
    <x v="1"/>
    <n v="10003"/>
    <s v="P0194"/>
    <n v="1"/>
    <x v="3"/>
    <x v="3"/>
    <s v="33732"/>
    <x v="2"/>
    <s v="Newell 349"/>
    <n v="4342"/>
    <n v="1689"/>
    <s v="Art"/>
    <n v="8"/>
    <n v="1689"/>
    <n v="4342"/>
    <n v="0.02"/>
  </r>
  <r>
    <s v="NUM000195"/>
    <x v="58"/>
    <x v="7"/>
    <n v="10010"/>
    <s v="P0194"/>
    <n v="1"/>
    <x v="12"/>
    <x v="12"/>
    <s v="95376"/>
    <x v="1"/>
    <s v="Newell 349"/>
    <n v="4342"/>
    <n v="1689"/>
    <s v="Art"/>
    <n v="4"/>
    <n v="1689"/>
    <n v="4342"/>
    <n v="0.01"/>
  </r>
  <r>
    <s v="NUM000620"/>
    <x v="129"/>
    <x v="3"/>
    <n v="10001"/>
    <s v="P0184"/>
    <n v="1"/>
    <x v="14"/>
    <x v="6"/>
    <s v="10025"/>
    <x v="3"/>
    <s v="Xerox 1891"/>
    <n v="4357"/>
    <n v="1806"/>
    <s v="Paper"/>
    <n v="1"/>
    <n v="1806"/>
    <n v="4357"/>
    <n v="0.01"/>
  </r>
  <r>
    <s v="NUM000613"/>
    <x v="346"/>
    <x v="4"/>
    <n v="10008"/>
    <s v="P0184"/>
    <n v="1"/>
    <x v="8"/>
    <x v="8"/>
    <s v="10977"/>
    <x v="3"/>
    <s v="Xerox 1891"/>
    <n v="4357"/>
    <n v="1806"/>
    <s v="Paper"/>
    <n v="3"/>
    <n v="1806"/>
    <n v="4357"/>
    <n v="0.01"/>
  </r>
  <r>
    <s v="NUM000876"/>
    <x v="347"/>
    <x v="3"/>
    <n v="10009"/>
    <s v="P0067"/>
    <n v="1"/>
    <x v="9"/>
    <x v="9"/>
    <s v="84118"/>
    <x v="1"/>
    <s v="Xerox 1894"/>
    <n v="4369"/>
    <n v="1245"/>
    <s v="Paper"/>
    <n v="1"/>
    <n v="1245"/>
    <n v="4369"/>
    <n v="0.01"/>
  </r>
  <r>
    <s v="NUM000645"/>
    <x v="348"/>
    <x v="3"/>
    <n v="10014"/>
    <s v="P0026"/>
    <n v="1"/>
    <x v="11"/>
    <x v="11"/>
    <s v="96825"/>
    <x v="1"/>
    <s v="AT&amp;T TR1909W"/>
    <n v="4378"/>
    <n v="1998"/>
    <s v="Phones"/>
    <n v="1"/>
    <n v="1998"/>
    <n v="4378"/>
    <n v="0.01"/>
  </r>
  <r>
    <s v="NUM000815"/>
    <x v="328"/>
    <x v="1"/>
    <n v="10004"/>
    <s v="P0289"/>
    <n v="1"/>
    <x v="6"/>
    <x v="6"/>
    <s v="10019"/>
    <x v="3"/>
    <s v="Avery 479"/>
    <n v="4382"/>
    <n v="1298"/>
    <s v="Labels"/>
    <n v="8"/>
    <n v="1298"/>
    <n v="4382"/>
    <n v="0.02"/>
  </r>
  <r>
    <s v="NUM000846"/>
    <x v="349"/>
    <x v="3"/>
    <n v="10014"/>
    <s v="P0198"/>
    <n v="1"/>
    <x v="11"/>
    <x v="11"/>
    <s v="96825"/>
    <x v="1"/>
    <s v="Xerox 1982"/>
    <n v="4391"/>
    <n v="2304"/>
    <s v="Paper"/>
    <n v="1"/>
    <n v="2304"/>
    <n v="4391"/>
    <n v="0.01"/>
  </r>
  <r>
    <s v="NUM000528"/>
    <x v="350"/>
    <x v="1"/>
    <n v="10003"/>
    <s v="P0084"/>
    <n v="1"/>
    <x v="3"/>
    <x v="3"/>
    <s v="33732"/>
    <x v="2"/>
    <s v="Xerox 1927"/>
    <n v="4392"/>
    <n v="1542"/>
    <s v="Paper"/>
    <n v="8"/>
    <n v="1542"/>
    <n v="4392"/>
    <n v="0.02"/>
  </r>
  <r>
    <s v="NUM000163"/>
    <x v="324"/>
    <x v="4"/>
    <n v="10011"/>
    <s v="P0084"/>
    <n v="1"/>
    <x v="10"/>
    <x v="10"/>
    <s v="98502"/>
    <x v="1"/>
    <s v="Xerox 1927"/>
    <n v="4392"/>
    <n v="1542"/>
    <s v="Paper"/>
    <n v="3"/>
    <n v="1542"/>
    <n v="4392"/>
    <n v="0.01"/>
  </r>
  <r>
    <s v="NUM000742"/>
    <x v="351"/>
    <x v="6"/>
    <n v="10011"/>
    <s v="P0084"/>
    <n v="1"/>
    <x v="10"/>
    <x v="10"/>
    <s v="98502"/>
    <x v="1"/>
    <s v="Xerox 1927"/>
    <n v="4392"/>
    <n v="1542"/>
    <s v="Paper"/>
    <n v="10"/>
    <n v="1542"/>
    <n v="4392"/>
    <n v="0.02"/>
  </r>
  <r>
    <s v="NUM000318"/>
    <x v="352"/>
    <x v="6"/>
    <n v="10003"/>
    <s v="P0029"/>
    <n v="1"/>
    <x v="3"/>
    <x v="3"/>
    <s v="33732"/>
    <x v="2"/>
    <s v="Xerox 1957"/>
    <n v="4398"/>
    <n v="1800"/>
    <s v="Paper"/>
    <n v="10"/>
    <n v="1800"/>
    <n v="4398"/>
    <n v="0.02"/>
  </r>
  <r>
    <s v="NUM000571"/>
    <x v="353"/>
    <x v="4"/>
    <n v="10004"/>
    <s v="P0029"/>
    <n v="1"/>
    <x v="6"/>
    <x v="6"/>
    <s v="10019"/>
    <x v="3"/>
    <s v="Xerox 1957"/>
    <n v="4398"/>
    <n v="1800"/>
    <s v="Paper"/>
    <n v="3"/>
    <n v="1800"/>
    <n v="4398"/>
    <n v="0.01"/>
  </r>
  <r>
    <s v="NUM000084"/>
    <x v="293"/>
    <x v="3"/>
    <n v="10010"/>
    <s v="P0029"/>
    <n v="1"/>
    <x v="12"/>
    <x v="12"/>
    <s v="95376"/>
    <x v="1"/>
    <s v="Xerox 1957"/>
    <n v="4398"/>
    <n v="1800"/>
    <s v="Paper"/>
    <n v="1"/>
    <n v="1800"/>
    <n v="4398"/>
    <n v="0.01"/>
  </r>
  <r>
    <s v="NUM000434"/>
    <x v="354"/>
    <x v="5"/>
    <n v="10002"/>
    <s v="P0244"/>
    <n v="1"/>
    <x v="1"/>
    <x v="1"/>
    <s v="68127"/>
    <x v="0"/>
    <s v="Xerox 1900"/>
    <n v="4399"/>
    <n v="2093"/>
    <s v="Paper"/>
    <n v="4"/>
    <n v="2093"/>
    <n v="4399"/>
    <n v="0.01"/>
  </r>
  <r>
    <s v="NUM000608"/>
    <x v="206"/>
    <x v="1"/>
    <n v="10014"/>
    <s v="P0244"/>
    <n v="1"/>
    <x v="11"/>
    <x v="11"/>
    <s v="96825"/>
    <x v="1"/>
    <s v="Xerox 1900"/>
    <n v="4399"/>
    <n v="2093"/>
    <s v="Paper"/>
    <n v="8"/>
    <n v="2093"/>
    <n v="4399"/>
    <n v="0.02"/>
  </r>
  <r>
    <s v="NUM000681"/>
    <x v="355"/>
    <x v="3"/>
    <n v="10001"/>
    <s v="P0285"/>
    <n v="1"/>
    <x v="14"/>
    <x v="6"/>
    <s v="10025"/>
    <x v="3"/>
    <s v="Xiaomi Mi3"/>
    <n v="4404"/>
    <n v="1517"/>
    <s v="Phones"/>
    <n v="1"/>
    <n v="1517"/>
    <n v="4404"/>
    <n v="0.01"/>
  </r>
  <r>
    <s v="NUM000008"/>
    <x v="269"/>
    <x v="3"/>
    <n v="10004"/>
    <s v="P0285"/>
    <n v="1"/>
    <x v="6"/>
    <x v="6"/>
    <s v="10019"/>
    <x v="3"/>
    <s v="Xiaomi Mi3"/>
    <n v="4404"/>
    <n v="1517"/>
    <s v="Phones"/>
    <n v="1"/>
    <n v="1517"/>
    <n v="4404"/>
    <n v="0.01"/>
  </r>
  <r>
    <s v="NUM000712"/>
    <x v="356"/>
    <x v="5"/>
    <n v="10001"/>
    <s v="P0150"/>
    <n v="1"/>
    <x v="14"/>
    <x v="6"/>
    <s v="10025"/>
    <x v="3"/>
    <s v="Newell 325"/>
    <n v="4420"/>
    <n v="1797"/>
    <s v="Art"/>
    <n v="4"/>
    <n v="1797"/>
    <n v="4420"/>
    <n v="0.01"/>
  </r>
  <r>
    <s v="NUM000666"/>
    <x v="79"/>
    <x v="4"/>
    <n v="10008"/>
    <s v="P0150"/>
    <n v="1"/>
    <x v="8"/>
    <x v="8"/>
    <s v="10977"/>
    <x v="3"/>
    <s v="Newell 325"/>
    <n v="4420"/>
    <n v="1797"/>
    <s v="Art"/>
    <n v="3"/>
    <n v="1797"/>
    <n v="4420"/>
    <n v="0.01"/>
  </r>
  <r>
    <s v="NUM000691"/>
    <x v="175"/>
    <x v="0"/>
    <n v="10014"/>
    <s v="P0284"/>
    <n v="1"/>
    <x v="11"/>
    <x v="11"/>
    <s v="96825"/>
    <x v="1"/>
    <s v="Xerox 207"/>
    <n v="4454"/>
    <n v="1884"/>
    <s v="Paper"/>
    <n v="6"/>
    <n v="1884"/>
    <n v="4454"/>
    <n v="0.02"/>
  </r>
  <r>
    <s v="NUM000462"/>
    <x v="299"/>
    <x v="4"/>
    <n v="10008"/>
    <s v="P0284"/>
    <n v="1"/>
    <x v="8"/>
    <x v="8"/>
    <s v="10977"/>
    <x v="3"/>
    <s v="Xerox 207"/>
    <n v="4454"/>
    <n v="1884"/>
    <s v="Paper"/>
    <n v="3"/>
    <n v="1884"/>
    <n v="4454"/>
    <n v="0.01"/>
  </r>
  <r>
    <s v="NUM000523"/>
    <x v="357"/>
    <x v="5"/>
    <n v="10010"/>
    <s v="P0284"/>
    <n v="1"/>
    <x v="12"/>
    <x v="12"/>
    <s v="95376"/>
    <x v="1"/>
    <s v="Xerox 207"/>
    <n v="4454"/>
    <n v="1884"/>
    <s v="Paper"/>
    <n v="4"/>
    <n v="1884"/>
    <n v="4454"/>
    <n v="0.01"/>
  </r>
  <r>
    <s v="NUM000874"/>
    <x v="358"/>
    <x v="6"/>
    <n v="10005"/>
    <s v="P0017"/>
    <n v="1"/>
    <x v="13"/>
    <x v="13"/>
    <s v="93117"/>
    <x v="1"/>
    <s v="Ideal Clamps"/>
    <n v="4459"/>
    <n v="1722"/>
    <s v="Fasteners"/>
    <n v="10"/>
    <n v="1722"/>
    <n v="4459"/>
    <n v="0.02"/>
  </r>
  <r>
    <s v="NUM000487"/>
    <x v="338"/>
    <x v="7"/>
    <n v="10014"/>
    <s v="P0017"/>
    <n v="1"/>
    <x v="11"/>
    <x v="11"/>
    <s v="96825"/>
    <x v="1"/>
    <s v="Ideal Clamps"/>
    <n v="4459"/>
    <n v="1722"/>
    <s v="Fasteners"/>
    <n v="4"/>
    <n v="1722"/>
    <n v="4459"/>
    <n v="0.01"/>
  </r>
  <r>
    <s v="NUM000241"/>
    <x v="359"/>
    <x v="7"/>
    <n v="10003"/>
    <s v="P0017"/>
    <n v="1"/>
    <x v="3"/>
    <x v="3"/>
    <s v="33732"/>
    <x v="2"/>
    <s v="Ideal Clamps"/>
    <n v="4459"/>
    <n v="1722"/>
    <s v="Fasteners"/>
    <n v="4"/>
    <n v="1722"/>
    <n v="4459"/>
    <n v="0.01"/>
  </r>
  <r>
    <s v="NUM000584"/>
    <x v="360"/>
    <x v="3"/>
    <n v="10015"/>
    <s v="P0017"/>
    <n v="1"/>
    <x v="4"/>
    <x v="4"/>
    <s v="06074"/>
    <x v="3"/>
    <s v="Ideal Clamps"/>
    <n v="4459"/>
    <n v="1722"/>
    <s v="Fasteners"/>
    <n v="1"/>
    <n v="1722"/>
    <n v="4459"/>
    <n v="0.01"/>
  </r>
  <r>
    <s v="NUM000541"/>
    <x v="361"/>
    <x v="5"/>
    <n v="10002"/>
    <s v="P0112"/>
    <n v="1"/>
    <x v="1"/>
    <x v="1"/>
    <s v="68127"/>
    <x v="0"/>
    <s v="Cisco SPA508G"/>
    <n v="4466"/>
    <n v="1984"/>
    <s v="Phones"/>
    <n v="4"/>
    <n v="1984"/>
    <n v="4466"/>
    <n v="0.01"/>
  </r>
  <r>
    <s v="NUM000354"/>
    <x v="362"/>
    <x v="4"/>
    <n v="10004"/>
    <s v="P0112"/>
    <n v="1"/>
    <x v="6"/>
    <x v="6"/>
    <s v="10019"/>
    <x v="3"/>
    <s v="Cisco SPA508G"/>
    <n v="4466"/>
    <n v="1984"/>
    <s v="Phones"/>
    <n v="3"/>
    <n v="1984"/>
    <n v="4466"/>
    <n v="0.01"/>
  </r>
  <r>
    <s v="NUM000592"/>
    <x v="363"/>
    <x v="0"/>
    <n v="10005"/>
    <s v="P0249"/>
    <n v="1"/>
    <x v="13"/>
    <x v="13"/>
    <s v="93117"/>
    <x v="1"/>
    <s v="Xerox 1966"/>
    <n v="4476"/>
    <n v="2494"/>
    <s v="Paper"/>
    <n v="6"/>
    <n v="2494"/>
    <n v="4476"/>
    <n v="0.02"/>
  </r>
  <r>
    <s v="NUM000224"/>
    <x v="311"/>
    <x v="2"/>
    <n v="10013"/>
    <s v="P0249"/>
    <n v="1"/>
    <x v="5"/>
    <x v="5"/>
    <s v="06770"/>
    <x v="3"/>
    <s v="Xerox 1966"/>
    <n v="4476"/>
    <n v="2494"/>
    <s v="Paper"/>
    <n v="5"/>
    <n v="2494"/>
    <n v="4476"/>
    <n v="0.01"/>
  </r>
  <r>
    <s v="NUM000802"/>
    <x v="364"/>
    <x v="6"/>
    <n v="10008"/>
    <s v="P0249"/>
    <n v="1"/>
    <x v="8"/>
    <x v="8"/>
    <s v="10977"/>
    <x v="3"/>
    <s v="Xerox 1966"/>
    <n v="4476"/>
    <n v="2494"/>
    <s v="Paper"/>
    <n v="10"/>
    <n v="2494"/>
    <n v="4476"/>
    <n v="0.02"/>
  </r>
  <r>
    <s v="NUM000187"/>
    <x v="365"/>
    <x v="5"/>
    <n v="10006"/>
    <s v="P0249"/>
    <n v="1"/>
    <x v="0"/>
    <x v="0"/>
    <s v="79706"/>
    <x v="0"/>
    <s v="Xerox 1966"/>
    <n v="4476"/>
    <n v="2494"/>
    <s v="Paper"/>
    <n v="4"/>
    <n v="2494"/>
    <n v="4476"/>
    <n v="0.01"/>
  </r>
  <r>
    <s v="NUM000799"/>
    <x v="366"/>
    <x v="2"/>
    <n v="10006"/>
    <s v="P0249"/>
    <n v="1"/>
    <x v="0"/>
    <x v="0"/>
    <s v="79706"/>
    <x v="0"/>
    <s v="Xerox 1966"/>
    <n v="4476"/>
    <n v="2494"/>
    <s v="Paper"/>
    <n v="5"/>
    <n v="2494"/>
    <n v="4476"/>
    <n v="0.01"/>
  </r>
  <r>
    <s v="NUM000792"/>
    <x v="323"/>
    <x v="1"/>
    <n v="10012"/>
    <s v="P0080"/>
    <n v="1"/>
    <x v="7"/>
    <x v="7"/>
    <s v="93110"/>
    <x v="1"/>
    <s v="Xerox 1964"/>
    <n v="4477"/>
    <n v="1589"/>
    <s v="Paper"/>
    <n v="8"/>
    <n v="1589"/>
    <n v="4477"/>
    <n v="0.02"/>
  </r>
  <r>
    <s v="NUM000448"/>
    <x v="96"/>
    <x v="1"/>
    <n v="10013"/>
    <s v="P0080"/>
    <n v="1"/>
    <x v="5"/>
    <x v="5"/>
    <s v="06770"/>
    <x v="3"/>
    <s v="Xerox 1964"/>
    <n v="4477"/>
    <n v="1589"/>
    <s v="Paper"/>
    <n v="8"/>
    <n v="1589"/>
    <n v="4477"/>
    <n v="0.02"/>
  </r>
  <r>
    <s v="NUM000566"/>
    <x v="203"/>
    <x v="0"/>
    <n v="10010"/>
    <s v="P0280"/>
    <n v="1"/>
    <x v="12"/>
    <x v="12"/>
    <s v="95376"/>
    <x v="1"/>
    <s v="Xerox 20"/>
    <n v="4477"/>
    <n v="1491"/>
    <s v="Paper"/>
    <n v="6"/>
    <n v="1491"/>
    <n v="4477"/>
    <n v="0.02"/>
  </r>
  <r>
    <s v="NUM000787"/>
    <x v="149"/>
    <x v="0"/>
    <n v="10006"/>
    <s v="P0045"/>
    <n v="1"/>
    <x v="0"/>
    <x v="0"/>
    <s v="79706"/>
    <x v="0"/>
    <s v="Xerox 1958"/>
    <n v="4481"/>
    <n v="2114"/>
    <s v="Paper"/>
    <n v="6"/>
    <n v="2114"/>
    <n v="4481"/>
    <n v="0.02"/>
  </r>
  <r>
    <s v="NUM000126"/>
    <x v="367"/>
    <x v="2"/>
    <n v="10002"/>
    <s v="P0260"/>
    <n v="1"/>
    <x v="1"/>
    <x v="1"/>
    <s v="68127"/>
    <x v="0"/>
    <s v="Xerox 1975"/>
    <n v="4484"/>
    <n v="2146"/>
    <s v="Paper"/>
    <n v="5"/>
    <n v="2146"/>
    <n v="4484"/>
    <n v="0.01"/>
  </r>
  <r>
    <s v="NUM000617"/>
    <x v="368"/>
    <x v="0"/>
    <n v="10007"/>
    <s v="P0260"/>
    <n v="1"/>
    <x v="2"/>
    <x v="2"/>
    <s v="94805"/>
    <x v="1"/>
    <s v="Xerox 1975"/>
    <n v="4484"/>
    <n v="2146"/>
    <s v="Paper"/>
    <n v="6"/>
    <n v="2146"/>
    <n v="4484"/>
    <n v="0.02"/>
  </r>
  <r>
    <s v="NUM000521"/>
    <x v="369"/>
    <x v="5"/>
    <n v="10003"/>
    <s v="P0260"/>
    <n v="1"/>
    <x v="3"/>
    <x v="3"/>
    <s v="33732"/>
    <x v="2"/>
    <s v="Xerox 1975"/>
    <n v="4484"/>
    <n v="2146"/>
    <s v="Paper"/>
    <n v="4"/>
    <n v="2146"/>
    <n v="4484"/>
    <n v="0.01"/>
  </r>
  <r>
    <s v="NUM000453"/>
    <x v="225"/>
    <x v="6"/>
    <n v="10015"/>
    <s v="P0260"/>
    <n v="1"/>
    <x v="4"/>
    <x v="4"/>
    <s v="06074"/>
    <x v="3"/>
    <s v="Xerox 1975"/>
    <n v="4484"/>
    <n v="2146"/>
    <s v="Paper"/>
    <n v="10"/>
    <n v="2146"/>
    <n v="4484"/>
    <n v="0.02"/>
  </r>
  <r>
    <s v="NUM000400"/>
    <x v="370"/>
    <x v="2"/>
    <n v="10010"/>
    <s v="P0260"/>
    <n v="1"/>
    <x v="12"/>
    <x v="12"/>
    <s v="95376"/>
    <x v="1"/>
    <s v="Xerox 1975"/>
    <n v="4484"/>
    <n v="2146"/>
    <s v="Paper"/>
    <n v="5"/>
    <n v="2146"/>
    <n v="4484"/>
    <n v="0.01"/>
  </r>
  <r>
    <s v="NUM000266"/>
    <x v="371"/>
    <x v="5"/>
    <n v="10002"/>
    <s v="P0196"/>
    <n v="1"/>
    <x v="1"/>
    <x v="1"/>
    <s v="68127"/>
    <x v="0"/>
    <s v="Newell 308"/>
    <n v="4515"/>
    <n v="1550"/>
    <s v="Art"/>
    <n v="4"/>
    <n v="1550"/>
    <n v="4515"/>
    <n v="0.01"/>
  </r>
  <r>
    <s v="NUM000646"/>
    <x v="193"/>
    <x v="4"/>
    <n v="10013"/>
    <s v="P0196"/>
    <n v="1"/>
    <x v="5"/>
    <x v="5"/>
    <s v="06770"/>
    <x v="3"/>
    <s v="Newell 308"/>
    <n v="4515"/>
    <n v="1550"/>
    <s v="Art"/>
    <n v="3"/>
    <n v="1550"/>
    <n v="4515"/>
    <n v="0.01"/>
  </r>
  <r>
    <s v="NUM000010"/>
    <x v="372"/>
    <x v="0"/>
    <n v="10009"/>
    <s v="P0196"/>
    <n v="1"/>
    <x v="9"/>
    <x v="9"/>
    <s v="84118"/>
    <x v="1"/>
    <s v="Newell 308"/>
    <n v="4515"/>
    <n v="1550"/>
    <s v="Art"/>
    <n v="6"/>
    <n v="1550"/>
    <n v="4515"/>
    <n v="0.02"/>
  </r>
  <r>
    <s v="NUM000570"/>
    <x v="353"/>
    <x v="0"/>
    <n v="10014"/>
    <s v="P0196"/>
    <n v="1"/>
    <x v="11"/>
    <x v="11"/>
    <s v="96825"/>
    <x v="1"/>
    <s v="Newell 308"/>
    <n v="4515"/>
    <n v="1550"/>
    <s v="Art"/>
    <n v="6"/>
    <n v="1550"/>
    <n v="4515"/>
    <n v="0.02"/>
  </r>
  <r>
    <s v="NUM000114"/>
    <x v="373"/>
    <x v="1"/>
    <n v="10007"/>
    <s v="P0153"/>
    <n v="1"/>
    <x v="2"/>
    <x v="2"/>
    <s v="94805"/>
    <x v="1"/>
    <s v="Avery 481"/>
    <n v="4531"/>
    <n v="1512"/>
    <s v="Labels"/>
    <n v="8"/>
    <n v="1512"/>
    <n v="4531"/>
    <n v="0.02"/>
  </r>
  <r>
    <s v="NUM000623"/>
    <x v="265"/>
    <x v="4"/>
    <n v="10008"/>
    <s v="P0153"/>
    <n v="1"/>
    <x v="8"/>
    <x v="8"/>
    <s v="10977"/>
    <x v="3"/>
    <s v="Avery 481"/>
    <n v="4531"/>
    <n v="1512"/>
    <s v="Labels"/>
    <n v="3"/>
    <n v="1512"/>
    <n v="4531"/>
    <n v="0.01"/>
  </r>
  <r>
    <s v="NUM000600"/>
    <x v="64"/>
    <x v="5"/>
    <n v="10007"/>
    <s v="P0277"/>
    <n v="1"/>
    <x v="2"/>
    <x v="2"/>
    <s v="94805"/>
    <x v="1"/>
    <s v="Avery 495"/>
    <n v="4542"/>
    <n v="1226"/>
    <s v="Labels"/>
    <n v="4"/>
    <n v="1226"/>
    <n v="4542"/>
    <n v="0.01"/>
  </r>
  <r>
    <s v="NUM000283"/>
    <x v="41"/>
    <x v="2"/>
    <n v="10003"/>
    <s v="P0277"/>
    <n v="1"/>
    <x v="3"/>
    <x v="3"/>
    <s v="33732"/>
    <x v="2"/>
    <s v="Avery 495"/>
    <n v="4542"/>
    <n v="1226"/>
    <s v="Labels"/>
    <n v="5"/>
    <n v="1226"/>
    <n v="4542"/>
    <n v="0.01"/>
  </r>
  <r>
    <s v="NUM000639"/>
    <x v="270"/>
    <x v="7"/>
    <n v="10015"/>
    <s v="P0277"/>
    <n v="1"/>
    <x v="4"/>
    <x v="4"/>
    <s v="06074"/>
    <x v="3"/>
    <s v="Avery 495"/>
    <n v="4542"/>
    <n v="1226"/>
    <s v="Labels"/>
    <n v="4"/>
    <n v="1226"/>
    <n v="4542"/>
    <n v="0.01"/>
  </r>
  <r>
    <s v="NUM000545"/>
    <x v="374"/>
    <x v="3"/>
    <n v="10010"/>
    <s v="P0144"/>
    <n v="1"/>
    <x v="12"/>
    <x v="12"/>
    <s v="95376"/>
    <x v="1"/>
    <s v="Newell 320"/>
    <n v="4547"/>
    <n v="2258"/>
    <s v="Art"/>
    <n v="1"/>
    <n v="2258"/>
    <n v="4547"/>
    <n v="0.01"/>
  </r>
  <r>
    <s v="NUM000821"/>
    <x v="68"/>
    <x v="1"/>
    <n v="10002"/>
    <s v="P0107"/>
    <n v="1"/>
    <x v="1"/>
    <x v="1"/>
    <s v="68127"/>
    <x v="0"/>
    <s v="Xerox 212"/>
    <n v="4564"/>
    <n v="1823"/>
    <s v="Paper"/>
    <n v="8"/>
    <n v="1823"/>
    <n v="4564"/>
    <n v="0.02"/>
  </r>
  <r>
    <s v="NUM000042"/>
    <x v="375"/>
    <x v="1"/>
    <n v="10007"/>
    <s v="P0107"/>
    <n v="1"/>
    <x v="2"/>
    <x v="2"/>
    <s v="94805"/>
    <x v="1"/>
    <s v="Xerox 212"/>
    <n v="4564"/>
    <n v="1823"/>
    <s v="Paper"/>
    <n v="8"/>
    <n v="1823"/>
    <n v="4564"/>
    <n v="0.02"/>
  </r>
  <r>
    <s v="NUM000110"/>
    <x v="76"/>
    <x v="6"/>
    <n v="10003"/>
    <s v="P0107"/>
    <n v="1"/>
    <x v="3"/>
    <x v="3"/>
    <s v="33732"/>
    <x v="2"/>
    <s v="Xerox 212"/>
    <n v="4564"/>
    <n v="1823"/>
    <s v="Paper"/>
    <n v="10"/>
    <n v="1823"/>
    <n v="4564"/>
    <n v="0.02"/>
  </r>
  <r>
    <s v="NUM000670"/>
    <x v="255"/>
    <x v="2"/>
    <n v="10008"/>
    <s v="P0107"/>
    <n v="1"/>
    <x v="8"/>
    <x v="8"/>
    <s v="10977"/>
    <x v="3"/>
    <s v="Xerox 212"/>
    <n v="4564"/>
    <n v="1823"/>
    <s v="Paper"/>
    <n v="5"/>
    <n v="1823"/>
    <n v="4564"/>
    <n v="0.01"/>
  </r>
  <r>
    <s v="NUM000489"/>
    <x v="376"/>
    <x v="4"/>
    <n v="10005"/>
    <s v="P0223"/>
    <n v="1"/>
    <x v="13"/>
    <x v="13"/>
    <s v="93117"/>
    <x v="1"/>
    <s v="Xerox 215"/>
    <n v="4574"/>
    <n v="2068"/>
    <s v="Paper"/>
    <n v="3"/>
    <n v="2068"/>
    <n v="4574"/>
    <n v="0.01"/>
  </r>
  <r>
    <s v="NUM000237"/>
    <x v="377"/>
    <x v="6"/>
    <n v="10008"/>
    <s v="P0223"/>
    <n v="1"/>
    <x v="8"/>
    <x v="8"/>
    <s v="10977"/>
    <x v="3"/>
    <s v="Xerox 215"/>
    <n v="4574"/>
    <n v="2068"/>
    <s v="Paper"/>
    <n v="10"/>
    <n v="2068"/>
    <n v="4574"/>
    <n v="0.02"/>
  </r>
  <r>
    <s v="NUM000378"/>
    <x v="378"/>
    <x v="6"/>
    <n v="10007"/>
    <s v="P0231"/>
    <n v="1"/>
    <x v="2"/>
    <x v="2"/>
    <s v="94805"/>
    <x v="1"/>
    <s v="Xerox 1969"/>
    <n v="4576"/>
    <n v="2188"/>
    <s v="Paper"/>
    <n v="10"/>
    <n v="2188"/>
    <n v="4576"/>
    <n v="0.02"/>
  </r>
  <r>
    <s v="NUM000210"/>
    <x v="157"/>
    <x v="2"/>
    <n v="10002"/>
    <s v="P0252"/>
    <n v="1"/>
    <x v="1"/>
    <x v="1"/>
    <s v="68127"/>
    <x v="0"/>
    <s v="LG Exalt"/>
    <n v="4599"/>
    <n v="1332"/>
    <s v="Phones"/>
    <n v="5"/>
    <n v="1332"/>
    <n v="4599"/>
    <n v="0.01"/>
  </r>
  <r>
    <s v="NUM000280"/>
    <x v="379"/>
    <x v="2"/>
    <n v="10009"/>
    <s v="P0252"/>
    <n v="1"/>
    <x v="9"/>
    <x v="9"/>
    <s v="84118"/>
    <x v="1"/>
    <s v="LG Exalt"/>
    <n v="4599"/>
    <n v="1332"/>
    <s v="Phones"/>
    <n v="5"/>
    <n v="1332"/>
    <n v="4599"/>
    <n v="0.01"/>
  </r>
  <r>
    <s v="NUM000149"/>
    <x v="155"/>
    <x v="3"/>
    <n v="10011"/>
    <s v="P0252"/>
    <n v="1"/>
    <x v="10"/>
    <x v="10"/>
    <s v="98502"/>
    <x v="1"/>
    <s v="LG Exalt"/>
    <n v="4599"/>
    <n v="1332"/>
    <s v="Phones"/>
    <n v="1"/>
    <n v="1332"/>
    <n v="4599"/>
    <n v="0.01"/>
  </r>
  <r>
    <s v="NUM000159"/>
    <x v="81"/>
    <x v="2"/>
    <n v="10001"/>
    <s v="P0031"/>
    <n v="1"/>
    <x v="14"/>
    <x v="6"/>
    <s v="10025"/>
    <x v="3"/>
    <s v="Avery 489"/>
    <n v="4605"/>
    <n v="1834"/>
    <s v="Labels"/>
    <n v="5"/>
    <n v="1834"/>
    <n v="4605"/>
    <n v="0.01"/>
  </r>
  <r>
    <s v="NUM000158"/>
    <x v="81"/>
    <x v="0"/>
    <n v="10009"/>
    <s v="P0031"/>
    <n v="1"/>
    <x v="9"/>
    <x v="9"/>
    <s v="84118"/>
    <x v="1"/>
    <s v="Avery 489"/>
    <n v="4605"/>
    <n v="1834"/>
    <s v="Labels"/>
    <n v="6"/>
    <n v="1834"/>
    <n v="4605"/>
    <n v="0.02"/>
  </r>
  <r>
    <s v="NUM000739"/>
    <x v="380"/>
    <x v="2"/>
    <n v="10013"/>
    <s v="P0054"/>
    <n v="1"/>
    <x v="5"/>
    <x v="5"/>
    <s v="06770"/>
    <x v="3"/>
    <s v="Newell 345"/>
    <n v="4606"/>
    <n v="1568"/>
    <s v="Art"/>
    <n v="5"/>
    <n v="1568"/>
    <n v="4606"/>
    <n v="0.01"/>
  </r>
  <r>
    <s v="NUM000804"/>
    <x v="381"/>
    <x v="0"/>
    <n v="10001"/>
    <s v="P0074"/>
    <n v="1"/>
    <x v="14"/>
    <x v="6"/>
    <s v="10025"/>
    <x v="3"/>
    <s v="Xerox 1993"/>
    <n v="4610"/>
    <n v="2176"/>
    <s v="Paper"/>
    <n v="6"/>
    <n v="2176"/>
    <n v="4610"/>
    <n v="0.02"/>
  </r>
  <r>
    <s v="NUM000705"/>
    <x v="382"/>
    <x v="1"/>
    <n v="10002"/>
    <s v="P0074"/>
    <n v="1"/>
    <x v="1"/>
    <x v="1"/>
    <s v="68127"/>
    <x v="0"/>
    <s v="Xerox 1993"/>
    <n v="4610"/>
    <n v="2176"/>
    <s v="Paper"/>
    <n v="8"/>
    <n v="2176"/>
    <n v="4610"/>
    <n v="0.02"/>
  </r>
  <r>
    <s v="NUM000032"/>
    <x v="383"/>
    <x v="4"/>
    <n v="10012"/>
    <s v="P0065"/>
    <n v="1"/>
    <x v="7"/>
    <x v="7"/>
    <s v="93110"/>
    <x v="1"/>
    <s v="Newell 332"/>
    <n v="4623"/>
    <n v="1878"/>
    <s v="Art"/>
    <n v="3"/>
    <n v="1878"/>
    <n v="4623"/>
    <n v="0.01"/>
  </r>
  <r>
    <s v="NUM000619"/>
    <x v="129"/>
    <x v="7"/>
    <n v="10002"/>
    <s v="P0065"/>
    <n v="1"/>
    <x v="1"/>
    <x v="1"/>
    <s v="68127"/>
    <x v="0"/>
    <s v="Newell 332"/>
    <n v="4623"/>
    <n v="1878"/>
    <s v="Art"/>
    <n v="4"/>
    <n v="1878"/>
    <n v="4623"/>
    <n v="0.01"/>
  </r>
  <r>
    <s v="NUM000244"/>
    <x v="341"/>
    <x v="7"/>
    <n v="10015"/>
    <s v="P0214"/>
    <n v="1"/>
    <x v="4"/>
    <x v="4"/>
    <s v="06074"/>
    <x v="3"/>
    <s v="Xerox 23"/>
    <n v="4643"/>
    <n v="1549"/>
    <s v="Paper"/>
    <n v="4"/>
    <n v="1549"/>
    <n v="4643"/>
    <n v="0.01"/>
  </r>
  <r>
    <s v="NUM000432"/>
    <x v="143"/>
    <x v="2"/>
    <n v="10001"/>
    <s v="P0220"/>
    <n v="1"/>
    <x v="14"/>
    <x v="6"/>
    <s v="10025"/>
    <x v="3"/>
    <s v="Avery 498"/>
    <n v="4646"/>
    <n v="1846"/>
    <s v="Labels"/>
    <n v="5"/>
    <n v="1846"/>
    <n v="4646"/>
    <n v="0.01"/>
  </r>
  <r>
    <s v="NUM000701"/>
    <x v="271"/>
    <x v="7"/>
    <n v="10010"/>
    <s v="P0116"/>
    <n v="1"/>
    <x v="12"/>
    <x v="12"/>
    <s v="95376"/>
    <x v="1"/>
    <s v="Xerox 224"/>
    <n v="4658"/>
    <n v="1435"/>
    <s v="Paper"/>
    <n v="4"/>
    <n v="1435"/>
    <n v="4658"/>
    <n v="0.01"/>
  </r>
  <r>
    <s v="NUM000286"/>
    <x v="384"/>
    <x v="0"/>
    <n v="10011"/>
    <s v="P0106"/>
    <n v="1"/>
    <x v="10"/>
    <x v="10"/>
    <s v="98502"/>
    <x v="1"/>
    <s v="Xerox 210"/>
    <n v="4669"/>
    <n v="2255"/>
    <s v="Paper"/>
    <n v="6"/>
    <n v="2255"/>
    <n v="4669"/>
    <n v="0.02"/>
  </r>
  <r>
    <s v="NUM000146"/>
    <x v="152"/>
    <x v="0"/>
    <n v="10011"/>
    <s v="P0250"/>
    <n v="1"/>
    <x v="10"/>
    <x v="10"/>
    <s v="98502"/>
    <x v="1"/>
    <s v="Avery 492"/>
    <n v="4685"/>
    <n v="2036"/>
    <s v="Labels"/>
    <n v="6"/>
    <n v="2036"/>
    <n v="4685"/>
    <n v="0.02"/>
  </r>
  <r>
    <s v="NUM000666"/>
    <x v="79"/>
    <x v="2"/>
    <n v="10010"/>
    <s v="P0250"/>
    <n v="1"/>
    <x v="12"/>
    <x v="12"/>
    <s v="95376"/>
    <x v="1"/>
    <s v="Avery 492"/>
    <n v="4685"/>
    <n v="2036"/>
    <s v="Labels"/>
    <n v="5"/>
    <n v="2036"/>
    <n v="4685"/>
    <n v="0.01"/>
  </r>
  <r>
    <s v="NUM000342"/>
    <x v="260"/>
    <x v="5"/>
    <n v="10013"/>
    <s v="P0021"/>
    <n v="1"/>
    <x v="5"/>
    <x v="5"/>
    <s v="06770"/>
    <x v="3"/>
    <s v="Newell 311"/>
    <n v="4689"/>
    <n v="1796"/>
    <s v="Art"/>
    <n v="4"/>
    <n v="1796"/>
    <n v="4689"/>
    <n v="0.01"/>
  </r>
  <r>
    <s v="NUM000712"/>
    <x v="356"/>
    <x v="1"/>
    <n v="10011"/>
    <s v="P0021"/>
    <n v="1"/>
    <x v="10"/>
    <x v="10"/>
    <s v="98502"/>
    <x v="1"/>
    <s v="Newell 311"/>
    <n v="4689"/>
    <n v="1796"/>
    <s v="Art"/>
    <n v="8"/>
    <n v="1796"/>
    <n v="4689"/>
    <n v="0.02"/>
  </r>
  <r>
    <s v="NUM000162"/>
    <x v="324"/>
    <x v="3"/>
    <n v="10001"/>
    <s v="P0009"/>
    <n v="1"/>
    <x v="14"/>
    <x v="6"/>
    <s v="10025"/>
    <x v="3"/>
    <s v="Avery 511"/>
    <n v="4706"/>
    <n v="1714"/>
    <s v="Labels"/>
    <n v="1"/>
    <n v="1714"/>
    <n v="4706"/>
    <n v="0.01"/>
  </r>
  <r>
    <s v="NUM000568"/>
    <x v="385"/>
    <x v="2"/>
    <n v="10011"/>
    <s v="P0009"/>
    <n v="1"/>
    <x v="10"/>
    <x v="10"/>
    <s v="98502"/>
    <x v="1"/>
    <s v="Avery 511"/>
    <n v="4706"/>
    <n v="1714"/>
    <s v="Labels"/>
    <n v="5"/>
    <n v="1714"/>
    <n v="4706"/>
    <n v="0.01"/>
  </r>
  <r>
    <s v="NUM000568"/>
    <x v="385"/>
    <x v="2"/>
    <n v="10012"/>
    <s v="P0263"/>
    <n v="1"/>
    <x v="7"/>
    <x v="7"/>
    <s v="93110"/>
    <x v="1"/>
    <s v="Xerox 208"/>
    <n v="4706"/>
    <n v="1320"/>
    <s v="Paper"/>
    <n v="5"/>
    <n v="1320"/>
    <n v="4706"/>
    <n v="0.01"/>
  </r>
  <r>
    <s v="NUM000106"/>
    <x v="34"/>
    <x v="4"/>
    <n v="10015"/>
    <s v="P0263"/>
    <n v="1"/>
    <x v="4"/>
    <x v="4"/>
    <s v="06074"/>
    <x v="3"/>
    <s v="Xerox 208"/>
    <n v="4706"/>
    <n v="1320"/>
    <s v="Paper"/>
    <n v="3"/>
    <n v="1320"/>
    <n v="4706"/>
    <n v="0.01"/>
  </r>
  <r>
    <s v="NUM000763"/>
    <x v="386"/>
    <x v="3"/>
    <n v="10005"/>
    <s v="P0281"/>
    <n v="1"/>
    <x v="13"/>
    <x v="13"/>
    <s v="93117"/>
    <x v="1"/>
    <s v="Avery 475"/>
    <n v="4711"/>
    <n v="1267"/>
    <s v="Labels"/>
    <n v="1"/>
    <n v="1267"/>
    <n v="4711"/>
    <n v="0.01"/>
  </r>
  <r>
    <s v="NUM000130"/>
    <x v="387"/>
    <x v="4"/>
    <n v="10010"/>
    <s v="P0281"/>
    <n v="1"/>
    <x v="12"/>
    <x v="12"/>
    <s v="95376"/>
    <x v="1"/>
    <s v="Avery 475"/>
    <n v="4711"/>
    <n v="1267"/>
    <s v="Labels"/>
    <n v="3"/>
    <n v="1267"/>
    <n v="4711"/>
    <n v="0.01"/>
  </r>
  <r>
    <s v="NUM000741"/>
    <x v="388"/>
    <x v="7"/>
    <n v="10009"/>
    <s v="P0166"/>
    <n v="1"/>
    <x v="9"/>
    <x v="9"/>
    <s v="84118"/>
    <x v="1"/>
    <s v="Avery 497"/>
    <n v="4711"/>
    <n v="2288"/>
    <s v="Labels"/>
    <n v="4"/>
    <n v="2288"/>
    <n v="4711"/>
    <n v="0.01"/>
  </r>
  <r>
    <s v="NUM000649"/>
    <x v="389"/>
    <x v="4"/>
    <n v="10013"/>
    <s v="P0032"/>
    <n v="1"/>
    <x v="5"/>
    <x v="5"/>
    <s v="06770"/>
    <x v="3"/>
    <s v="Xerox 216"/>
    <n v="4719"/>
    <n v="2043"/>
    <s v="Paper"/>
    <n v="3"/>
    <n v="2043"/>
    <n v="4719"/>
    <n v="0.01"/>
  </r>
  <r>
    <s v="NUM000139"/>
    <x v="165"/>
    <x v="3"/>
    <n v="10003"/>
    <s v="P0032"/>
    <n v="1"/>
    <x v="3"/>
    <x v="3"/>
    <s v="33732"/>
    <x v="2"/>
    <s v="Xerox 216"/>
    <n v="4719"/>
    <n v="2043"/>
    <s v="Paper"/>
    <n v="1"/>
    <n v="2043"/>
    <n v="4719"/>
    <n v="0.01"/>
  </r>
  <r>
    <s v="NUM000672"/>
    <x v="390"/>
    <x v="3"/>
    <n v="10004"/>
    <s v="P0032"/>
    <n v="1"/>
    <x v="6"/>
    <x v="6"/>
    <s v="10019"/>
    <x v="3"/>
    <s v="Xerox 216"/>
    <n v="4719"/>
    <n v="2043"/>
    <s v="Paper"/>
    <n v="1"/>
    <n v="2043"/>
    <n v="4719"/>
    <n v="0.01"/>
  </r>
  <r>
    <s v="NUM000373"/>
    <x v="391"/>
    <x v="6"/>
    <n v="10004"/>
    <s v="P0032"/>
    <n v="1"/>
    <x v="6"/>
    <x v="6"/>
    <s v="10019"/>
    <x v="3"/>
    <s v="Xerox 216"/>
    <n v="4719"/>
    <n v="2043"/>
    <s v="Paper"/>
    <n v="10"/>
    <n v="2043"/>
    <n v="4719"/>
    <n v="0.02"/>
  </r>
  <r>
    <s v="NUM000405"/>
    <x v="392"/>
    <x v="0"/>
    <n v="10006"/>
    <s v="P0032"/>
    <n v="1"/>
    <x v="0"/>
    <x v="0"/>
    <s v="79706"/>
    <x v="0"/>
    <s v="Xerox 216"/>
    <n v="4719"/>
    <n v="2043"/>
    <s v="Paper"/>
    <n v="6"/>
    <n v="2043"/>
    <n v="4719"/>
    <n v="0.02"/>
  </r>
  <r>
    <s v="NUM000220"/>
    <x v="19"/>
    <x v="6"/>
    <n v="10007"/>
    <s v="P0019"/>
    <n v="1"/>
    <x v="2"/>
    <x v="2"/>
    <s v="94805"/>
    <x v="1"/>
    <s v="Xerox 1911"/>
    <n v="4724"/>
    <n v="2467"/>
    <s v="Paper"/>
    <n v="10"/>
    <n v="2467"/>
    <n v="4724"/>
    <n v="0.02"/>
  </r>
  <r>
    <s v="NUM000182"/>
    <x v="393"/>
    <x v="1"/>
    <n v="10015"/>
    <s v="P0019"/>
    <n v="1"/>
    <x v="4"/>
    <x v="4"/>
    <s v="06074"/>
    <x v="3"/>
    <s v="Xerox 1911"/>
    <n v="4724"/>
    <n v="2467"/>
    <s v="Paper"/>
    <n v="8"/>
    <n v="2467"/>
    <n v="4724"/>
    <n v="0.02"/>
  </r>
  <r>
    <s v="NUM000778"/>
    <x v="70"/>
    <x v="0"/>
    <n v="10011"/>
    <s v="P0019"/>
    <n v="1"/>
    <x v="10"/>
    <x v="10"/>
    <s v="98502"/>
    <x v="1"/>
    <s v="Xerox 1911"/>
    <n v="4724"/>
    <n v="2467"/>
    <s v="Paper"/>
    <n v="6"/>
    <n v="2467"/>
    <n v="4724"/>
    <n v="0.02"/>
  </r>
  <r>
    <s v="NUM000762"/>
    <x v="147"/>
    <x v="6"/>
    <n v="10012"/>
    <s v="P0248"/>
    <n v="1"/>
    <x v="7"/>
    <x v="7"/>
    <s v="93110"/>
    <x v="1"/>
    <s v="Newell 31"/>
    <n v="4729"/>
    <n v="1359"/>
    <s v="Art"/>
    <n v="10"/>
    <n v="1359"/>
    <n v="4729"/>
    <n v="0.02"/>
  </r>
  <r>
    <s v="NUM000558"/>
    <x v="42"/>
    <x v="4"/>
    <n v="10015"/>
    <s v="P0248"/>
    <n v="1"/>
    <x v="4"/>
    <x v="4"/>
    <s v="06074"/>
    <x v="3"/>
    <s v="Newell 31"/>
    <n v="4729"/>
    <n v="1359"/>
    <s v="Art"/>
    <n v="3"/>
    <n v="1359"/>
    <n v="4729"/>
    <n v="0.01"/>
  </r>
  <r>
    <s v="NUM000830"/>
    <x v="394"/>
    <x v="7"/>
    <n v="10002"/>
    <s v="P0109"/>
    <n v="1"/>
    <x v="1"/>
    <x v="1"/>
    <s v="68127"/>
    <x v="0"/>
    <s v="Xerox 1979"/>
    <n v="4731"/>
    <n v="1858"/>
    <s v="Paper"/>
    <n v="4"/>
    <n v="1858"/>
    <n v="4731"/>
    <n v="0.01"/>
  </r>
  <r>
    <s v="NUM000023"/>
    <x v="395"/>
    <x v="5"/>
    <n v="10007"/>
    <s v="P0109"/>
    <n v="1"/>
    <x v="2"/>
    <x v="2"/>
    <s v="94805"/>
    <x v="1"/>
    <s v="Xerox 1979"/>
    <n v="4731"/>
    <n v="1858"/>
    <s v="Paper"/>
    <n v="4"/>
    <n v="1858"/>
    <n v="4731"/>
    <n v="0.01"/>
  </r>
  <r>
    <s v="NUM000049"/>
    <x v="396"/>
    <x v="0"/>
    <n v="10008"/>
    <s v="P0109"/>
    <n v="1"/>
    <x v="8"/>
    <x v="8"/>
    <s v="10977"/>
    <x v="3"/>
    <s v="Xerox 1979"/>
    <n v="4731"/>
    <n v="1858"/>
    <s v="Paper"/>
    <n v="6"/>
    <n v="1858"/>
    <n v="4731"/>
    <n v="0.02"/>
  </r>
  <r>
    <s v="NUM000352"/>
    <x v="397"/>
    <x v="5"/>
    <n v="10006"/>
    <s v="P0109"/>
    <n v="1"/>
    <x v="0"/>
    <x v="0"/>
    <s v="79706"/>
    <x v="0"/>
    <s v="Xerox 1979"/>
    <n v="4731"/>
    <n v="1858"/>
    <s v="Paper"/>
    <n v="4"/>
    <n v="1858"/>
    <n v="4731"/>
    <n v="0.01"/>
  </r>
  <r>
    <s v="NUM000697"/>
    <x v="179"/>
    <x v="5"/>
    <n v="10001"/>
    <s v="P0034"/>
    <n v="1"/>
    <x v="14"/>
    <x v="6"/>
    <s v="10025"/>
    <x v="3"/>
    <s v="Xerox 223"/>
    <n v="4733"/>
    <n v="1415"/>
    <s v="Paper"/>
    <n v="4"/>
    <n v="1415"/>
    <n v="4733"/>
    <n v="0.01"/>
  </r>
  <r>
    <s v="NUM000065"/>
    <x v="88"/>
    <x v="0"/>
    <n v="10002"/>
    <s v="P0034"/>
    <n v="1"/>
    <x v="1"/>
    <x v="1"/>
    <s v="68127"/>
    <x v="0"/>
    <s v="Xerox 223"/>
    <n v="4733"/>
    <n v="1415"/>
    <s v="Paper"/>
    <n v="6"/>
    <n v="1415"/>
    <n v="4733"/>
    <n v="0.02"/>
  </r>
  <r>
    <s v="NUM000716"/>
    <x v="77"/>
    <x v="5"/>
    <n v="10002"/>
    <s v="P0034"/>
    <n v="1"/>
    <x v="1"/>
    <x v="1"/>
    <s v="68127"/>
    <x v="0"/>
    <s v="Xerox 223"/>
    <n v="4733"/>
    <n v="1415"/>
    <s v="Paper"/>
    <n v="4"/>
    <n v="1415"/>
    <n v="4733"/>
    <n v="0.01"/>
  </r>
  <r>
    <s v="NUM000369"/>
    <x v="398"/>
    <x v="2"/>
    <n v="10011"/>
    <s v="P0034"/>
    <n v="1"/>
    <x v="10"/>
    <x v="10"/>
    <s v="98502"/>
    <x v="1"/>
    <s v="Xerox 223"/>
    <n v="4733"/>
    <n v="1415"/>
    <s v="Paper"/>
    <n v="5"/>
    <n v="1415"/>
    <n v="4733"/>
    <n v="0.01"/>
  </r>
  <r>
    <s v="NUM000172"/>
    <x v="14"/>
    <x v="4"/>
    <n v="10001"/>
    <s v="P0156"/>
    <n v="1"/>
    <x v="14"/>
    <x v="6"/>
    <s v="10025"/>
    <x v="3"/>
    <s v="Avery 518"/>
    <n v="4741"/>
    <n v="1849"/>
    <s v="Labels"/>
    <n v="3"/>
    <n v="1849"/>
    <n v="4741"/>
    <n v="0.01"/>
  </r>
  <r>
    <s v="NUM000794"/>
    <x v="399"/>
    <x v="1"/>
    <n v="10005"/>
    <s v="P0156"/>
    <n v="1"/>
    <x v="13"/>
    <x v="13"/>
    <s v="93117"/>
    <x v="1"/>
    <s v="Avery 518"/>
    <n v="4741"/>
    <n v="1849"/>
    <s v="Labels"/>
    <n v="8"/>
    <n v="1849"/>
    <n v="4741"/>
    <n v="0.02"/>
  </r>
  <r>
    <s v="NUM000418"/>
    <x v="400"/>
    <x v="3"/>
    <n v="10006"/>
    <s v="P0156"/>
    <n v="1"/>
    <x v="0"/>
    <x v="0"/>
    <s v="79706"/>
    <x v="0"/>
    <s v="Avery 518"/>
    <n v="4741"/>
    <n v="1849"/>
    <s v="Labels"/>
    <n v="1"/>
    <n v="1849"/>
    <n v="4741"/>
    <n v="0.01"/>
  </r>
  <r>
    <s v="NUM000077"/>
    <x v="401"/>
    <x v="7"/>
    <n v="10001"/>
    <s v="P0192"/>
    <n v="1"/>
    <x v="14"/>
    <x v="6"/>
    <s v="10025"/>
    <x v="3"/>
    <s v="Avery 52"/>
    <n v="4744"/>
    <n v="1465"/>
    <s v="Labels"/>
    <n v="4"/>
    <n v="1465"/>
    <n v="4744"/>
    <n v="0.01"/>
  </r>
  <r>
    <s v="NUM000343"/>
    <x v="0"/>
    <x v="6"/>
    <n v="10001"/>
    <s v="P0192"/>
    <n v="1"/>
    <x v="14"/>
    <x v="6"/>
    <s v="10025"/>
    <x v="3"/>
    <s v="Avery 52"/>
    <n v="4744"/>
    <n v="1465"/>
    <s v="Labels"/>
    <n v="10"/>
    <n v="1465"/>
    <n v="4744"/>
    <n v="0.02"/>
  </r>
  <r>
    <s v="NUM000685"/>
    <x v="104"/>
    <x v="7"/>
    <n v="10002"/>
    <s v="P0192"/>
    <n v="1"/>
    <x v="1"/>
    <x v="1"/>
    <s v="68127"/>
    <x v="0"/>
    <s v="Avery 52"/>
    <n v="4744"/>
    <n v="1465"/>
    <s v="Labels"/>
    <n v="4"/>
    <n v="1465"/>
    <n v="4744"/>
    <n v="0.01"/>
  </r>
  <r>
    <s v="NUM000445"/>
    <x v="402"/>
    <x v="3"/>
    <n v="10012"/>
    <s v="P0189"/>
    <n v="1"/>
    <x v="7"/>
    <x v="7"/>
    <s v="93110"/>
    <x v="1"/>
    <s v="Xerox 1978"/>
    <n v="4757"/>
    <n v="1534"/>
    <s v="Paper"/>
    <n v="1"/>
    <n v="1534"/>
    <n v="4757"/>
    <n v="0.01"/>
  </r>
  <r>
    <s v="NUM000833"/>
    <x v="403"/>
    <x v="3"/>
    <n v="10009"/>
    <s v="P0189"/>
    <n v="1"/>
    <x v="9"/>
    <x v="9"/>
    <s v="84118"/>
    <x v="1"/>
    <s v="Xerox 1978"/>
    <n v="4757"/>
    <n v="1534"/>
    <s v="Paper"/>
    <n v="1"/>
    <n v="1534"/>
    <n v="4757"/>
    <n v="0.01"/>
  </r>
  <r>
    <s v="NUM000312"/>
    <x v="404"/>
    <x v="7"/>
    <n v="10011"/>
    <s v="P0189"/>
    <n v="1"/>
    <x v="10"/>
    <x v="10"/>
    <s v="98502"/>
    <x v="1"/>
    <s v="Xerox 1978"/>
    <n v="4757"/>
    <n v="1534"/>
    <s v="Paper"/>
    <n v="4"/>
    <n v="1534"/>
    <n v="4757"/>
    <n v="0.01"/>
  </r>
  <r>
    <s v="NUM000657"/>
    <x v="62"/>
    <x v="3"/>
    <n v="10006"/>
    <s v="P0189"/>
    <n v="1"/>
    <x v="0"/>
    <x v="0"/>
    <s v="79706"/>
    <x v="0"/>
    <s v="Xerox 1978"/>
    <n v="4757"/>
    <n v="1534"/>
    <s v="Paper"/>
    <n v="1"/>
    <n v="1534"/>
    <n v="4757"/>
    <n v="0.01"/>
  </r>
  <r>
    <s v="NUM000227"/>
    <x v="405"/>
    <x v="2"/>
    <n v="10013"/>
    <s v="P0212"/>
    <n v="1"/>
    <x v="5"/>
    <x v="5"/>
    <s v="06770"/>
    <x v="3"/>
    <s v="Xerox 1903"/>
    <n v="4758"/>
    <n v="1946"/>
    <s v="Paper"/>
    <n v="5"/>
    <n v="1946"/>
    <n v="4758"/>
    <n v="0.01"/>
  </r>
  <r>
    <s v="NUM000775"/>
    <x v="406"/>
    <x v="6"/>
    <n v="10004"/>
    <s v="P0212"/>
    <n v="1"/>
    <x v="6"/>
    <x v="6"/>
    <s v="10019"/>
    <x v="3"/>
    <s v="Xerox 1903"/>
    <n v="4758"/>
    <n v="1946"/>
    <s v="Paper"/>
    <n v="10"/>
    <n v="1946"/>
    <n v="4758"/>
    <n v="0.02"/>
  </r>
  <r>
    <s v="NUM000863"/>
    <x v="101"/>
    <x v="3"/>
    <n v="10004"/>
    <s v="P0085"/>
    <n v="1"/>
    <x v="6"/>
    <x v="6"/>
    <s v="10019"/>
    <x v="3"/>
    <s v="Avery 499"/>
    <n v="4765"/>
    <n v="1286"/>
    <s v="Labels"/>
    <n v="1"/>
    <n v="1286"/>
    <n v="4765"/>
    <n v="0.01"/>
  </r>
  <r>
    <s v="NUM000171"/>
    <x v="14"/>
    <x v="6"/>
    <n v="10015"/>
    <s v="P0085"/>
    <n v="1"/>
    <x v="4"/>
    <x v="4"/>
    <s v="06074"/>
    <x v="3"/>
    <s v="Avery 499"/>
    <n v="4765"/>
    <n v="1286"/>
    <s v="Labels"/>
    <n v="10"/>
    <n v="1286"/>
    <n v="4765"/>
    <n v="0.02"/>
  </r>
  <r>
    <s v="NUM000713"/>
    <x v="283"/>
    <x v="2"/>
    <n v="10011"/>
    <s v="P0085"/>
    <n v="1"/>
    <x v="10"/>
    <x v="10"/>
    <s v="98502"/>
    <x v="1"/>
    <s v="Avery 499"/>
    <n v="4765"/>
    <n v="1286"/>
    <s v="Labels"/>
    <n v="5"/>
    <n v="1286"/>
    <n v="4765"/>
    <n v="0.01"/>
  </r>
  <r>
    <s v="NUM000617"/>
    <x v="368"/>
    <x v="5"/>
    <n v="10004"/>
    <s v="P0182"/>
    <n v="1"/>
    <x v="6"/>
    <x v="6"/>
    <s v="10019"/>
    <x v="3"/>
    <s v="Avery 510"/>
    <n v="4788"/>
    <n v="2063"/>
    <s v="Labels"/>
    <n v="4"/>
    <n v="2063"/>
    <n v="4788"/>
    <n v="0.01"/>
  </r>
  <r>
    <s v="NUM000038"/>
    <x v="308"/>
    <x v="4"/>
    <n v="10004"/>
    <s v="P0182"/>
    <n v="1"/>
    <x v="6"/>
    <x v="6"/>
    <s v="10019"/>
    <x v="3"/>
    <s v="Avery 510"/>
    <n v="4788"/>
    <n v="2063"/>
    <s v="Labels"/>
    <n v="3"/>
    <n v="2063"/>
    <n v="4788"/>
    <n v="0.01"/>
  </r>
  <r>
    <s v="NUM000516"/>
    <x v="407"/>
    <x v="0"/>
    <n v="10008"/>
    <s v="P0182"/>
    <n v="1"/>
    <x v="8"/>
    <x v="8"/>
    <s v="10977"/>
    <x v="3"/>
    <s v="Avery 510"/>
    <n v="4788"/>
    <n v="2063"/>
    <s v="Labels"/>
    <n v="6"/>
    <n v="2063"/>
    <n v="4788"/>
    <n v="0.02"/>
  </r>
  <r>
    <s v="NUM000799"/>
    <x v="366"/>
    <x v="6"/>
    <n v="10014"/>
    <s v="P0253"/>
    <n v="1"/>
    <x v="11"/>
    <x v="11"/>
    <s v="96825"/>
    <x v="1"/>
    <s v="LG G3"/>
    <n v="4799"/>
    <n v="1978"/>
    <s v="Phones"/>
    <n v="10"/>
    <n v="1978"/>
    <n v="4799"/>
    <n v="0.02"/>
  </r>
  <r>
    <s v="NUM000048"/>
    <x v="396"/>
    <x v="0"/>
    <n v="10009"/>
    <s v="P0295"/>
    <n v="1"/>
    <x v="9"/>
    <x v="9"/>
    <s v="84118"/>
    <x v="1"/>
    <s v="Xerox 1899"/>
    <n v="4816"/>
    <n v="2201"/>
    <s v="Paper"/>
    <n v="6"/>
    <n v="2201"/>
    <n v="4816"/>
    <n v="0.02"/>
  </r>
  <r>
    <s v="NUM000251"/>
    <x v="333"/>
    <x v="2"/>
    <n v="10013"/>
    <s v="P0069"/>
    <n v="1"/>
    <x v="5"/>
    <x v="5"/>
    <s v="06770"/>
    <x v="3"/>
    <s v="Xerox 1889"/>
    <n v="4831"/>
    <n v="2265"/>
    <s v="Paper"/>
    <n v="5"/>
    <n v="2265"/>
    <n v="4831"/>
    <n v="0.01"/>
  </r>
  <r>
    <s v="NUM000303"/>
    <x v="224"/>
    <x v="2"/>
    <n v="10013"/>
    <s v="P0069"/>
    <n v="1"/>
    <x v="5"/>
    <x v="5"/>
    <s v="06770"/>
    <x v="3"/>
    <s v="Xerox 1889"/>
    <n v="4831"/>
    <n v="2265"/>
    <s v="Paper"/>
    <n v="5"/>
    <n v="2265"/>
    <n v="4831"/>
    <n v="0.01"/>
  </r>
  <r>
    <s v="NUM000020"/>
    <x v="408"/>
    <x v="0"/>
    <n v="10015"/>
    <s v="P0069"/>
    <n v="1"/>
    <x v="4"/>
    <x v="4"/>
    <s v="06074"/>
    <x v="3"/>
    <s v="Xerox 1889"/>
    <n v="4831"/>
    <n v="2265"/>
    <s v="Paper"/>
    <n v="6"/>
    <n v="2265"/>
    <n v="4831"/>
    <n v="0.02"/>
  </r>
  <r>
    <s v="NUM000375"/>
    <x v="253"/>
    <x v="4"/>
    <n v="10011"/>
    <s v="P0058"/>
    <n v="1"/>
    <x v="10"/>
    <x v="10"/>
    <s v="98502"/>
    <x v="1"/>
    <s v="Newell 327"/>
    <n v="4834"/>
    <n v="1501"/>
    <s v="Art"/>
    <n v="3"/>
    <n v="1501"/>
    <n v="4834"/>
    <n v="0.01"/>
  </r>
  <r>
    <s v="NUM000781"/>
    <x v="10"/>
    <x v="7"/>
    <n v="10002"/>
    <s v="P0219"/>
    <n v="1"/>
    <x v="1"/>
    <x v="1"/>
    <s v="68127"/>
    <x v="0"/>
    <s v="HTC One Mini"/>
    <n v="4843"/>
    <n v="2192"/>
    <s v="Phones"/>
    <n v="4"/>
    <n v="2192"/>
    <n v="4843"/>
    <n v="0.01"/>
  </r>
  <r>
    <s v="NUM000849"/>
    <x v="409"/>
    <x v="1"/>
    <n v="10003"/>
    <s v="P0273"/>
    <n v="1"/>
    <x v="3"/>
    <x v="3"/>
    <s v="33732"/>
    <x v="2"/>
    <s v="Xerox 19"/>
    <n v="4845"/>
    <n v="1433"/>
    <s v="Paper"/>
    <n v="8"/>
    <n v="1433"/>
    <n v="4845"/>
    <n v="0.02"/>
  </r>
  <r>
    <s v="NUM000754"/>
    <x v="410"/>
    <x v="2"/>
    <n v="10008"/>
    <s v="P0073"/>
    <n v="1"/>
    <x v="8"/>
    <x v="8"/>
    <s v="10977"/>
    <x v="3"/>
    <s v="Avery 480"/>
    <n v="4849"/>
    <n v="2433"/>
    <s v="Labels"/>
    <n v="5"/>
    <n v="2433"/>
    <n v="4849"/>
    <n v="0.01"/>
  </r>
  <r>
    <s v="NUM000669"/>
    <x v="82"/>
    <x v="2"/>
    <n v="10007"/>
    <s v="P0121"/>
    <n v="1"/>
    <x v="2"/>
    <x v="2"/>
    <s v="94805"/>
    <x v="1"/>
    <s v="Xerox 1905"/>
    <n v="4858"/>
    <n v="2491"/>
    <s v="Paper"/>
    <n v="5"/>
    <n v="2491"/>
    <n v="4858"/>
    <n v="0.01"/>
  </r>
  <r>
    <s v="NUM000262"/>
    <x v="411"/>
    <x v="7"/>
    <n v="10014"/>
    <s v="P0121"/>
    <n v="1"/>
    <x v="11"/>
    <x v="11"/>
    <s v="96825"/>
    <x v="1"/>
    <s v="Xerox 1905"/>
    <n v="4858"/>
    <n v="2491"/>
    <s v="Paper"/>
    <n v="4"/>
    <n v="2491"/>
    <n v="4858"/>
    <n v="0.01"/>
  </r>
  <r>
    <s v="NUM000658"/>
    <x v="62"/>
    <x v="5"/>
    <n v="10003"/>
    <s v="P0121"/>
    <n v="1"/>
    <x v="3"/>
    <x v="3"/>
    <s v="33732"/>
    <x v="2"/>
    <s v="Xerox 1905"/>
    <n v="4858"/>
    <n v="2491"/>
    <s v="Paper"/>
    <n v="4"/>
    <n v="2491"/>
    <n v="4858"/>
    <n v="0.01"/>
  </r>
  <r>
    <s v="NUM000375"/>
    <x v="253"/>
    <x v="1"/>
    <n v="10002"/>
    <s v="P0201"/>
    <n v="1"/>
    <x v="1"/>
    <x v="1"/>
    <s v="68127"/>
    <x v="0"/>
    <s v="Xerox 1959"/>
    <n v="4861"/>
    <n v="1633"/>
    <s v="Paper"/>
    <n v="8"/>
    <n v="1633"/>
    <n v="4861"/>
    <n v="0.02"/>
  </r>
  <r>
    <s v="NUM000817"/>
    <x v="239"/>
    <x v="1"/>
    <n v="10012"/>
    <s v="P0243"/>
    <n v="1"/>
    <x v="7"/>
    <x v="7"/>
    <s v="93110"/>
    <x v="1"/>
    <s v="Xerox 1893"/>
    <n v="4874"/>
    <n v="1503"/>
    <s v="Paper"/>
    <n v="8"/>
    <n v="1503"/>
    <n v="4874"/>
    <n v="0.02"/>
  </r>
  <r>
    <s v="NUM000246"/>
    <x v="57"/>
    <x v="3"/>
    <n v="10009"/>
    <s v="P0243"/>
    <n v="1"/>
    <x v="9"/>
    <x v="9"/>
    <s v="84118"/>
    <x v="1"/>
    <s v="Xerox 1893"/>
    <n v="4874"/>
    <n v="1503"/>
    <s v="Paper"/>
    <n v="1"/>
    <n v="1503"/>
    <n v="4874"/>
    <n v="0.01"/>
  </r>
  <r>
    <s v="NUM000672"/>
    <x v="390"/>
    <x v="3"/>
    <n v="10014"/>
    <s v="P0243"/>
    <n v="1"/>
    <x v="11"/>
    <x v="11"/>
    <s v="96825"/>
    <x v="1"/>
    <s v="Xerox 1893"/>
    <n v="4874"/>
    <n v="1503"/>
    <s v="Paper"/>
    <n v="1"/>
    <n v="1503"/>
    <n v="4874"/>
    <n v="0.01"/>
  </r>
  <r>
    <s v="NUM000024"/>
    <x v="170"/>
    <x v="7"/>
    <n v="10008"/>
    <s v="P0243"/>
    <n v="1"/>
    <x v="8"/>
    <x v="8"/>
    <s v="10977"/>
    <x v="3"/>
    <s v="Xerox 1893"/>
    <n v="4874"/>
    <n v="1503"/>
    <s v="Paper"/>
    <n v="4"/>
    <n v="1503"/>
    <n v="4874"/>
    <n v="0.01"/>
  </r>
  <r>
    <s v="NUM000717"/>
    <x v="77"/>
    <x v="6"/>
    <n v="10012"/>
    <s v="P0059"/>
    <n v="1"/>
    <x v="7"/>
    <x v="7"/>
    <s v="93110"/>
    <x v="1"/>
    <s v="Newell 317"/>
    <n v="4891"/>
    <n v="1745"/>
    <s v="Art"/>
    <n v="10"/>
    <n v="1745"/>
    <n v="4891"/>
    <n v="0.02"/>
  </r>
  <r>
    <s v="NUM000177"/>
    <x v="412"/>
    <x v="2"/>
    <n v="10009"/>
    <s v="P0059"/>
    <n v="1"/>
    <x v="9"/>
    <x v="9"/>
    <s v="84118"/>
    <x v="1"/>
    <s v="Newell 317"/>
    <n v="4891"/>
    <n v="1745"/>
    <s v="Art"/>
    <n v="5"/>
    <n v="1745"/>
    <n v="4891"/>
    <n v="0.01"/>
  </r>
  <r>
    <s v="NUM000033"/>
    <x v="413"/>
    <x v="3"/>
    <n v="10015"/>
    <s v="P0059"/>
    <n v="1"/>
    <x v="4"/>
    <x v="4"/>
    <s v="06074"/>
    <x v="3"/>
    <s v="Newell 317"/>
    <n v="4891"/>
    <n v="1745"/>
    <s v="Art"/>
    <n v="1"/>
    <n v="1745"/>
    <n v="4891"/>
    <n v="0.01"/>
  </r>
  <r>
    <s v="NUM000221"/>
    <x v="19"/>
    <x v="1"/>
    <n v="10001"/>
    <s v="P0207"/>
    <n v="1"/>
    <x v="14"/>
    <x v="6"/>
    <s v="10025"/>
    <x v="3"/>
    <s v="Xerox 1994"/>
    <n v="4901"/>
    <n v="1789"/>
    <s v="Paper"/>
    <n v="8"/>
    <n v="1789"/>
    <n v="4901"/>
    <n v="0.02"/>
  </r>
  <r>
    <s v="NUM000820"/>
    <x v="68"/>
    <x v="4"/>
    <n v="10001"/>
    <s v="P0207"/>
    <n v="1"/>
    <x v="14"/>
    <x v="6"/>
    <s v="10025"/>
    <x v="3"/>
    <s v="Xerox 1994"/>
    <n v="4901"/>
    <n v="1789"/>
    <s v="Paper"/>
    <n v="3"/>
    <n v="1789"/>
    <n v="4901"/>
    <n v="0.01"/>
  </r>
  <r>
    <s v="NUM000217"/>
    <x v="142"/>
    <x v="2"/>
    <n v="10005"/>
    <s v="P0207"/>
    <n v="1"/>
    <x v="13"/>
    <x v="13"/>
    <s v="93117"/>
    <x v="1"/>
    <s v="Xerox 1994"/>
    <n v="4901"/>
    <n v="1789"/>
    <s v="Paper"/>
    <n v="5"/>
    <n v="1789"/>
    <n v="4901"/>
    <n v="0.01"/>
  </r>
  <r>
    <s v="NUM000330"/>
    <x v="414"/>
    <x v="0"/>
    <n v="10008"/>
    <s v="P0207"/>
    <n v="1"/>
    <x v="8"/>
    <x v="8"/>
    <s v="10977"/>
    <x v="3"/>
    <s v="Xerox 1994"/>
    <n v="4901"/>
    <n v="1789"/>
    <s v="Paper"/>
    <n v="6"/>
    <n v="1789"/>
    <n v="4901"/>
    <n v="0.02"/>
  </r>
  <r>
    <s v="NUM000103"/>
    <x v="122"/>
    <x v="6"/>
    <n v="10002"/>
    <s v="P0105"/>
    <n v="1"/>
    <x v="1"/>
    <x v="1"/>
    <s v="68127"/>
    <x v="0"/>
    <s v="Xerox 213"/>
    <n v="4906"/>
    <n v="2269"/>
    <s v="Paper"/>
    <n v="10"/>
    <n v="2269"/>
    <n v="4906"/>
    <n v="0.02"/>
  </r>
  <r>
    <s v="NUM000300"/>
    <x v="415"/>
    <x v="5"/>
    <n v="10014"/>
    <s v="P0105"/>
    <n v="1"/>
    <x v="11"/>
    <x v="11"/>
    <s v="96825"/>
    <x v="1"/>
    <s v="Xerox 213"/>
    <n v="4906"/>
    <n v="2269"/>
    <s v="Paper"/>
    <n v="4"/>
    <n v="2269"/>
    <n v="4906"/>
    <n v="0.01"/>
  </r>
  <r>
    <s v="NUM000862"/>
    <x v="416"/>
    <x v="5"/>
    <n v="10004"/>
    <s v="P0105"/>
    <n v="1"/>
    <x v="6"/>
    <x v="6"/>
    <s v="10019"/>
    <x v="3"/>
    <s v="Xerox 213"/>
    <n v="4906"/>
    <n v="2269"/>
    <s v="Paper"/>
    <n v="4"/>
    <n v="2269"/>
    <n v="4906"/>
    <n v="0.01"/>
  </r>
  <r>
    <s v="NUM000686"/>
    <x v="104"/>
    <x v="7"/>
    <n v="10013"/>
    <s v="P0142"/>
    <n v="1"/>
    <x v="5"/>
    <x v="5"/>
    <s v="06770"/>
    <x v="3"/>
    <s v="Xerox 1948"/>
    <n v="4910"/>
    <n v="2108"/>
    <s v="Paper"/>
    <n v="4"/>
    <n v="2108"/>
    <n v="4910"/>
    <n v="0.01"/>
  </r>
  <r>
    <s v="NUM000004"/>
    <x v="289"/>
    <x v="7"/>
    <n v="10012"/>
    <s v="P0094"/>
    <n v="1"/>
    <x v="7"/>
    <x v="7"/>
    <s v="93110"/>
    <x v="1"/>
    <s v="Avery 486"/>
    <n v="4914"/>
    <n v="1632"/>
    <s v="Labels"/>
    <n v="4"/>
    <n v="1632"/>
    <n v="4914"/>
    <n v="0.01"/>
  </r>
  <r>
    <s v="NUM000801"/>
    <x v="116"/>
    <x v="0"/>
    <n v="10005"/>
    <s v="P0094"/>
    <n v="1"/>
    <x v="13"/>
    <x v="13"/>
    <s v="93117"/>
    <x v="1"/>
    <s v="Avery 486"/>
    <n v="4914"/>
    <n v="1632"/>
    <s v="Labels"/>
    <n v="6"/>
    <n v="1632"/>
    <n v="4914"/>
    <n v="0.02"/>
  </r>
  <r>
    <s v="NUM000706"/>
    <x v="417"/>
    <x v="2"/>
    <n v="10007"/>
    <s v="P0094"/>
    <n v="1"/>
    <x v="2"/>
    <x v="2"/>
    <s v="94805"/>
    <x v="1"/>
    <s v="Avery 486"/>
    <n v="4914"/>
    <n v="1632"/>
    <s v="Labels"/>
    <n v="5"/>
    <n v="1632"/>
    <n v="4914"/>
    <n v="0.01"/>
  </r>
  <r>
    <s v="NUM000506"/>
    <x v="105"/>
    <x v="0"/>
    <n v="10009"/>
    <s v="P0094"/>
    <n v="1"/>
    <x v="9"/>
    <x v="9"/>
    <s v="84118"/>
    <x v="1"/>
    <s v="Avery 486"/>
    <n v="4914"/>
    <n v="1632"/>
    <s v="Labels"/>
    <n v="6"/>
    <n v="1632"/>
    <n v="4914"/>
    <n v="0.02"/>
  </r>
  <r>
    <s v="NUM000399"/>
    <x v="1"/>
    <x v="0"/>
    <n v="10015"/>
    <s v="P0094"/>
    <n v="1"/>
    <x v="4"/>
    <x v="4"/>
    <s v="06074"/>
    <x v="3"/>
    <s v="Avery 486"/>
    <n v="4914"/>
    <n v="1632"/>
    <s v="Labels"/>
    <n v="6"/>
    <n v="1632"/>
    <n v="4914"/>
    <n v="0.02"/>
  </r>
  <r>
    <s v="NUM000761"/>
    <x v="147"/>
    <x v="7"/>
    <n v="10003"/>
    <s v="P0183"/>
    <n v="1"/>
    <x v="3"/>
    <x v="3"/>
    <s v="33732"/>
    <x v="2"/>
    <s v="Newell 309"/>
    <n v="4927"/>
    <n v="2034"/>
    <s v="Art"/>
    <n v="4"/>
    <n v="2034"/>
    <n v="4927"/>
    <n v="0.01"/>
  </r>
  <r>
    <s v="NUM000606"/>
    <x v="206"/>
    <x v="2"/>
    <n v="10015"/>
    <s v="P0183"/>
    <n v="1"/>
    <x v="4"/>
    <x v="4"/>
    <s v="06074"/>
    <x v="3"/>
    <s v="Newell 309"/>
    <n v="4927"/>
    <n v="2034"/>
    <s v="Art"/>
    <n v="5"/>
    <n v="2034"/>
    <n v="4927"/>
    <n v="0.01"/>
  </r>
  <r>
    <s v="NUM000176"/>
    <x v="119"/>
    <x v="7"/>
    <n v="10011"/>
    <s v="P0183"/>
    <n v="1"/>
    <x v="10"/>
    <x v="10"/>
    <s v="98502"/>
    <x v="1"/>
    <s v="Newell 309"/>
    <n v="4927"/>
    <n v="2034"/>
    <s v="Art"/>
    <n v="4"/>
    <n v="2034"/>
    <n v="4927"/>
    <n v="0.01"/>
  </r>
  <r>
    <s v="NUM000175"/>
    <x v="146"/>
    <x v="2"/>
    <n v="10012"/>
    <s v="P0131"/>
    <n v="1"/>
    <x v="7"/>
    <x v="7"/>
    <s v="93110"/>
    <x v="1"/>
    <s v="Xerox 1973"/>
    <n v="4928"/>
    <n v="2101"/>
    <s v="Paper"/>
    <n v="5"/>
    <n v="2101"/>
    <n v="4928"/>
    <n v="0.01"/>
  </r>
  <r>
    <s v="NUM000585"/>
    <x v="167"/>
    <x v="5"/>
    <n v="10004"/>
    <s v="P0131"/>
    <n v="1"/>
    <x v="6"/>
    <x v="6"/>
    <s v="10019"/>
    <x v="3"/>
    <s v="Xerox 1973"/>
    <n v="4928"/>
    <n v="2101"/>
    <s v="Paper"/>
    <n v="4"/>
    <n v="2101"/>
    <n v="4928"/>
    <n v="0.01"/>
  </r>
  <r>
    <s v="NUM000826"/>
    <x v="276"/>
    <x v="3"/>
    <n v="10001"/>
    <s v="P0064"/>
    <n v="1"/>
    <x v="14"/>
    <x v="6"/>
    <s v="10025"/>
    <x v="3"/>
    <s v="Xerox 222"/>
    <n v="4952"/>
    <n v="1567"/>
    <s v="Paper"/>
    <n v="1"/>
    <n v="1567"/>
    <n v="4952"/>
    <n v="0.01"/>
  </r>
  <r>
    <s v="NUM000583"/>
    <x v="360"/>
    <x v="2"/>
    <n v="10001"/>
    <s v="P0240"/>
    <n v="1"/>
    <x v="14"/>
    <x v="6"/>
    <s v="10025"/>
    <x v="3"/>
    <s v="Xerox 1907"/>
    <n v="4990"/>
    <n v="1360"/>
    <s v="Paper"/>
    <n v="5"/>
    <n v="1360"/>
    <n v="4990"/>
    <n v="0.01"/>
  </r>
  <r>
    <s v="NUM000565"/>
    <x v="418"/>
    <x v="3"/>
    <n v="10013"/>
    <s v="P0240"/>
    <n v="1"/>
    <x v="5"/>
    <x v="5"/>
    <s v="06770"/>
    <x v="3"/>
    <s v="Xerox 1907"/>
    <n v="4990"/>
    <n v="1360"/>
    <s v="Paper"/>
    <n v="1"/>
    <n v="1360"/>
    <n v="4990"/>
    <n v="0.01"/>
  </r>
  <r>
    <s v="NUM000755"/>
    <x v="137"/>
    <x v="7"/>
    <n v="10001"/>
    <s v="P0113"/>
    <n v="1"/>
    <x v="14"/>
    <x v="6"/>
    <s v="10025"/>
    <x v="3"/>
    <s v="Avery 514"/>
    <n v="4996"/>
    <n v="2108"/>
    <s v="Labels"/>
    <n v="4"/>
    <n v="2108"/>
    <n v="4996"/>
    <n v="0.01"/>
  </r>
  <r>
    <s v="NUM000256"/>
    <x v="419"/>
    <x v="6"/>
    <n v="10004"/>
    <s v="P0113"/>
    <n v="1"/>
    <x v="6"/>
    <x v="6"/>
    <s v="10019"/>
    <x v="3"/>
    <s v="Avery 514"/>
    <n v="4996"/>
    <n v="2108"/>
    <s v="Labels"/>
    <n v="10"/>
    <n v="2108"/>
    <n v="4996"/>
    <n v="0.02"/>
  </r>
  <r>
    <s v="NUM000591"/>
    <x v="7"/>
    <x v="6"/>
    <n v="10005"/>
    <s v="P0047"/>
    <n v="2"/>
    <x v="13"/>
    <x v="13"/>
    <s v="93117"/>
    <x v="1"/>
    <s v="Staple holder"/>
    <n v="2500"/>
    <n v="1914"/>
    <s v="Appliances"/>
    <n v="10"/>
    <n v="3828"/>
    <n v="5000"/>
    <n v="0.02"/>
  </r>
  <r>
    <s v="NUM000784"/>
    <x v="294"/>
    <x v="7"/>
    <n v="10013"/>
    <s v="P0047"/>
    <n v="2"/>
    <x v="5"/>
    <x v="5"/>
    <s v="06770"/>
    <x v="3"/>
    <s v="Staple holder"/>
    <n v="2500"/>
    <n v="1914"/>
    <s v="Appliances"/>
    <n v="4"/>
    <n v="3828"/>
    <n v="5000"/>
    <n v="0.03"/>
  </r>
  <r>
    <s v="NUM000813"/>
    <x v="192"/>
    <x v="7"/>
    <n v="10010"/>
    <s v="P0047"/>
    <n v="2"/>
    <x v="12"/>
    <x v="12"/>
    <s v="95376"/>
    <x v="1"/>
    <s v="Staple holder"/>
    <n v="2500"/>
    <n v="1914"/>
    <s v="Appliances"/>
    <n v="4"/>
    <n v="3828"/>
    <n v="5000"/>
    <n v="0.03"/>
  </r>
  <r>
    <s v="NUM000096"/>
    <x v="420"/>
    <x v="0"/>
    <n v="10002"/>
    <s v="P0229"/>
    <n v="2"/>
    <x v="1"/>
    <x v="1"/>
    <s v="68127"/>
    <x v="0"/>
    <s v="Xerox 1942"/>
    <n v="2506"/>
    <n v="2355"/>
    <s v="Paper"/>
    <n v="6"/>
    <n v="4710"/>
    <n v="5012"/>
    <n v="0.02"/>
  </r>
  <r>
    <s v="NUM000228"/>
    <x v="405"/>
    <x v="6"/>
    <n v="10005"/>
    <s v="P0168"/>
    <n v="2"/>
    <x v="13"/>
    <x v="13"/>
    <s v="93117"/>
    <x v="1"/>
    <s v="Xerox 231"/>
    <n v="2507"/>
    <n v="1380"/>
    <s v="Paper"/>
    <n v="10"/>
    <n v="2760"/>
    <n v="5014"/>
    <n v="0.02"/>
  </r>
  <r>
    <s v="NUM000803"/>
    <x v="421"/>
    <x v="6"/>
    <n v="10004"/>
    <s v="P0230"/>
    <n v="2"/>
    <x v="6"/>
    <x v="6"/>
    <s v="10019"/>
    <x v="3"/>
    <s v="Xerox 201"/>
    <n v="2509"/>
    <n v="1452"/>
    <s v="Paper"/>
    <n v="10"/>
    <n v="2904"/>
    <n v="5018"/>
    <n v="0.02"/>
  </r>
  <r>
    <s v="NUM000682"/>
    <x v="355"/>
    <x v="1"/>
    <n v="10014"/>
    <s v="P0148"/>
    <n v="2"/>
    <x v="11"/>
    <x v="11"/>
    <s v="96825"/>
    <x v="1"/>
    <s v="Xerox 199"/>
    <n v="2523"/>
    <n v="1665"/>
    <s v="Paper"/>
    <n v="8"/>
    <n v="3330"/>
    <n v="5046"/>
    <n v="0.02"/>
  </r>
  <r>
    <s v="NUM000671"/>
    <x v="422"/>
    <x v="5"/>
    <n v="10003"/>
    <s v="P0148"/>
    <n v="2"/>
    <x v="3"/>
    <x v="3"/>
    <s v="33732"/>
    <x v="2"/>
    <s v="Xerox 199"/>
    <n v="2523"/>
    <n v="1665"/>
    <s v="Paper"/>
    <n v="4"/>
    <n v="3330"/>
    <n v="5046"/>
    <n v="0.03"/>
  </r>
  <r>
    <s v="NUM000102"/>
    <x v="122"/>
    <x v="5"/>
    <n v="10003"/>
    <s v="P0008"/>
    <n v="2"/>
    <x v="3"/>
    <x v="3"/>
    <s v="33732"/>
    <x v="2"/>
    <s v="Xerox 1943"/>
    <n v="2529"/>
    <n v="1630"/>
    <s v="Paper"/>
    <n v="4"/>
    <n v="3260"/>
    <n v="5058"/>
    <n v="0.03"/>
  </r>
  <r>
    <s v="NUM000184"/>
    <x v="423"/>
    <x v="0"/>
    <n v="10008"/>
    <s v="P0008"/>
    <n v="2"/>
    <x v="8"/>
    <x v="8"/>
    <s v="10977"/>
    <x v="3"/>
    <s v="Xerox 1943"/>
    <n v="2529"/>
    <n v="1630"/>
    <s v="Paper"/>
    <n v="6"/>
    <n v="3260"/>
    <n v="5058"/>
    <n v="0.02"/>
  </r>
  <r>
    <s v="NUM000650"/>
    <x v="6"/>
    <x v="2"/>
    <n v="10011"/>
    <s v="P0171"/>
    <n v="2"/>
    <x v="10"/>
    <x v="10"/>
    <s v="98502"/>
    <x v="1"/>
    <s v="Xerox 1919"/>
    <n v="2535"/>
    <n v="1841"/>
    <s v="Paper"/>
    <n v="5"/>
    <n v="3682"/>
    <n v="5070"/>
    <n v="0.03"/>
  </r>
  <r>
    <s v="NUM000771"/>
    <x v="424"/>
    <x v="7"/>
    <n v="10012"/>
    <s v="P0024"/>
    <n v="2"/>
    <x v="7"/>
    <x v="7"/>
    <s v="93110"/>
    <x v="1"/>
    <s v="Xerox 1913"/>
    <n v="2547"/>
    <n v="1419"/>
    <s v="Paper"/>
    <n v="4"/>
    <n v="2838"/>
    <n v="5094"/>
    <n v="0.03"/>
  </r>
  <r>
    <s v="NUM000052"/>
    <x v="425"/>
    <x v="7"/>
    <n v="10010"/>
    <s v="P0024"/>
    <n v="2"/>
    <x v="12"/>
    <x v="12"/>
    <s v="95376"/>
    <x v="1"/>
    <s v="Xerox 1913"/>
    <n v="2547"/>
    <n v="1419"/>
    <s v="Paper"/>
    <n v="4"/>
    <n v="2838"/>
    <n v="5094"/>
    <n v="0.03"/>
  </r>
  <r>
    <s v="NUM000409"/>
    <x v="426"/>
    <x v="3"/>
    <n v="10010"/>
    <s v="P0002"/>
    <n v="2"/>
    <x v="12"/>
    <x v="12"/>
    <s v="95376"/>
    <x v="1"/>
    <s v="Xerox 1967"/>
    <n v="2552"/>
    <n v="1905"/>
    <s v="Paper"/>
    <n v="1"/>
    <n v="3810"/>
    <n v="5104"/>
    <n v="0.03"/>
  </r>
  <r>
    <s v="NUM000190"/>
    <x v="286"/>
    <x v="7"/>
    <n v="10010"/>
    <s v="P0005"/>
    <n v="2"/>
    <x v="12"/>
    <x v="12"/>
    <s v="95376"/>
    <x v="1"/>
    <s v="GE 30524EE4"/>
    <n v="2553"/>
    <n v="1638"/>
    <s v="Phones"/>
    <n v="4"/>
    <n v="3276"/>
    <n v="5106"/>
    <n v="0.03"/>
  </r>
  <r>
    <s v="NUM000128"/>
    <x v="427"/>
    <x v="1"/>
    <n v="10014"/>
    <s v="P0143"/>
    <n v="2"/>
    <x v="11"/>
    <x v="11"/>
    <s v="96825"/>
    <x v="1"/>
    <s v="Xerox 1946"/>
    <n v="2576"/>
    <n v="1826"/>
    <s v="Paper"/>
    <n v="8"/>
    <n v="3652"/>
    <n v="5152"/>
    <n v="0.02"/>
  </r>
  <r>
    <s v="NUM000715"/>
    <x v="77"/>
    <x v="1"/>
    <n v="10008"/>
    <s v="P0143"/>
    <n v="2"/>
    <x v="8"/>
    <x v="8"/>
    <s v="10977"/>
    <x v="3"/>
    <s v="Xerox 1946"/>
    <n v="2576"/>
    <n v="1826"/>
    <s v="Paper"/>
    <n v="8"/>
    <n v="3652"/>
    <n v="5152"/>
    <n v="0.02"/>
  </r>
  <r>
    <s v="NUM000071"/>
    <x v="236"/>
    <x v="0"/>
    <n v="10005"/>
    <s v="P0226"/>
    <n v="2"/>
    <x v="13"/>
    <x v="13"/>
    <s v="93117"/>
    <x v="1"/>
    <s v="Xerox 1953"/>
    <n v="2579"/>
    <n v="1455"/>
    <s v="Paper"/>
    <n v="6"/>
    <n v="2910"/>
    <n v="5158"/>
    <n v="0.02"/>
  </r>
  <r>
    <s v="NUM000721"/>
    <x v="428"/>
    <x v="7"/>
    <n v="10009"/>
    <s v="P0226"/>
    <n v="2"/>
    <x v="9"/>
    <x v="9"/>
    <s v="84118"/>
    <x v="1"/>
    <s v="Xerox 1953"/>
    <n v="2579"/>
    <n v="1455"/>
    <s v="Paper"/>
    <n v="4"/>
    <n v="2910"/>
    <n v="5158"/>
    <n v="0.03"/>
  </r>
  <r>
    <s v="NUM000736"/>
    <x v="107"/>
    <x v="1"/>
    <n v="10008"/>
    <s v="P0296"/>
    <n v="2"/>
    <x v="8"/>
    <x v="8"/>
    <s v="10977"/>
    <x v="3"/>
    <s v="Xerox 1955"/>
    <n v="2580"/>
    <n v="1518"/>
    <s v="Paper"/>
    <n v="8"/>
    <n v="3036"/>
    <n v="5160"/>
    <n v="0.02"/>
  </r>
  <r>
    <s v="NUM000649"/>
    <x v="389"/>
    <x v="2"/>
    <n v="10013"/>
    <s v="P0092"/>
    <n v="2"/>
    <x v="5"/>
    <x v="5"/>
    <s v="06770"/>
    <x v="3"/>
    <s v="Clarity 53712"/>
    <n v="2586"/>
    <n v="2432"/>
    <s v="Phones"/>
    <n v="5"/>
    <n v="4864"/>
    <n v="5172"/>
    <n v="0.03"/>
  </r>
  <r>
    <s v="NUM000544"/>
    <x v="163"/>
    <x v="7"/>
    <n v="10010"/>
    <s v="P0092"/>
    <n v="2"/>
    <x v="12"/>
    <x v="12"/>
    <s v="95376"/>
    <x v="1"/>
    <s v="Clarity 53712"/>
    <n v="2586"/>
    <n v="2432"/>
    <s v="Phones"/>
    <n v="4"/>
    <n v="4864"/>
    <n v="5172"/>
    <n v="0.03"/>
  </r>
  <r>
    <s v="NUM000766"/>
    <x v="429"/>
    <x v="6"/>
    <n v="10001"/>
    <s v="P0023"/>
    <n v="2"/>
    <x v="14"/>
    <x v="6"/>
    <s v="10025"/>
    <x v="3"/>
    <s v="Xerox 1920"/>
    <n v="2610"/>
    <n v="1307"/>
    <s v="Paper"/>
    <n v="10"/>
    <n v="2614"/>
    <n v="5220"/>
    <n v="0.02"/>
  </r>
  <r>
    <s v="NUM000092"/>
    <x v="430"/>
    <x v="6"/>
    <n v="10007"/>
    <s v="P0023"/>
    <n v="2"/>
    <x v="2"/>
    <x v="2"/>
    <s v="94805"/>
    <x v="1"/>
    <s v="Xerox 1920"/>
    <n v="2610"/>
    <n v="1307"/>
    <s v="Paper"/>
    <n v="10"/>
    <n v="2614"/>
    <n v="5220"/>
    <n v="0.02"/>
  </r>
  <r>
    <s v="NUM000787"/>
    <x v="149"/>
    <x v="5"/>
    <n v="10003"/>
    <s v="P0011"/>
    <n v="2"/>
    <x v="3"/>
    <x v="3"/>
    <s v="33732"/>
    <x v="2"/>
    <s v="Xerox 1999"/>
    <n v="2612"/>
    <n v="1994"/>
    <s v="Paper"/>
    <n v="4"/>
    <n v="3988"/>
    <n v="5224"/>
    <n v="0.03"/>
  </r>
  <r>
    <s v="NUM000612"/>
    <x v="431"/>
    <x v="4"/>
    <n v="10004"/>
    <s v="P0011"/>
    <n v="2"/>
    <x v="6"/>
    <x v="6"/>
    <s v="10019"/>
    <x v="3"/>
    <s v="Xerox 1999"/>
    <n v="2612"/>
    <n v="1994"/>
    <s v="Paper"/>
    <n v="3"/>
    <n v="3988"/>
    <n v="5224"/>
    <n v="0.03"/>
  </r>
  <r>
    <s v="NUM000871"/>
    <x v="307"/>
    <x v="3"/>
    <n v="10013"/>
    <s v="P0003"/>
    <n v="2"/>
    <x v="5"/>
    <x v="5"/>
    <s v="06770"/>
    <x v="3"/>
    <s v="Newell 341"/>
    <n v="2617"/>
    <n v="1736"/>
    <s v="Art"/>
    <n v="1"/>
    <n v="3472"/>
    <n v="5234"/>
    <n v="0.03"/>
  </r>
  <r>
    <s v="NUM000560"/>
    <x v="317"/>
    <x v="3"/>
    <n v="10014"/>
    <s v="P0003"/>
    <n v="2"/>
    <x v="11"/>
    <x v="11"/>
    <s v="96825"/>
    <x v="1"/>
    <s v="Newell 341"/>
    <n v="2617"/>
    <n v="1736"/>
    <s v="Art"/>
    <n v="1"/>
    <n v="3472"/>
    <n v="5234"/>
    <n v="0.03"/>
  </r>
  <r>
    <s v="NUM000154"/>
    <x v="249"/>
    <x v="7"/>
    <n v="10002"/>
    <s v="P0136"/>
    <n v="2"/>
    <x v="1"/>
    <x v="1"/>
    <s v="68127"/>
    <x v="0"/>
    <s v="Xerox 1909"/>
    <n v="2628"/>
    <n v="1803"/>
    <s v="Paper"/>
    <n v="4"/>
    <n v="3606"/>
    <n v="5256"/>
    <n v="0.03"/>
  </r>
  <r>
    <s v="NUM000094"/>
    <x v="432"/>
    <x v="6"/>
    <n v="10012"/>
    <s v="P0133"/>
    <n v="2"/>
    <x v="7"/>
    <x v="7"/>
    <s v="93110"/>
    <x v="1"/>
    <s v="Avery 477"/>
    <n v="2633"/>
    <n v="1742"/>
    <s v="Labels"/>
    <n v="10"/>
    <n v="3484"/>
    <n v="5266"/>
    <n v="0.02"/>
  </r>
  <r>
    <s v="NUM000006"/>
    <x v="61"/>
    <x v="6"/>
    <n v="10010"/>
    <s v="P0133"/>
    <n v="2"/>
    <x v="12"/>
    <x v="12"/>
    <s v="95376"/>
    <x v="1"/>
    <s v="Avery 477"/>
    <n v="2633"/>
    <n v="1742"/>
    <s v="Labels"/>
    <n v="10"/>
    <n v="3484"/>
    <n v="5266"/>
    <n v="0.02"/>
  </r>
  <r>
    <s v="NUM000189"/>
    <x v="158"/>
    <x v="4"/>
    <n v="10012"/>
    <s v="P0124"/>
    <n v="2"/>
    <x v="7"/>
    <x v="7"/>
    <s v="93110"/>
    <x v="1"/>
    <s v="Avery 502"/>
    <n v="2645"/>
    <n v="1547"/>
    <s v="Labels"/>
    <n v="3"/>
    <n v="3094"/>
    <n v="5290"/>
    <n v="0.03"/>
  </r>
  <r>
    <s v="NUM000337"/>
    <x v="135"/>
    <x v="6"/>
    <n v="10009"/>
    <s v="P0124"/>
    <n v="2"/>
    <x v="9"/>
    <x v="9"/>
    <s v="84118"/>
    <x v="1"/>
    <s v="Avery 502"/>
    <n v="2645"/>
    <n v="1547"/>
    <s v="Labels"/>
    <n v="10"/>
    <n v="3094"/>
    <n v="5290"/>
    <n v="0.02"/>
  </r>
  <r>
    <s v="NUM000555"/>
    <x v="310"/>
    <x v="0"/>
    <n v="10013"/>
    <s v="P0090"/>
    <n v="2"/>
    <x v="5"/>
    <x v="5"/>
    <s v="06770"/>
    <x v="3"/>
    <s v="Xerox 1941"/>
    <n v="2647"/>
    <n v="1539"/>
    <s v="Paper"/>
    <n v="6"/>
    <n v="3078"/>
    <n v="5294"/>
    <n v="0.02"/>
  </r>
  <r>
    <s v="NUM000503"/>
    <x v="166"/>
    <x v="0"/>
    <n v="10001"/>
    <s v="P0222"/>
    <n v="2"/>
    <x v="14"/>
    <x v="6"/>
    <s v="10025"/>
    <x v="3"/>
    <s v="Xerox 1944"/>
    <n v="2657"/>
    <n v="2480"/>
    <s v="Paper"/>
    <n v="6"/>
    <n v="4960"/>
    <n v="5314"/>
    <n v="0.02"/>
  </r>
  <r>
    <s v="NUM000080"/>
    <x v="16"/>
    <x v="3"/>
    <n v="10001"/>
    <s v="P0179"/>
    <n v="2"/>
    <x v="14"/>
    <x v="6"/>
    <s v="10025"/>
    <x v="3"/>
    <s v="Xerox 1981"/>
    <n v="2658"/>
    <n v="1274"/>
    <s v="Paper"/>
    <n v="1"/>
    <n v="2548"/>
    <n v="5316"/>
    <n v="0.03"/>
  </r>
  <r>
    <s v="NUM000778"/>
    <x v="70"/>
    <x v="0"/>
    <n v="10013"/>
    <s v="P0270"/>
    <n v="2"/>
    <x v="5"/>
    <x v="5"/>
    <s v="06770"/>
    <x v="3"/>
    <s v="Xerox 1956"/>
    <n v="2659"/>
    <n v="2415"/>
    <s v="Paper"/>
    <n v="6"/>
    <n v="4830"/>
    <n v="5318"/>
    <n v="0.02"/>
  </r>
  <r>
    <s v="NUM000492"/>
    <x v="108"/>
    <x v="2"/>
    <n v="10006"/>
    <s v="P0149"/>
    <n v="2"/>
    <x v="0"/>
    <x v="0"/>
    <s v="79706"/>
    <x v="0"/>
    <s v="Xerox 197"/>
    <n v="2671"/>
    <n v="1591"/>
    <s v="Paper"/>
    <n v="5"/>
    <n v="3182"/>
    <n v="5342"/>
    <n v="0.03"/>
  </r>
  <r>
    <s v="NUM000433"/>
    <x v="109"/>
    <x v="0"/>
    <n v="10007"/>
    <s v="P0103"/>
    <n v="2"/>
    <x v="2"/>
    <x v="2"/>
    <s v="94805"/>
    <x v="1"/>
    <s v="Xerox 1931"/>
    <n v="2706"/>
    <n v="2310"/>
    <s v="Paper"/>
    <n v="6"/>
    <n v="4620"/>
    <n v="5412"/>
    <n v="0.02"/>
  </r>
  <r>
    <s v="NUM000374"/>
    <x v="253"/>
    <x v="3"/>
    <n v="10008"/>
    <s v="P0103"/>
    <n v="2"/>
    <x v="8"/>
    <x v="8"/>
    <s v="10977"/>
    <x v="3"/>
    <s v="Xerox 1931"/>
    <n v="2706"/>
    <n v="2310"/>
    <s v="Paper"/>
    <n v="1"/>
    <n v="4620"/>
    <n v="5412"/>
    <n v="0.03"/>
  </r>
  <r>
    <s v="NUM000706"/>
    <x v="417"/>
    <x v="5"/>
    <n v="10004"/>
    <s v="P0079"/>
    <n v="2"/>
    <x v="6"/>
    <x v="6"/>
    <s v="10019"/>
    <x v="3"/>
    <s v="Xerox 220"/>
    <n v="2714"/>
    <n v="1975"/>
    <s v="Paper"/>
    <n v="4"/>
    <n v="3950"/>
    <n v="5428"/>
    <n v="0.03"/>
  </r>
  <r>
    <s v="NUM000006"/>
    <x v="61"/>
    <x v="6"/>
    <n v="10001"/>
    <s v="P0053"/>
    <n v="2"/>
    <x v="14"/>
    <x v="6"/>
    <s v="10025"/>
    <x v="3"/>
    <s v="Avery 520"/>
    <n v="2718"/>
    <n v="2254"/>
    <s v="Labels"/>
    <n v="10"/>
    <n v="4508"/>
    <n v="5436"/>
    <n v="0.02"/>
  </r>
  <r>
    <s v="NUM000638"/>
    <x v="270"/>
    <x v="5"/>
    <n v="10012"/>
    <s v="P0046"/>
    <n v="2"/>
    <x v="7"/>
    <x v="7"/>
    <s v="93110"/>
    <x v="1"/>
    <s v="Xerox 1974"/>
    <n v="2734"/>
    <n v="1596"/>
    <s v="Paper"/>
    <n v="4"/>
    <n v="3192"/>
    <n v="5468"/>
    <n v="0.03"/>
  </r>
  <r>
    <s v="NUM000297"/>
    <x v="433"/>
    <x v="0"/>
    <n v="10007"/>
    <s v="P0046"/>
    <n v="2"/>
    <x v="2"/>
    <x v="2"/>
    <s v="94805"/>
    <x v="1"/>
    <s v="Xerox 1974"/>
    <n v="2734"/>
    <n v="1596"/>
    <s v="Paper"/>
    <n v="6"/>
    <n v="3192"/>
    <n v="5468"/>
    <n v="0.02"/>
  </r>
  <r>
    <s v="NUM000612"/>
    <x v="431"/>
    <x v="2"/>
    <n v="10014"/>
    <s v="P0018"/>
    <n v="2"/>
    <x v="11"/>
    <x v="11"/>
    <s v="96825"/>
    <x v="1"/>
    <s v="Newell 343"/>
    <n v="2744"/>
    <n v="1428"/>
    <s v="Art"/>
    <n v="5"/>
    <n v="2856"/>
    <n v="5488"/>
    <n v="0.03"/>
  </r>
  <r>
    <s v="NUM000506"/>
    <x v="105"/>
    <x v="1"/>
    <n v="10010"/>
    <s v="P0114"/>
    <n v="2"/>
    <x v="12"/>
    <x v="12"/>
    <s v="95376"/>
    <x v="1"/>
    <s v="Newell 336"/>
    <n v="2772"/>
    <n v="1527"/>
    <s v="Art"/>
    <n v="8"/>
    <n v="3054"/>
    <n v="5544"/>
    <n v="0.02"/>
  </r>
  <r>
    <s v="NUM000237"/>
    <x v="377"/>
    <x v="0"/>
    <n v="10005"/>
    <s v="P0262"/>
    <n v="2"/>
    <x v="13"/>
    <x v="13"/>
    <s v="93117"/>
    <x v="1"/>
    <s v="Avery 487"/>
    <n v="2775"/>
    <n v="1946"/>
    <s v="Labels"/>
    <n v="6"/>
    <n v="3892"/>
    <n v="5550"/>
    <n v="0.02"/>
  </r>
  <r>
    <s v="NUM000198"/>
    <x v="434"/>
    <x v="6"/>
    <n v="10001"/>
    <s v="P0108"/>
    <n v="2"/>
    <x v="14"/>
    <x v="6"/>
    <s v="10025"/>
    <x v="3"/>
    <s v="Xerox 188"/>
    <n v="2775"/>
    <n v="1847"/>
    <s v="Paper"/>
    <n v="10"/>
    <n v="3694"/>
    <n v="5550"/>
    <n v="0.02"/>
  </r>
  <r>
    <s v="NUM000529"/>
    <x v="172"/>
    <x v="1"/>
    <n v="10005"/>
    <s v="P0108"/>
    <n v="2"/>
    <x v="13"/>
    <x v="13"/>
    <s v="93117"/>
    <x v="1"/>
    <s v="Xerox 188"/>
    <n v="2775"/>
    <n v="1847"/>
    <s v="Paper"/>
    <n v="8"/>
    <n v="3694"/>
    <n v="5550"/>
    <n v="0.02"/>
  </r>
  <r>
    <s v="NUM000595"/>
    <x v="257"/>
    <x v="6"/>
    <n v="10003"/>
    <s v="P0138"/>
    <n v="2"/>
    <x v="3"/>
    <x v="3"/>
    <s v="33732"/>
    <x v="2"/>
    <s v="Newell 329"/>
    <n v="2787"/>
    <n v="1470"/>
    <s v="Art"/>
    <n v="10"/>
    <n v="2940"/>
    <n v="5574"/>
    <n v="0.02"/>
  </r>
  <r>
    <s v="NUM000281"/>
    <x v="379"/>
    <x v="7"/>
    <n v="10002"/>
    <s v="P0038"/>
    <n v="2"/>
    <x v="1"/>
    <x v="1"/>
    <s v="68127"/>
    <x v="0"/>
    <s v="Xerox 21"/>
    <n v="2787"/>
    <n v="2020"/>
    <s v="Paper"/>
    <n v="4"/>
    <n v="4040"/>
    <n v="5574"/>
    <n v="0.03"/>
  </r>
  <r>
    <s v="NUM000773"/>
    <x v="296"/>
    <x v="6"/>
    <n v="10015"/>
    <s v="P0038"/>
    <n v="2"/>
    <x v="4"/>
    <x v="4"/>
    <s v="06074"/>
    <x v="3"/>
    <s v="Xerox 21"/>
    <n v="2787"/>
    <n v="2020"/>
    <s v="Paper"/>
    <n v="10"/>
    <n v="4040"/>
    <n v="5574"/>
    <n v="0.02"/>
  </r>
  <r>
    <s v="NUM000695"/>
    <x v="435"/>
    <x v="3"/>
    <n v="10015"/>
    <s v="P0038"/>
    <n v="2"/>
    <x v="4"/>
    <x v="4"/>
    <s v="06074"/>
    <x v="3"/>
    <s v="Xerox 21"/>
    <n v="2787"/>
    <n v="2020"/>
    <s v="Paper"/>
    <n v="1"/>
    <n v="4040"/>
    <n v="5574"/>
    <n v="0.03"/>
  </r>
  <r>
    <s v="NUM000188"/>
    <x v="158"/>
    <x v="0"/>
    <n v="10015"/>
    <s v="P0056"/>
    <n v="2"/>
    <x v="4"/>
    <x v="4"/>
    <s v="06074"/>
    <x v="3"/>
    <s v="Xerox 1912"/>
    <n v="2803"/>
    <n v="1344"/>
    <s v="Paper"/>
    <n v="6"/>
    <n v="2688"/>
    <n v="5606"/>
    <n v="0.02"/>
  </r>
  <r>
    <s v="NUM000681"/>
    <x v="355"/>
    <x v="7"/>
    <n v="10003"/>
    <s v="P0091"/>
    <n v="2"/>
    <x v="3"/>
    <x v="3"/>
    <s v="33732"/>
    <x v="2"/>
    <s v="Pyle PMP37LED"/>
    <n v="2808"/>
    <n v="1759"/>
    <s v="Phones"/>
    <n v="4"/>
    <n v="3518"/>
    <n v="5616"/>
    <n v="0.03"/>
  </r>
  <r>
    <s v="NUM000567"/>
    <x v="385"/>
    <x v="0"/>
    <n v="10010"/>
    <s v="P0091"/>
    <n v="2"/>
    <x v="12"/>
    <x v="12"/>
    <s v="95376"/>
    <x v="1"/>
    <s v="Pyle PMP37LED"/>
    <n v="2808"/>
    <n v="1759"/>
    <s v="Phones"/>
    <n v="6"/>
    <n v="3518"/>
    <n v="5616"/>
    <n v="0.02"/>
  </r>
  <r>
    <s v="NUM000256"/>
    <x v="419"/>
    <x v="1"/>
    <n v="10002"/>
    <s v="P0007"/>
    <n v="2"/>
    <x v="1"/>
    <x v="1"/>
    <s v="68127"/>
    <x v="0"/>
    <s v="Xerox 232"/>
    <n v="2814"/>
    <n v="2437"/>
    <s v="Paper"/>
    <n v="8"/>
    <n v="4874"/>
    <n v="5628"/>
    <n v="0.02"/>
  </r>
  <r>
    <s v="NUM000471"/>
    <x v="151"/>
    <x v="2"/>
    <n v="10001"/>
    <s v="P0264"/>
    <n v="2"/>
    <x v="14"/>
    <x v="6"/>
    <s v="10025"/>
    <x v="3"/>
    <s v="Avery 503"/>
    <n v="2820"/>
    <n v="1504"/>
    <s v="Labels"/>
    <n v="5"/>
    <n v="3008"/>
    <n v="5640"/>
    <n v="0.03"/>
  </r>
  <r>
    <s v="NUM000040"/>
    <x v="308"/>
    <x v="7"/>
    <n v="10007"/>
    <s v="P0264"/>
    <n v="2"/>
    <x v="2"/>
    <x v="2"/>
    <s v="94805"/>
    <x v="1"/>
    <s v="Avery 503"/>
    <n v="2820"/>
    <n v="1504"/>
    <s v="Labels"/>
    <n v="4"/>
    <n v="3008"/>
    <n v="5640"/>
    <n v="0.03"/>
  </r>
  <r>
    <s v="NUM000488"/>
    <x v="338"/>
    <x v="2"/>
    <n v="10003"/>
    <s v="P0264"/>
    <n v="2"/>
    <x v="3"/>
    <x v="3"/>
    <s v="33732"/>
    <x v="2"/>
    <s v="Avery 503"/>
    <n v="2820"/>
    <n v="1504"/>
    <s v="Labels"/>
    <n v="5"/>
    <n v="3008"/>
    <n v="5640"/>
    <n v="0.03"/>
  </r>
  <r>
    <s v="NUM000070"/>
    <x v="436"/>
    <x v="0"/>
    <n v="10002"/>
    <s v="P0122"/>
    <n v="2"/>
    <x v="1"/>
    <x v="1"/>
    <s v="68127"/>
    <x v="0"/>
    <s v="Newell 351"/>
    <n v="2850"/>
    <n v="2007"/>
    <s v="Art"/>
    <n v="6"/>
    <n v="4014"/>
    <n v="5700"/>
    <n v="0.02"/>
  </r>
  <r>
    <s v="NUM000853"/>
    <x v="222"/>
    <x v="2"/>
    <n v="10004"/>
    <s v="P0157"/>
    <n v="2"/>
    <x v="6"/>
    <x v="6"/>
    <s v="10019"/>
    <x v="3"/>
    <s v="Newell 347"/>
    <n v="2856"/>
    <n v="1236"/>
    <s v="Art"/>
    <n v="5"/>
    <n v="2472"/>
    <n v="5712"/>
    <n v="0.03"/>
  </r>
  <r>
    <s v="NUM000670"/>
    <x v="255"/>
    <x v="0"/>
    <n v="10015"/>
    <s v="P0174"/>
    <n v="2"/>
    <x v="4"/>
    <x v="4"/>
    <s v="06074"/>
    <x v="3"/>
    <s v="Xerox 1929"/>
    <n v="2856"/>
    <n v="1780"/>
    <s v="Paper"/>
    <n v="6"/>
    <n v="3560"/>
    <n v="5712"/>
    <n v="0.02"/>
  </r>
  <r>
    <s v="NUM000398"/>
    <x v="437"/>
    <x v="1"/>
    <n v="10012"/>
    <s v="P0155"/>
    <n v="2"/>
    <x v="7"/>
    <x v="7"/>
    <s v="93110"/>
    <x v="1"/>
    <s v="Newell 319"/>
    <n v="2867"/>
    <n v="2295"/>
    <s v="Art"/>
    <n v="8"/>
    <n v="4590"/>
    <n v="5734"/>
    <n v="0.02"/>
  </r>
  <r>
    <s v="NUM000718"/>
    <x v="438"/>
    <x v="3"/>
    <n v="10004"/>
    <s v="P0155"/>
    <n v="2"/>
    <x v="6"/>
    <x v="6"/>
    <s v="10019"/>
    <x v="3"/>
    <s v="Newell 319"/>
    <n v="2867"/>
    <n v="2295"/>
    <s v="Art"/>
    <n v="1"/>
    <n v="4590"/>
    <n v="5734"/>
    <n v="0.03"/>
  </r>
  <r>
    <s v="NUM000676"/>
    <x v="103"/>
    <x v="3"/>
    <n v="10010"/>
    <s v="P0099"/>
    <n v="2"/>
    <x v="12"/>
    <x v="12"/>
    <s v="95376"/>
    <x v="1"/>
    <s v="Avery 482"/>
    <n v="2868"/>
    <n v="2479"/>
    <s v="Labels"/>
    <n v="1"/>
    <n v="4958"/>
    <n v="5736"/>
    <n v="0.03"/>
  </r>
  <r>
    <s v="NUM000411"/>
    <x v="439"/>
    <x v="2"/>
    <n v="10001"/>
    <s v="P0127"/>
    <n v="2"/>
    <x v="14"/>
    <x v="6"/>
    <s v="10025"/>
    <x v="3"/>
    <s v="Xerox 1924"/>
    <n v="2873"/>
    <n v="2483"/>
    <s v="Paper"/>
    <n v="5"/>
    <n v="4966"/>
    <n v="5746"/>
    <n v="0.03"/>
  </r>
  <r>
    <s v="NUM000345"/>
    <x v="0"/>
    <x v="2"/>
    <n v="10001"/>
    <s v="P0238"/>
    <n v="2"/>
    <x v="14"/>
    <x v="6"/>
    <s v="10025"/>
    <x v="3"/>
    <s v="Xerox 194"/>
    <n v="2874"/>
    <n v="1919"/>
    <s v="Paper"/>
    <n v="5"/>
    <n v="3838"/>
    <n v="5748"/>
    <n v="0.03"/>
  </r>
  <r>
    <s v="NUM000005"/>
    <x v="61"/>
    <x v="4"/>
    <n v="10005"/>
    <s v="P0290"/>
    <n v="2"/>
    <x v="13"/>
    <x v="13"/>
    <s v="93117"/>
    <x v="1"/>
    <s v="Xerox 229"/>
    <n v="2885"/>
    <n v="1242"/>
    <s v="Paper"/>
    <n v="3"/>
    <n v="2484"/>
    <n v="5770"/>
    <n v="0.03"/>
  </r>
  <r>
    <s v="NUM000542"/>
    <x v="163"/>
    <x v="0"/>
    <n v="10002"/>
    <s v="P0086"/>
    <n v="2"/>
    <x v="1"/>
    <x v="1"/>
    <s v="68127"/>
    <x v="0"/>
    <s v="Xerox 1887"/>
    <n v="2887"/>
    <n v="1491"/>
    <s v="Paper"/>
    <n v="6"/>
    <n v="2982"/>
    <n v="5774"/>
    <n v="0.02"/>
  </r>
  <r>
    <s v="NUM000645"/>
    <x v="348"/>
    <x v="3"/>
    <n v="10002"/>
    <s v="P0086"/>
    <n v="2"/>
    <x v="1"/>
    <x v="1"/>
    <s v="68127"/>
    <x v="0"/>
    <s v="Xerox 1887"/>
    <n v="2887"/>
    <n v="1491"/>
    <s v="Paper"/>
    <n v="1"/>
    <n v="2982"/>
    <n v="5774"/>
    <n v="0.03"/>
  </r>
  <r>
    <s v="NUM000074"/>
    <x v="440"/>
    <x v="7"/>
    <n v="10003"/>
    <s v="P0086"/>
    <n v="2"/>
    <x v="3"/>
    <x v="3"/>
    <s v="33732"/>
    <x v="2"/>
    <s v="Xerox 1887"/>
    <n v="2887"/>
    <n v="1491"/>
    <s v="Paper"/>
    <n v="4"/>
    <n v="2982"/>
    <n v="5774"/>
    <n v="0.03"/>
  </r>
  <r>
    <s v="NUM000161"/>
    <x v="144"/>
    <x v="3"/>
    <n v="10002"/>
    <s v="P0164"/>
    <n v="2"/>
    <x v="1"/>
    <x v="1"/>
    <s v="68127"/>
    <x v="0"/>
    <s v="Xerox 1986"/>
    <n v="2889"/>
    <n v="1384"/>
    <s v="Paper"/>
    <n v="1"/>
    <n v="2768"/>
    <n v="5778"/>
    <n v="0.03"/>
  </r>
  <r>
    <s v="NUM000395"/>
    <x v="31"/>
    <x v="5"/>
    <n v="10005"/>
    <s v="P0164"/>
    <n v="2"/>
    <x v="13"/>
    <x v="13"/>
    <s v="93117"/>
    <x v="1"/>
    <s v="Xerox 1986"/>
    <n v="2889"/>
    <n v="1384"/>
    <s v="Paper"/>
    <n v="4"/>
    <n v="2768"/>
    <n v="5778"/>
    <n v="0.03"/>
  </r>
  <r>
    <s v="NUM000761"/>
    <x v="147"/>
    <x v="5"/>
    <n v="10001"/>
    <s v="P0030"/>
    <n v="2"/>
    <x v="14"/>
    <x v="6"/>
    <s v="10025"/>
    <x v="3"/>
    <s v="Newell 330"/>
    <n v="2895"/>
    <n v="1871"/>
    <s v="Art"/>
    <n v="4"/>
    <n v="3742"/>
    <n v="5790"/>
    <n v="0.03"/>
  </r>
  <r>
    <s v="NUM000329"/>
    <x v="414"/>
    <x v="4"/>
    <n v="10002"/>
    <s v="P0030"/>
    <n v="2"/>
    <x v="1"/>
    <x v="1"/>
    <s v="68127"/>
    <x v="0"/>
    <s v="Newell 330"/>
    <n v="2895"/>
    <n v="1871"/>
    <s v="Art"/>
    <n v="3"/>
    <n v="3742"/>
    <n v="5790"/>
    <n v="0.03"/>
  </r>
  <r>
    <s v="NUM000688"/>
    <x v="334"/>
    <x v="4"/>
    <n v="10002"/>
    <s v="P0254"/>
    <n v="2"/>
    <x v="1"/>
    <x v="1"/>
    <s v="68127"/>
    <x v="0"/>
    <s v="Newell 348"/>
    <n v="2898"/>
    <n v="1324"/>
    <s v="Art"/>
    <n v="3"/>
    <n v="2648"/>
    <n v="5796"/>
    <n v="0.03"/>
  </r>
  <r>
    <s v="NUM000385"/>
    <x v="275"/>
    <x v="7"/>
    <n v="10006"/>
    <s v="P0213"/>
    <n v="2"/>
    <x v="0"/>
    <x v="0"/>
    <s v="79706"/>
    <x v="0"/>
    <s v="Avery 496"/>
    <n v="2902"/>
    <n v="1633"/>
    <s v="Labels"/>
    <n v="4"/>
    <n v="3266"/>
    <n v="5804"/>
    <n v="0.03"/>
  </r>
  <r>
    <s v="NUM000265"/>
    <x v="371"/>
    <x v="0"/>
    <n v="10010"/>
    <s v="P0036"/>
    <n v="2"/>
    <x v="12"/>
    <x v="12"/>
    <s v="95376"/>
    <x v="1"/>
    <s v="Newell 350"/>
    <n v="2912"/>
    <n v="2328"/>
    <s v="Art"/>
    <n v="6"/>
    <n v="4656"/>
    <n v="5824"/>
    <n v="0.02"/>
  </r>
  <r>
    <s v="NUM000199"/>
    <x v="441"/>
    <x v="3"/>
    <n v="10007"/>
    <s v="P0063"/>
    <n v="2"/>
    <x v="2"/>
    <x v="2"/>
    <s v="94805"/>
    <x v="1"/>
    <s v="Cisco SPA301"/>
    <n v="2921"/>
    <n v="1786"/>
    <s v="Phones"/>
    <n v="1"/>
    <n v="3572"/>
    <n v="5842"/>
    <n v="0.03"/>
  </r>
  <r>
    <s v="NUM000755"/>
    <x v="137"/>
    <x v="5"/>
    <n v="10013"/>
    <s v="P0063"/>
    <n v="2"/>
    <x v="5"/>
    <x v="5"/>
    <s v="06770"/>
    <x v="3"/>
    <s v="Cisco SPA301"/>
    <n v="2921"/>
    <n v="1786"/>
    <s v="Phones"/>
    <n v="4"/>
    <n v="3572"/>
    <n v="5842"/>
    <n v="0.03"/>
  </r>
  <r>
    <s v="NUM000856"/>
    <x v="2"/>
    <x v="6"/>
    <n v="10008"/>
    <s v="P0111"/>
    <n v="2"/>
    <x v="8"/>
    <x v="8"/>
    <s v="10977"/>
    <x v="3"/>
    <s v="Xerox 1935"/>
    <n v="2929"/>
    <n v="1320"/>
    <s v="Paper"/>
    <n v="10"/>
    <n v="2640"/>
    <n v="5858"/>
    <n v="0.02"/>
  </r>
  <r>
    <s v="NUM000499"/>
    <x v="442"/>
    <x v="1"/>
    <n v="10005"/>
    <s v="P0160"/>
    <n v="2"/>
    <x v="13"/>
    <x v="13"/>
    <s v="93117"/>
    <x v="1"/>
    <s v="Xerox 1901"/>
    <n v="2940"/>
    <n v="1468"/>
    <s v="Paper"/>
    <n v="8"/>
    <n v="2936"/>
    <n v="5880"/>
    <n v="0.02"/>
  </r>
  <r>
    <s v="NUM000221"/>
    <x v="19"/>
    <x v="7"/>
    <n v="10005"/>
    <s v="P0265"/>
    <n v="2"/>
    <x v="13"/>
    <x v="13"/>
    <s v="93117"/>
    <x v="1"/>
    <s v="Newell 316"/>
    <n v="2958"/>
    <n v="1678"/>
    <s v="Art"/>
    <n v="4"/>
    <n v="3356"/>
    <n v="5916"/>
    <n v="0.03"/>
  </r>
  <r>
    <s v="NUM000726"/>
    <x v="51"/>
    <x v="5"/>
    <n v="10007"/>
    <s v="P0265"/>
    <n v="2"/>
    <x v="2"/>
    <x v="2"/>
    <s v="94805"/>
    <x v="1"/>
    <s v="Newell 316"/>
    <n v="2958"/>
    <n v="1678"/>
    <s v="Art"/>
    <n v="4"/>
    <n v="3356"/>
    <n v="5916"/>
    <n v="0.03"/>
  </r>
  <r>
    <s v="NUM000310"/>
    <x v="345"/>
    <x v="7"/>
    <n v="10001"/>
    <s v="P0191"/>
    <n v="2"/>
    <x v="14"/>
    <x v="6"/>
    <s v="10025"/>
    <x v="3"/>
    <s v="Xerox 1952"/>
    <n v="2996"/>
    <n v="1641"/>
    <s v="Paper"/>
    <n v="4"/>
    <n v="3282"/>
    <n v="5992"/>
    <n v="0.03"/>
  </r>
  <r>
    <s v="NUM000484"/>
    <x v="443"/>
    <x v="5"/>
    <n v="10012"/>
    <s v="P0082"/>
    <n v="2"/>
    <x v="7"/>
    <x v="7"/>
    <s v="93110"/>
    <x v="1"/>
    <s v="Xerox 196"/>
    <n v="3018"/>
    <n v="1286"/>
    <s v="Paper"/>
    <n v="4"/>
    <n v="2572"/>
    <n v="6036"/>
    <n v="0.03"/>
  </r>
  <r>
    <s v="NUM000253"/>
    <x v="444"/>
    <x v="6"/>
    <n v="10010"/>
    <s v="P0082"/>
    <n v="2"/>
    <x v="12"/>
    <x v="12"/>
    <s v="95376"/>
    <x v="1"/>
    <s v="Xerox 196"/>
    <n v="3018"/>
    <n v="1286"/>
    <s v="Paper"/>
    <n v="10"/>
    <n v="2572"/>
    <n v="6036"/>
    <n v="0.02"/>
  </r>
  <r>
    <s v="NUM000463"/>
    <x v="210"/>
    <x v="4"/>
    <n v="10013"/>
    <s v="P0096"/>
    <n v="2"/>
    <x v="5"/>
    <x v="5"/>
    <s v="06770"/>
    <x v="3"/>
    <s v="Xerox 1884"/>
    <n v="3025"/>
    <n v="1863"/>
    <s v="Paper"/>
    <n v="3"/>
    <n v="3726"/>
    <n v="6050"/>
    <n v="0.03"/>
  </r>
  <r>
    <s v="NUM000239"/>
    <x v="445"/>
    <x v="3"/>
    <n v="10010"/>
    <s v="P0096"/>
    <n v="2"/>
    <x v="12"/>
    <x v="12"/>
    <s v="95376"/>
    <x v="1"/>
    <s v="Xerox 1884"/>
    <n v="3025"/>
    <n v="1863"/>
    <s v="Paper"/>
    <n v="1"/>
    <n v="3726"/>
    <n v="6050"/>
    <n v="0.03"/>
  </r>
  <r>
    <s v="NUM000601"/>
    <x v="64"/>
    <x v="1"/>
    <n v="10015"/>
    <s v="P0255"/>
    <n v="2"/>
    <x v="4"/>
    <x v="4"/>
    <s v="06074"/>
    <x v="3"/>
    <s v="Xerox 1928"/>
    <n v="3034"/>
    <n v="2312"/>
    <s v="Paper"/>
    <n v="8"/>
    <n v="4624"/>
    <n v="6068"/>
    <n v="0.02"/>
  </r>
  <r>
    <s v="NUM000054"/>
    <x v="446"/>
    <x v="6"/>
    <n v="10003"/>
    <s v="P0120"/>
    <n v="2"/>
    <x v="3"/>
    <x v="3"/>
    <s v="33732"/>
    <x v="2"/>
    <s v="Newell 346"/>
    <n v="3039"/>
    <n v="2426"/>
    <s v="Art"/>
    <n v="10"/>
    <n v="4852"/>
    <n v="6078"/>
    <n v="0.02"/>
  </r>
  <r>
    <s v="NUM000561"/>
    <x v="447"/>
    <x v="4"/>
    <n v="10003"/>
    <s v="P0102"/>
    <n v="2"/>
    <x v="3"/>
    <x v="3"/>
    <s v="33732"/>
    <x v="2"/>
    <s v="Xerox 1923"/>
    <n v="3039"/>
    <n v="1730"/>
    <s v="Paper"/>
    <n v="3"/>
    <n v="3460"/>
    <n v="6078"/>
    <n v="0.03"/>
  </r>
  <r>
    <s v="NUM000438"/>
    <x v="448"/>
    <x v="2"/>
    <n v="10012"/>
    <s v="P0075"/>
    <n v="2"/>
    <x v="7"/>
    <x v="7"/>
    <s v="93110"/>
    <x v="1"/>
    <s v="Newell 331"/>
    <n v="3048"/>
    <n v="1616"/>
    <s v="Art"/>
    <n v="5"/>
    <n v="3232"/>
    <n v="6096"/>
    <n v="0.03"/>
  </r>
  <r>
    <s v="NUM000490"/>
    <x v="226"/>
    <x v="5"/>
    <n v="10014"/>
    <s v="P0173"/>
    <n v="2"/>
    <x v="11"/>
    <x v="11"/>
    <s v="96825"/>
    <x v="1"/>
    <s v="GE 30522EE2"/>
    <n v="3055"/>
    <n v="2269"/>
    <s v="Phones"/>
    <n v="4"/>
    <n v="4538"/>
    <n v="6110"/>
    <n v="0.03"/>
  </r>
  <r>
    <s v="NUM000332"/>
    <x v="449"/>
    <x v="4"/>
    <n v="10011"/>
    <s v="P0173"/>
    <n v="2"/>
    <x v="10"/>
    <x v="10"/>
    <s v="98502"/>
    <x v="1"/>
    <s v="GE 30522EE2"/>
    <n v="3055"/>
    <n v="2269"/>
    <s v="Phones"/>
    <n v="3"/>
    <n v="4538"/>
    <n v="6110"/>
    <n v="0.03"/>
  </r>
  <r>
    <s v="NUM000495"/>
    <x v="450"/>
    <x v="2"/>
    <n v="10002"/>
    <s v="P0006"/>
    <n v="2"/>
    <x v="1"/>
    <x v="1"/>
    <s v="68127"/>
    <x v="0"/>
    <s v="Avery 485"/>
    <n v="3060"/>
    <n v="1258"/>
    <s v="Labels"/>
    <n v="5"/>
    <n v="2516"/>
    <n v="6120"/>
    <n v="0.03"/>
  </r>
  <r>
    <s v="NUM000223"/>
    <x v="451"/>
    <x v="3"/>
    <n v="10014"/>
    <s v="P0006"/>
    <n v="2"/>
    <x v="11"/>
    <x v="11"/>
    <s v="96825"/>
    <x v="1"/>
    <s v="Avery 485"/>
    <n v="3060"/>
    <n v="1258"/>
    <s v="Labels"/>
    <n v="1"/>
    <n v="2516"/>
    <n v="6120"/>
    <n v="0.03"/>
  </r>
  <r>
    <s v="NUM000394"/>
    <x v="31"/>
    <x v="4"/>
    <n v="10014"/>
    <s v="P0132"/>
    <n v="2"/>
    <x v="11"/>
    <x v="11"/>
    <s v="96825"/>
    <x v="1"/>
    <s v="Avery 517"/>
    <n v="3065"/>
    <n v="1426"/>
    <s v="Labels"/>
    <n v="3"/>
    <n v="2852"/>
    <n v="6130"/>
    <n v="0.03"/>
  </r>
  <r>
    <s v="NUM000098"/>
    <x v="230"/>
    <x v="0"/>
    <n v="10004"/>
    <s v="P0132"/>
    <n v="2"/>
    <x v="6"/>
    <x v="6"/>
    <s v="10019"/>
    <x v="3"/>
    <s v="Avery 517"/>
    <n v="3065"/>
    <n v="1426"/>
    <s v="Labels"/>
    <n v="6"/>
    <n v="2852"/>
    <n v="6130"/>
    <n v="0.02"/>
  </r>
  <r>
    <s v="NUM000665"/>
    <x v="238"/>
    <x v="0"/>
    <n v="10015"/>
    <s v="P0132"/>
    <n v="2"/>
    <x v="4"/>
    <x v="4"/>
    <s v="06074"/>
    <x v="3"/>
    <s v="Avery 517"/>
    <n v="3065"/>
    <n v="1426"/>
    <s v="Labels"/>
    <n v="6"/>
    <n v="2852"/>
    <n v="6130"/>
    <n v="0.02"/>
  </r>
  <r>
    <s v="NUM000837"/>
    <x v="117"/>
    <x v="3"/>
    <n v="10008"/>
    <s v="P0132"/>
    <n v="2"/>
    <x v="8"/>
    <x v="8"/>
    <s v="10977"/>
    <x v="3"/>
    <s v="Avery 517"/>
    <n v="3065"/>
    <n v="1426"/>
    <s v="Labels"/>
    <n v="1"/>
    <n v="2852"/>
    <n v="6130"/>
    <n v="0.03"/>
  </r>
  <r>
    <s v="NUM000596"/>
    <x v="452"/>
    <x v="2"/>
    <n v="10004"/>
    <s v="P0224"/>
    <n v="2"/>
    <x v="6"/>
    <x v="6"/>
    <s v="10019"/>
    <x v="3"/>
    <s v="Xerox 1885"/>
    <n v="3096"/>
    <n v="2065"/>
    <s v="Paper"/>
    <n v="5"/>
    <n v="4130"/>
    <n v="6192"/>
    <n v="0.03"/>
  </r>
  <r>
    <s v="NUM000142"/>
    <x v="52"/>
    <x v="3"/>
    <n v="10004"/>
    <s v="P0224"/>
    <n v="2"/>
    <x v="6"/>
    <x v="6"/>
    <s v="10019"/>
    <x v="3"/>
    <s v="Xerox 1885"/>
    <n v="3096"/>
    <n v="2065"/>
    <s v="Paper"/>
    <n v="1"/>
    <n v="4130"/>
    <n v="6192"/>
    <n v="0.03"/>
  </r>
  <r>
    <s v="NUM000574"/>
    <x v="453"/>
    <x v="0"/>
    <n v="10004"/>
    <s v="P0224"/>
    <n v="2"/>
    <x v="6"/>
    <x v="6"/>
    <s v="10019"/>
    <x v="3"/>
    <s v="Xerox 1885"/>
    <n v="3096"/>
    <n v="2065"/>
    <s v="Paper"/>
    <n v="6"/>
    <n v="4130"/>
    <n v="6192"/>
    <n v="0.02"/>
  </r>
  <r>
    <s v="NUM000229"/>
    <x v="405"/>
    <x v="3"/>
    <n v="10003"/>
    <s v="P0118"/>
    <n v="2"/>
    <x v="3"/>
    <x v="3"/>
    <s v="33732"/>
    <x v="2"/>
    <s v="Xerox 1950"/>
    <n v="3101"/>
    <n v="1524"/>
    <s v="Paper"/>
    <n v="1"/>
    <n v="3048"/>
    <n v="6202"/>
    <n v="0.03"/>
  </r>
  <r>
    <s v="NUM000273"/>
    <x v="21"/>
    <x v="6"/>
    <n v="10011"/>
    <s v="P0118"/>
    <n v="2"/>
    <x v="10"/>
    <x v="10"/>
    <s v="98502"/>
    <x v="1"/>
    <s v="Xerox 1950"/>
    <n v="3101"/>
    <n v="1524"/>
    <s v="Paper"/>
    <n v="10"/>
    <n v="3048"/>
    <n v="6202"/>
    <n v="0.02"/>
  </r>
  <r>
    <s v="NUM000415"/>
    <x v="454"/>
    <x v="3"/>
    <n v="10011"/>
    <s v="P0118"/>
    <n v="2"/>
    <x v="10"/>
    <x v="10"/>
    <s v="98502"/>
    <x v="1"/>
    <s v="Xerox 1950"/>
    <n v="3101"/>
    <n v="1524"/>
    <s v="Paper"/>
    <n v="1"/>
    <n v="3048"/>
    <n v="6202"/>
    <n v="0.03"/>
  </r>
  <r>
    <s v="NUM000191"/>
    <x v="286"/>
    <x v="5"/>
    <n v="10010"/>
    <s v="P0020"/>
    <n v="2"/>
    <x v="12"/>
    <x v="12"/>
    <s v="95376"/>
    <x v="1"/>
    <s v="Xerox 1883"/>
    <n v="3112"/>
    <n v="1766"/>
    <s v="Paper"/>
    <n v="4"/>
    <n v="3532"/>
    <n v="6224"/>
    <n v="0.03"/>
  </r>
  <r>
    <s v="NUM000628"/>
    <x v="204"/>
    <x v="5"/>
    <n v="10010"/>
    <s v="P0104"/>
    <n v="2"/>
    <x v="12"/>
    <x v="12"/>
    <s v="95376"/>
    <x v="1"/>
    <s v="Xerox 1985"/>
    <n v="3139"/>
    <n v="2147"/>
    <s v="Paper"/>
    <n v="4"/>
    <n v="4294"/>
    <n v="6278"/>
    <n v="0.03"/>
  </r>
  <r>
    <s v="NUM000039"/>
    <x v="308"/>
    <x v="6"/>
    <n v="10003"/>
    <s v="P0012"/>
    <n v="2"/>
    <x v="3"/>
    <x v="3"/>
    <s v="33732"/>
    <x v="2"/>
    <s v="Xerox 1921"/>
    <n v="3150"/>
    <n v="1218"/>
    <s v="Paper"/>
    <n v="10"/>
    <n v="2436"/>
    <n v="6300"/>
    <n v="0.02"/>
  </r>
  <r>
    <s v="NUM000140"/>
    <x v="165"/>
    <x v="6"/>
    <n v="10005"/>
    <s v="P0050"/>
    <n v="2"/>
    <x v="13"/>
    <x v="13"/>
    <s v="93117"/>
    <x v="1"/>
    <s v="Xerox 1987"/>
    <n v="3176"/>
    <n v="1801"/>
    <s v="Paper"/>
    <n v="10"/>
    <n v="3602"/>
    <n v="6352"/>
    <n v="0.02"/>
  </r>
  <r>
    <s v="NUM000368"/>
    <x v="197"/>
    <x v="5"/>
    <n v="10014"/>
    <s v="P0158"/>
    <n v="2"/>
    <x v="11"/>
    <x v="11"/>
    <s v="96825"/>
    <x v="1"/>
    <s v="Xerox 1949"/>
    <n v="3197"/>
    <n v="1625"/>
    <s v="Paper"/>
    <n v="4"/>
    <n v="3250"/>
    <n v="6394"/>
    <n v="0.03"/>
  </r>
  <r>
    <s v="NUM000879"/>
    <x v="455"/>
    <x v="1"/>
    <n v="10015"/>
    <s v="P0245"/>
    <n v="2"/>
    <x v="4"/>
    <x v="4"/>
    <s v="06074"/>
    <x v="3"/>
    <s v="Xerox 204"/>
    <n v="3245"/>
    <n v="1964"/>
    <s v="Paper"/>
    <n v="8"/>
    <n v="3928"/>
    <n v="6490"/>
    <n v="0.02"/>
  </r>
  <r>
    <s v="NUM000469"/>
    <x v="456"/>
    <x v="7"/>
    <n v="10015"/>
    <s v="P0245"/>
    <n v="2"/>
    <x v="4"/>
    <x v="4"/>
    <s v="06074"/>
    <x v="3"/>
    <s v="Xerox 204"/>
    <n v="3245"/>
    <n v="1964"/>
    <s v="Paper"/>
    <n v="4"/>
    <n v="3928"/>
    <n v="6490"/>
    <n v="0.03"/>
  </r>
  <r>
    <s v="NUM000574"/>
    <x v="453"/>
    <x v="0"/>
    <n v="10006"/>
    <s v="P0245"/>
    <n v="2"/>
    <x v="0"/>
    <x v="0"/>
    <s v="79706"/>
    <x v="0"/>
    <s v="Xerox 204"/>
    <n v="3245"/>
    <n v="1964"/>
    <s v="Paper"/>
    <n v="6"/>
    <n v="3928"/>
    <n v="6490"/>
    <n v="0.02"/>
  </r>
  <r>
    <s v="NUM000213"/>
    <x v="39"/>
    <x v="6"/>
    <n v="10008"/>
    <s v="P0076"/>
    <n v="2"/>
    <x v="8"/>
    <x v="8"/>
    <s v="10977"/>
    <x v="3"/>
    <s v="Avery 516"/>
    <n v="3253"/>
    <n v="2137"/>
    <s v="Labels"/>
    <n v="10"/>
    <n v="4274"/>
    <n v="6506"/>
    <n v="0.02"/>
  </r>
  <r>
    <s v="NUM000104"/>
    <x v="457"/>
    <x v="1"/>
    <n v="10015"/>
    <s v="P0062"/>
    <n v="2"/>
    <x v="4"/>
    <x v="4"/>
    <s v="06074"/>
    <x v="3"/>
    <s v="Xerox 226"/>
    <n v="3256"/>
    <n v="1772"/>
    <s v="Paper"/>
    <n v="8"/>
    <n v="3544"/>
    <n v="6512"/>
    <n v="0.02"/>
  </r>
  <r>
    <s v="NUM000009"/>
    <x v="372"/>
    <x v="6"/>
    <n v="10010"/>
    <s v="P0062"/>
    <n v="2"/>
    <x v="12"/>
    <x v="12"/>
    <s v="95376"/>
    <x v="1"/>
    <s v="Xerox 226"/>
    <n v="3256"/>
    <n v="1772"/>
    <s v="Paper"/>
    <n v="10"/>
    <n v="3544"/>
    <n v="6512"/>
    <n v="0.02"/>
  </r>
  <r>
    <s v="NUM000564"/>
    <x v="418"/>
    <x v="4"/>
    <n v="10002"/>
    <s v="P0151"/>
    <n v="2"/>
    <x v="1"/>
    <x v="1"/>
    <s v="68127"/>
    <x v="0"/>
    <s v="Xerox 1970"/>
    <n v="3277"/>
    <n v="1891"/>
    <s v="Paper"/>
    <n v="3"/>
    <n v="3782"/>
    <n v="6554"/>
    <n v="0.03"/>
  </r>
  <r>
    <s v="NUM000882"/>
    <x v="44"/>
    <x v="3"/>
    <n v="10009"/>
    <s v="P0151"/>
    <n v="2"/>
    <x v="9"/>
    <x v="9"/>
    <s v="84118"/>
    <x v="1"/>
    <s v="Xerox 1970"/>
    <n v="3277"/>
    <n v="1891"/>
    <s v="Paper"/>
    <n v="1"/>
    <n v="3782"/>
    <n v="6554"/>
    <n v="0.03"/>
  </r>
  <r>
    <s v="NUM000207"/>
    <x v="458"/>
    <x v="7"/>
    <n v="10002"/>
    <s v="P0057"/>
    <n v="2"/>
    <x v="1"/>
    <x v="1"/>
    <s v="68127"/>
    <x v="0"/>
    <s v="Newell 344"/>
    <n v="3282"/>
    <n v="1654"/>
    <s v="Art"/>
    <n v="4"/>
    <n v="3308"/>
    <n v="6564"/>
    <n v="0.03"/>
  </r>
  <r>
    <s v="NUM000382"/>
    <x v="459"/>
    <x v="3"/>
    <n v="10012"/>
    <s v="P0217"/>
    <n v="2"/>
    <x v="7"/>
    <x v="7"/>
    <s v="93110"/>
    <x v="1"/>
    <s v="Xerox 1895"/>
    <n v="3282"/>
    <n v="1376"/>
    <s v="Paper"/>
    <n v="1"/>
    <n v="2752"/>
    <n v="6564"/>
    <n v="0.03"/>
  </r>
  <r>
    <s v="NUM000666"/>
    <x v="79"/>
    <x v="7"/>
    <n v="10004"/>
    <s v="P0195"/>
    <n v="2"/>
    <x v="6"/>
    <x v="6"/>
    <s v="10019"/>
    <x v="3"/>
    <s v="Xerox 1888"/>
    <n v="3290"/>
    <n v="1720"/>
    <s v="Paper"/>
    <n v="4"/>
    <n v="3440"/>
    <n v="6580"/>
    <n v="0.03"/>
  </r>
  <r>
    <s v="NUM000550"/>
    <x v="321"/>
    <x v="0"/>
    <n v="10004"/>
    <s v="P0195"/>
    <n v="2"/>
    <x v="6"/>
    <x v="6"/>
    <s v="10019"/>
    <x v="3"/>
    <s v="Xerox 1888"/>
    <n v="3290"/>
    <n v="1720"/>
    <s v="Paper"/>
    <n v="6"/>
    <n v="3440"/>
    <n v="6580"/>
    <n v="0.02"/>
  </r>
  <r>
    <s v="NUM000362"/>
    <x v="460"/>
    <x v="0"/>
    <n v="10012"/>
    <s v="P0078"/>
    <n v="2"/>
    <x v="7"/>
    <x v="7"/>
    <s v="93110"/>
    <x v="1"/>
    <s v="Avery 490"/>
    <n v="3303"/>
    <n v="2271"/>
    <s v="Labels"/>
    <n v="6"/>
    <n v="4542"/>
    <n v="6606"/>
    <n v="0.02"/>
  </r>
  <r>
    <s v="NUM000042"/>
    <x v="375"/>
    <x v="7"/>
    <n v="10005"/>
    <s v="P0078"/>
    <n v="2"/>
    <x v="13"/>
    <x v="13"/>
    <s v="93117"/>
    <x v="1"/>
    <s v="Avery 490"/>
    <n v="3303"/>
    <n v="2271"/>
    <s v="Labels"/>
    <n v="4"/>
    <n v="4542"/>
    <n v="6606"/>
    <n v="0.03"/>
  </r>
  <r>
    <s v="NUM000573"/>
    <x v="183"/>
    <x v="7"/>
    <n v="10007"/>
    <s v="P0078"/>
    <n v="2"/>
    <x v="2"/>
    <x v="2"/>
    <s v="94805"/>
    <x v="1"/>
    <s v="Avery 490"/>
    <n v="3303"/>
    <n v="2271"/>
    <s v="Labels"/>
    <n v="4"/>
    <n v="4542"/>
    <n v="6606"/>
    <n v="0.03"/>
  </r>
  <r>
    <s v="NUM000834"/>
    <x v="403"/>
    <x v="7"/>
    <n v="10004"/>
    <s v="P0147"/>
    <n v="2"/>
    <x v="6"/>
    <x v="6"/>
    <s v="10019"/>
    <x v="3"/>
    <s v="Xerox 192"/>
    <n v="3324"/>
    <n v="1846"/>
    <s v="Paper"/>
    <n v="4"/>
    <n v="3692"/>
    <n v="6648"/>
    <n v="0.03"/>
  </r>
  <r>
    <s v="NUM000694"/>
    <x v="205"/>
    <x v="2"/>
    <n v="10001"/>
    <s v="P0040"/>
    <n v="2"/>
    <x v="14"/>
    <x v="6"/>
    <s v="10025"/>
    <x v="3"/>
    <s v="Xerox 1881"/>
    <n v="3330"/>
    <n v="1819"/>
    <s v="Paper"/>
    <n v="5"/>
    <n v="3638"/>
    <n v="6660"/>
    <n v="0.03"/>
  </r>
  <r>
    <s v="NUM000788"/>
    <x v="149"/>
    <x v="4"/>
    <n v="10003"/>
    <s v="P0040"/>
    <n v="2"/>
    <x v="3"/>
    <x v="3"/>
    <s v="33732"/>
    <x v="2"/>
    <s v="Xerox 1881"/>
    <n v="3330"/>
    <n v="1819"/>
    <s v="Paper"/>
    <n v="3"/>
    <n v="3638"/>
    <n v="6660"/>
    <n v="0.03"/>
  </r>
  <r>
    <s v="NUM000613"/>
    <x v="346"/>
    <x v="0"/>
    <n v="10008"/>
    <s v="P0040"/>
    <n v="2"/>
    <x v="8"/>
    <x v="8"/>
    <s v="10977"/>
    <x v="3"/>
    <s v="Xerox 1881"/>
    <n v="3330"/>
    <n v="1819"/>
    <s v="Paper"/>
    <n v="6"/>
    <n v="3638"/>
    <n v="6660"/>
    <n v="0.02"/>
  </r>
  <r>
    <s v="NUM000264"/>
    <x v="461"/>
    <x v="3"/>
    <n v="10013"/>
    <s v="P0258"/>
    <n v="2"/>
    <x v="5"/>
    <x v="5"/>
    <s v="06770"/>
    <x v="3"/>
    <s v="Xerox 1990"/>
    <n v="3330"/>
    <n v="2283"/>
    <s v="Paper"/>
    <n v="1"/>
    <n v="4566"/>
    <n v="6660"/>
    <n v="0.03"/>
  </r>
  <r>
    <s v="NUM000244"/>
    <x v="341"/>
    <x v="5"/>
    <n v="10014"/>
    <s v="P0258"/>
    <n v="2"/>
    <x v="11"/>
    <x v="11"/>
    <s v="96825"/>
    <x v="1"/>
    <s v="Xerox 1990"/>
    <n v="3330"/>
    <n v="2283"/>
    <s v="Paper"/>
    <n v="4"/>
    <n v="4566"/>
    <n v="6660"/>
    <n v="0.03"/>
  </r>
  <r>
    <s v="NUM000594"/>
    <x v="462"/>
    <x v="1"/>
    <n v="10010"/>
    <s v="P0258"/>
    <n v="2"/>
    <x v="12"/>
    <x v="12"/>
    <s v="95376"/>
    <x v="1"/>
    <s v="Xerox 1990"/>
    <n v="3330"/>
    <n v="2283"/>
    <s v="Paper"/>
    <n v="8"/>
    <n v="4566"/>
    <n v="6660"/>
    <n v="0.02"/>
  </r>
  <r>
    <s v="NUM000832"/>
    <x v="463"/>
    <x v="6"/>
    <n v="10002"/>
    <s v="P0279"/>
    <n v="2"/>
    <x v="1"/>
    <x v="1"/>
    <s v="68127"/>
    <x v="0"/>
    <s v="Xerox 1963"/>
    <n v="3339"/>
    <n v="2274"/>
    <s v="Paper"/>
    <n v="10"/>
    <n v="4548"/>
    <n v="6678"/>
    <n v="0.02"/>
  </r>
  <r>
    <s v="NUM000387"/>
    <x v="241"/>
    <x v="0"/>
    <n v="10013"/>
    <s v="P0279"/>
    <n v="2"/>
    <x v="5"/>
    <x v="5"/>
    <s v="06770"/>
    <x v="3"/>
    <s v="Xerox 1963"/>
    <n v="3339"/>
    <n v="2274"/>
    <s v="Paper"/>
    <n v="6"/>
    <n v="4548"/>
    <n v="6678"/>
    <n v="0.02"/>
  </r>
  <r>
    <s v="NUM000010"/>
    <x v="372"/>
    <x v="3"/>
    <n v="10011"/>
    <s v="P0279"/>
    <n v="2"/>
    <x v="10"/>
    <x v="10"/>
    <s v="98502"/>
    <x v="1"/>
    <s v="Xerox 1963"/>
    <n v="3339"/>
    <n v="2274"/>
    <s v="Paper"/>
    <n v="1"/>
    <n v="4548"/>
    <n v="6678"/>
    <n v="0.03"/>
  </r>
  <r>
    <s v="NUM000091"/>
    <x v="430"/>
    <x v="0"/>
    <n v="10002"/>
    <s v="P0037"/>
    <n v="2"/>
    <x v="1"/>
    <x v="1"/>
    <s v="68127"/>
    <x v="0"/>
    <s v="Avery 509"/>
    <n v="3377"/>
    <n v="2112"/>
    <s v="Labels"/>
    <n v="6"/>
    <n v="4224"/>
    <n v="6754"/>
    <n v="0.02"/>
  </r>
  <r>
    <s v="NUM000621"/>
    <x v="129"/>
    <x v="6"/>
    <n v="10011"/>
    <s v="P0037"/>
    <n v="2"/>
    <x v="10"/>
    <x v="10"/>
    <s v="98502"/>
    <x v="1"/>
    <s v="Avery 509"/>
    <n v="3377"/>
    <n v="2112"/>
    <s v="Labels"/>
    <n v="10"/>
    <n v="4224"/>
    <n v="6754"/>
    <n v="0.02"/>
  </r>
  <r>
    <s v="NUM000605"/>
    <x v="464"/>
    <x v="0"/>
    <n v="10010"/>
    <s v="P0037"/>
    <n v="2"/>
    <x v="12"/>
    <x v="12"/>
    <s v="95376"/>
    <x v="1"/>
    <s v="Avery 509"/>
    <n v="3377"/>
    <n v="2112"/>
    <s v="Labels"/>
    <n v="6"/>
    <n v="4224"/>
    <n v="6754"/>
    <n v="0.02"/>
  </r>
  <r>
    <s v="NUM000328"/>
    <x v="414"/>
    <x v="1"/>
    <n v="10009"/>
    <s v="P0269"/>
    <n v="2"/>
    <x v="9"/>
    <x v="9"/>
    <s v="84118"/>
    <x v="1"/>
    <s v="Avery 5"/>
    <n v="3388"/>
    <n v="1454"/>
    <s v="Labels"/>
    <n v="8"/>
    <n v="2908"/>
    <n v="6776"/>
    <n v="0.02"/>
  </r>
  <r>
    <s v="NUM000302"/>
    <x v="102"/>
    <x v="1"/>
    <n v="10001"/>
    <s v="P0177"/>
    <n v="2"/>
    <x v="14"/>
    <x v="6"/>
    <s v="10025"/>
    <x v="3"/>
    <s v="Xerox 206"/>
    <n v="3408"/>
    <n v="1465"/>
    <s v="Paper"/>
    <n v="8"/>
    <n v="2930"/>
    <n v="6816"/>
    <n v="0.02"/>
  </r>
  <r>
    <s v="NUM000147"/>
    <x v="49"/>
    <x v="0"/>
    <n v="10013"/>
    <s v="P0209"/>
    <n v="2"/>
    <x v="5"/>
    <x v="5"/>
    <s v="06770"/>
    <x v="3"/>
    <s v="Xerox 1918"/>
    <n v="3421"/>
    <n v="1569"/>
    <s v="Paper"/>
    <n v="6"/>
    <n v="3138"/>
    <n v="6842"/>
    <n v="0.02"/>
  </r>
  <r>
    <s v="NUM000551"/>
    <x v="321"/>
    <x v="5"/>
    <n v="10001"/>
    <s v="P0259"/>
    <n v="2"/>
    <x v="14"/>
    <x v="6"/>
    <s v="10025"/>
    <x v="3"/>
    <s v="Xerox 1933"/>
    <n v="3448"/>
    <n v="1219"/>
    <s v="Paper"/>
    <n v="4"/>
    <n v="2438"/>
    <n v="6896"/>
    <n v="0.03"/>
  </r>
  <r>
    <s v="NUM000681"/>
    <x v="355"/>
    <x v="2"/>
    <n v="10009"/>
    <s v="P0259"/>
    <n v="2"/>
    <x v="9"/>
    <x v="9"/>
    <s v="84118"/>
    <x v="1"/>
    <s v="Xerox 1933"/>
    <n v="3448"/>
    <n v="1219"/>
    <s v="Paper"/>
    <n v="5"/>
    <n v="2438"/>
    <n v="6896"/>
    <n v="0.03"/>
  </r>
  <r>
    <s v="NUM000351"/>
    <x v="397"/>
    <x v="6"/>
    <n v="10001"/>
    <s v="P0010"/>
    <n v="2"/>
    <x v="14"/>
    <x v="6"/>
    <s v="10025"/>
    <x v="3"/>
    <s v="Xerox 1995"/>
    <n v="3454"/>
    <n v="1525"/>
    <s v="Paper"/>
    <n v="10"/>
    <n v="3050"/>
    <n v="6908"/>
    <n v="0.02"/>
  </r>
  <r>
    <s v="NUM000703"/>
    <x v="465"/>
    <x v="1"/>
    <n v="10004"/>
    <s v="P0039"/>
    <n v="2"/>
    <x v="6"/>
    <x v="6"/>
    <s v="10019"/>
    <x v="3"/>
    <s v="Newell 314"/>
    <n v="3458"/>
    <n v="1684"/>
    <s v="Art"/>
    <n v="8"/>
    <n v="3368"/>
    <n v="6916"/>
    <n v="0.02"/>
  </r>
  <r>
    <s v="NUM000013"/>
    <x v="231"/>
    <x v="0"/>
    <n v="10005"/>
    <s v="P0154"/>
    <n v="2"/>
    <x v="13"/>
    <x v="13"/>
    <s v="93117"/>
    <x v="1"/>
    <s v="Newell 310"/>
    <n v="3463"/>
    <n v="1964"/>
    <s v="Art"/>
    <n v="6"/>
    <n v="3928"/>
    <n v="6926"/>
    <n v="0.02"/>
  </r>
  <r>
    <s v="NUM000295"/>
    <x v="466"/>
    <x v="7"/>
    <n v="10014"/>
    <s v="P0154"/>
    <n v="2"/>
    <x v="11"/>
    <x v="11"/>
    <s v="96825"/>
    <x v="1"/>
    <s v="Newell 310"/>
    <n v="3463"/>
    <n v="1964"/>
    <s v="Art"/>
    <n v="4"/>
    <n v="3928"/>
    <n v="6926"/>
    <n v="0.03"/>
  </r>
  <r>
    <s v="NUM000192"/>
    <x v="58"/>
    <x v="2"/>
    <n v="10008"/>
    <s v="P0093"/>
    <n v="2"/>
    <x v="8"/>
    <x v="8"/>
    <s v="10977"/>
    <x v="3"/>
    <s v="Newell 335"/>
    <n v="3467"/>
    <n v="1230"/>
    <s v="Art"/>
    <n v="5"/>
    <n v="2460"/>
    <n v="6934"/>
    <n v="0.03"/>
  </r>
  <r>
    <s v="NUM000528"/>
    <x v="214"/>
    <x v="6"/>
    <n v="10010"/>
    <s v="P0093"/>
    <n v="2"/>
    <x v="12"/>
    <x v="12"/>
    <s v="95376"/>
    <x v="1"/>
    <s v="Newell 335"/>
    <n v="3467"/>
    <n v="1230"/>
    <s v="Art"/>
    <n v="10"/>
    <n v="2460"/>
    <n v="6934"/>
    <n v="0.02"/>
  </r>
  <r>
    <s v="NUM000564"/>
    <x v="418"/>
    <x v="2"/>
    <n v="10015"/>
    <s v="P0001"/>
    <n v="2"/>
    <x v="4"/>
    <x v="4"/>
    <s v="06074"/>
    <x v="3"/>
    <s v="Newell 322"/>
    <n v="3472"/>
    <n v="2239"/>
    <s v="Art"/>
    <n v="5"/>
    <n v="4478"/>
    <n v="6944"/>
    <n v="0.03"/>
  </r>
  <r>
    <s v="NUM000263"/>
    <x v="461"/>
    <x v="1"/>
    <n v="10006"/>
    <s v="P0193"/>
    <n v="2"/>
    <x v="0"/>
    <x v="0"/>
    <s v="79706"/>
    <x v="0"/>
    <s v="Avery 507"/>
    <n v="3473"/>
    <n v="1493"/>
    <s v="Labels"/>
    <n v="8"/>
    <n v="2986"/>
    <n v="6946"/>
    <n v="0.02"/>
  </r>
  <r>
    <s v="NUM000672"/>
    <x v="390"/>
    <x v="2"/>
    <n v="10002"/>
    <s v="P0291"/>
    <n v="2"/>
    <x v="1"/>
    <x v="1"/>
    <s v="68127"/>
    <x v="0"/>
    <s v="Xerox 1976"/>
    <n v="3479"/>
    <n v="2056"/>
    <s v="Paper"/>
    <n v="5"/>
    <n v="4112"/>
    <n v="6958"/>
    <n v="0.03"/>
  </r>
  <r>
    <s v="NUM000707"/>
    <x v="417"/>
    <x v="6"/>
    <n v="10008"/>
    <s v="P0291"/>
    <n v="2"/>
    <x v="8"/>
    <x v="8"/>
    <s v="10977"/>
    <x v="3"/>
    <s v="Xerox 1976"/>
    <n v="3479"/>
    <n v="2056"/>
    <s v="Paper"/>
    <n v="10"/>
    <n v="4112"/>
    <n v="6958"/>
    <n v="0.02"/>
  </r>
  <r>
    <s v="NUM000143"/>
    <x v="330"/>
    <x v="5"/>
    <n v="10005"/>
    <s v="P0022"/>
    <n v="2"/>
    <x v="13"/>
    <x v="13"/>
    <s v="93117"/>
    <x v="1"/>
    <s v="Avery 519"/>
    <n v="3491"/>
    <n v="1257"/>
    <s v="Labels"/>
    <n v="4"/>
    <n v="2514"/>
    <n v="6982"/>
    <n v="0.03"/>
  </r>
  <r>
    <s v="NUM000189"/>
    <x v="158"/>
    <x v="2"/>
    <n v="10009"/>
    <s v="P0022"/>
    <n v="2"/>
    <x v="9"/>
    <x v="9"/>
    <s v="84118"/>
    <x v="1"/>
    <s v="Avery 519"/>
    <n v="3491"/>
    <n v="1257"/>
    <s v="Labels"/>
    <n v="5"/>
    <n v="2514"/>
    <n v="6982"/>
    <n v="0.03"/>
  </r>
  <r>
    <s v="NUM000410"/>
    <x v="439"/>
    <x v="2"/>
    <n v="10014"/>
    <s v="P0022"/>
    <n v="2"/>
    <x v="11"/>
    <x v="11"/>
    <s v="96825"/>
    <x v="1"/>
    <s v="Avery 519"/>
    <n v="3491"/>
    <n v="1257"/>
    <s v="Labels"/>
    <n v="5"/>
    <n v="2514"/>
    <n v="6982"/>
    <n v="0.03"/>
  </r>
  <r>
    <s v="NUM000019"/>
    <x v="467"/>
    <x v="5"/>
    <n v="10014"/>
    <s v="P0190"/>
    <n v="2"/>
    <x v="11"/>
    <x v="11"/>
    <s v="96825"/>
    <x v="1"/>
    <s v="Xerox 1922"/>
    <n v="3493"/>
    <n v="2180"/>
    <s v="Paper"/>
    <n v="4"/>
    <n v="4360"/>
    <n v="6986"/>
    <n v="0.03"/>
  </r>
  <r>
    <s v="NUM000345"/>
    <x v="0"/>
    <x v="0"/>
    <n v="10015"/>
    <s v="P0190"/>
    <n v="2"/>
    <x v="4"/>
    <x v="4"/>
    <s v="06074"/>
    <x v="3"/>
    <s v="Xerox 1922"/>
    <n v="3493"/>
    <n v="2180"/>
    <s v="Paper"/>
    <n v="6"/>
    <n v="4360"/>
    <n v="6986"/>
    <n v="0.02"/>
  </r>
  <r>
    <s v="NUM000593"/>
    <x v="468"/>
    <x v="5"/>
    <n v="10004"/>
    <s v="P0060"/>
    <n v="2"/>
    <x v="6"/>
    <x v="6"/>
    <s v="10019"/>
    <x v="3"/>
    <s v="Xerox 1898"/>
    <n v="3495"/>
    <n v="2172"/>
    <s v="Paper"/>
    <n v="4"/>
    <n v="4344"/>
    <n v="6990"/>
    <n v="0.03"/>
  </r>
  <r>
    <s v="NUM000460"/>
    <x v="469"/>
    <x v="5"/>
    <n v="10001"/>
    <s v="P0013"/>
    <n v="2"/>
    <x v="14"/>
    <x v="6"/>
    <s v="10025"/>
    <x v="3"/>
    <s v="Xerox 1916"/>
    <n v="3499"/>
    <n v="2342"/>
    <s v="Paper"/>
    <n v="4"/>
    <n v="4684"/>
    <n v="6998"/>
    <n v="0.03"/>
  </r>
  <r>
    <s v="NUM000061"/>
    <x v="261"/>
    <x v="2"/>
    <n v="10006"/>
    <s v="P0013"/>
    <n v="2"/>
    <x v="0"/>
    <x v="0"/>
    <s v="79706"/>
    <x v="0"/>
    <s v="Xerox 1916"/>
    <n v="3499"/>
    <n v="2342"/>
    <s v="Paper"/>
    <n v="5"/>
    <n v="4684"/>
    <n v="6998"/>
    <n v="0.03"/>
  </r>
  <r>
    <s v="NUM000214"/>
    <x v="39"/>
    <x v="0"/>
    <n v="10009"/>
    <s v="P0186"/>
    <n v="2"/>
    <x v="9"/>
    <x v="9"/>
    <s v="84118"/>
    <x v="1"/>
    <s v="Xerox 214"/>
    <n v="3504"/>
    <n v="2309"/>
    <s v="Paper"/>
    <n v="6"/>
    <n v="4618"/>
    <n v="7008"/>
    <n v="0.02"/>
  </r>
  <r>
    <s v="NUM000397"/>
    <x v="437"/>
    <x v="7"/>
    <n v="10013"/>
    <s v="P0033"/>
    <n v="2"/>
    <x v="5"/>
    <x v="5"/>
    <s v="06770"/>
    <x v="3"/>
    <s v="Avery 512"/>
    <n v="3507"/>
    <n v="1643"/>
    <s v="Labels"/>
    <n v="4"/>
    <n v="3286"/>
    <n v="7014"/>
    <n v="0.03"/>
  </r>
  <r>
    <s v="NUM000876"/>
    <x v="347"/>
    <x v="1"/>
    <n v="10010"/>
    <s v="P0033"/>
    <n v="2"/>
    <x v="12"/>
    <x v="12"/>
    <s v="95376"/>
    <x v="1"/>
    <s v="Avery 512"/>
    <n v="3507"/>
    <n v="1643"/>
    <s v="Labels"/>
    <n v="8"/>
    <n v="3286"/>
    <n v="7014"/>
    <n v="0.02"/>
  </r>
  <r>
    <s v="NUM000440"/>
    <x v="90"/>
    <x v="3"/>
    <n v="10002"/>
    <s v="P0292"/>
    <n v="2"/>
    <x v="1"/>
    <x v="1"/>
    <s v="68127"/>
    <x v="0"/>
    <s v="Xerox 1983"/>
    <n v="3514"/>
    <n v="1257"/>
    <s v="Paper"/>
    <n v="1"/>
    <n v="2514"/>
    <n v="7028"/>
    <n v="0.03"/>
  </r>
  <r>
    <s v="NUM000875"/>
    <x v="358"/>
    <x v="7"/>
    <n v="10005"/>
    <s v="P0292"/>
    <n v="2"/>
    <x v="13"/>
    <x v="13"/>
    <s v="93117"/>
    <x v="1"/>
    <s v="Xerox 1983"/>
    <n v="3514"/>
    <n v="1257"/>
    <s v="Paper"/>
    <n v="4"/>
    <n v="2514"/>
    <n v="7028"/>
    <n v="0.03"/>
  </r>
  <r>
    <s v="NUM000222"/>
    <x v="470"/>
    <x v="1"/>
    <n v="10015"/>
    <s v="P0292"/>
    <n v="2"/>
    <x v="4"/>
    <x v="4"/>
    <s v="06074"/>
    <x v="3"/>
    <s v="Xerox 1983"/>
    <n v="3514"/>
    <n v="1257"/>
    <s v="Paper"/>
    <n v="8"/>
    <n v="2514"/>
    <n v="7028"/>
    <n v="0.02"/>
  </r>
  <r>
    <s v="NUM000273"/>
    <x v="21"/>
    <x v="6"/>
    <n v="10005"/>
    <s v="P0200"/>
    <n v="2"/>
    <x v="13"/>
    <x v="13"/>
    <s v="93117"/>
    <x v="1"/>
    <s v="HTC One"/>
    <n v="3536"/>
    <n v="1644"/>
    <s v="Phones"/>
    <n v="10"/>
    <n v="3288"/>
    <n v="7072"/>
    <n v="0.02"/>
  </r>
  <r>
    <s v="NUM000825"/>
    <x v="471"/>
    <x v="3"/>
    <n v="10004"/>
    <s v="P0200"/>
    <n v="2"/>
    <x v="6"/>
    <x v="6"/>
    <s v="10019"/>
    <x v="3"/>
    <s v="HTC One"/>
    <n v="3536"/>
    <n v="1644"/>
    <s v="Phones"/>
    <n v="1"/>
    <n v="3288"/>
    <n v="7072"/>
    <n v="0.03"/>
  </r>
  <r>
    <s v="NUM000287"/>
    <x v="472"/>
    <x v="3"/>
    <n v="10008"/>
    <s v="P0200"/>
    <n v="2"/>
    <x v="8"/>
    <x v="8"/>
    <s v="10977"/>
    <x v="3"/>
    <s v="HTC One"/>
    <n v="3536"/>
    <n v="1644"/>
    <s v="Phones"/>
    <n v="1"/>
    <n v="3288"/>
    <n v="7072"/>
    <n v="0.03"/>
  </r>
  <r>
    <s v="NUM000586"/>
    <x v="132"/>
    <x v="1"/>
    <n v="10009"/>
    <s v="P0237"/>
    <n v="2"/>
    <x v="9"/>
    <x v="9"/>
    <s v="84118"/>
    <x v="1"/>
    <s v="Vtech CS6719"/>
    <n v="3553"/>
    <n v="2174"/>
    <s v="Phones"/>
    <n v="8"/>
    <n v="4348"/>
    <n v="7106"/>
    <n v="0.02"/>
  </r>
  <r>
    <s v="NUM000873"/>
    <x v="473"/>
    <x v="7"/>
    <n v="10014"/>
    <s v="P0237"/>
    <n v="2"/>
    <x v="11"/>
    <x v="11"/>
    <s v="96825"/>
    <x v="1"/>
    <s v="Vtech CS6719"/>
    <n v="3553"/>
    <n v="2174"/>
    <s v="Phones"/>
    <n v="4"/>
    <n v="4348"/>
    <n v="7106"/>
    <n v="0.03"/>
  </r>
  <r>
    <s v="NUM000831"/>
    <x v="394"/>
    <x v="4"/>
    <n v="10011"/>
    <s v="P0237"/>
    <n v="2"/>
    <x v="10"/>
    <x v="10"/>
    <s v="98502"/>
    <x v="1"/>
    <s v="Vtech CS6719"/>
    <n v="3553"/>
    <n v="2174"/>
    <s v="Phones"/>
    <n v="3"/>
    <n v="4348"/>
    <n v="7106"/>
    <n v="0.03"/>
  </r>
  <r>
    <s v="NUM000059"/>
    <x v="474"/>
    <x v="1"/>
    <n v="10006"/>
    <s v="P0237"/>
    <n v="2"/>
    <x v="0"/>
    <x v="0"/>
    <s v="79706"/>
    <x v="0"/>
    <s v="Vtech CS6719"/>
    <n v="3553"/>
    <n v="2174"/>
    <s v="Phones"/>
    <n v="8"/>
    <n v="4348"/>
    <n v="7106"/>
    <n v="0.02"/>
  </r>
  <r>
    <s v="NUM000113"/>
    <x v="373"/>
    <x v="3"/>
    <n v="10007"/>
    <s v="P0162"/>
    <n v="2"/>
    <x v="2"/>
    <x v="2"/>
    <s v="94805"/>
    <x v="1"/>
    <s v="VTech DS6151"/>
    <n v="3564"/>
    <n v="2100"/>
    <s v="Phones"/>
    <n v="1"/>
    <n v="4200"/>
    <n v="7128"/>
    <n v="0.03"/>
  </r>
  <r>
    <s v="NUM000357"/>
    <x v="475"/>
    <x v="7"/>
    <n v="10014"/>
    <s v="P0072"/>
    <n v="2"/>
    <x v="11"/>
    <x v="11"/>
    <s v="96825"/>
    <x v="1"/>
    <s v="Xerox 1972"/>
    <n v="3566"/>
    <n v="2276"/>
    <s v="Paper"/>
    <n v="4"/>
    <n v="4552"/>
    <n v="7132"/>
    <n v="0.03"/>
  </r>
  <r>
    <s v="NUM000604"/>
    <x v="316"/>
    <x v="5"/>
    <n v="10012"/>
    <s v="P0083"/>
    <n v="2"/>
    <x v="7"/>
    <x v="7"/>
    <s v="93110"/>
    <x v="1"/>
    <s v="Avery 476"/>
    <n v="3569"/>
    <n v="2320"/>
    <s v="Labels"/>
    <n v="4"/>
    <n v="4640"/>
    <n v="7138"/>
    <n v="0.03"/>
  </r>
  <r>
    <s v="NUM000413"/>
    <x v="454"/>
    <x v="5"/>
    <n v="10009"/>
    <s v="P0083"/>
    <n v="2"/>
    <x v="9"/>
    <x v="9"/>
    <s v="84118"/>
    <x v="1"/>
    <s v="Avery 476"/>
    <n v="3569"/>
    <n v="2320"/>
    <s v="Labels"/>
    <n v="4"/>
    <n v="4640"/>
    <n v="7138"/>
    <n v="0.03"/>
  </r>
  <r>
    <s v="NUM000752"/>
    <x v="476"/>
    <x v="7"/>
    <n v="10012"/>
    <s v="P0169"/>
    <n v="2"/>
    <x v="7"/>
    <x v="7"/>
    <s v="93110"/>
    <x v="1"/>
    <s v="Xerox 1962"/>
    <n v="3573"/>
    <n v="1857"/>
    <s v="Paper"/>
    <n v="4"/>
    <n v="3714"/>
    <n v="7146"/>
    <n v="0.03"/>
  </r>
  <r>
    <s v="NUM000315"/>
    <x v="477"/>
    <x v="7"/>
    <n v="10007"/>
    <s v="P0169"/>
    <n v="2"/>
    <x v="2"/>
    <x v="2"/>
    <s v="94805"/>
    <x v="1"/>
    <s v="Xerox 1962"/>
    <n v="3573"/>
    <n v="1857"/>
    <s v="Paper"/>
    <n v="4"/>
    <n v="3714"/>
    <n v="7146"/>
    <n v="0.03"/>
  </r>
  <r>
    <s v="NUM000404"/>
    <x v="392"/>
    <x v="7"/>
    <n v="10010"/>
    <s v="P0139"/>
    <n v="2"/>
    <x v="12"/>
    <x v="12"/>
    <s v="95376"/>
    <x v="1"/>
    <s v="Xerox 217"/>
    <n v="3574"/>
    <n v="1747"/>
    <s v="Paper"/>
    <n v="4"/>
    <n v="3494"/>
    <n v="7148"/>
    <n v="0.03"/>
  </r>
  <r>
    <s v="NUM000852"/>
    <x v="478"/>
    <x v="7"/>
    <n v="10012"/>
    <s v="P0228"/>
    <n v="2"/>
    <x v="7"/>
    <x v="7"/>
    <s v="93110"/>
    <x v="1"/>
    <s v="Xerox 1954"/>
    <n v="3575"/>
    <n v="1937"/>
    <s v="Paper"/>
    <n v="4"/>
    <n v="3874"/>
    <n v="7150"/>
    <n v="0.03"/>
  </r>
  <r>
    <s v="NUM000881"/>
    <x v="455"/>
    <x v="1"/>
    <n v="10005"/>
    <s v="P0228"/>
    <n v="2"/>
    <x v="13"/>
    <x v="13"/>
    <s v="93117"/>
    <x v="1"/>
    <s v="Xerox 1954"/>
    <n v="3575"/>
    <n v="1937"/>
    <s v="Paper"/>
    <n v="8"/>
    <n v="3874"/>
    <n v="7150"/>
    <n v="0.02"/>
  </r>
  <r>
    <s v="NUM000436"/>
    <x v="343"/>
    <x v="6"/>
    <n v="10011"/>
    <s v="P0228"/>
    <n v="2"/>
    <x v="10"/>
    <x v="10"/>
    <s v="98502"/>
    <x v="1"/>
    <s v="Xerox 1954"/>
    <n v="3575"/>
    <n v="1937"/>
    <s v="Paper"/>
    <n v="10"/>
    <n v="3874"/>
    <n v="7150"/>
    <n v="0.02"/>
  </r>
  <r>
    <s v="NUM000513"/>
    <x v="479"/>
    <x v="3"/>
    <n v="10009"/>
    <s v="P0235"/>
    <n v="2"/>
    <x v="9"/>
    <x v="9"/>
    <s v="84118"/>
    <x v="1"/>
    <s v="Newell 339"/>
    <n v="3590"/>
    <n v="1866"/>
    <s v="Art"/>
    <n v="1"/>
    <n v="3732"/>
    <n v="7180"/>
    <n v="0.03"/>
  </r>
  <r>
    <s v="NUM000149"/>
    <x v="155"/>
    <x v="1"/>
    <n v="10015"/>
    <s v="P0294"/>
    <n v="2"/>
    <x v="4"/>
    <x v="4"/>
    <s v="06074"/>
    <x v="3"/>
    <s v="Xerox 1938"/>
    <n v="3626"/>
    <n v="1590"/>
    <s v="Paper"/>
    <n v="8"/>
    <n v="3180"/>
    <n v="7252"/>
    <n v="0.02"/>
  </r>
  <r>
    <s v="NUM000455"/>
    <x v="480"/>
    <x v="3"/>
    <n v="10006"/>
    <s v="P0294"/>
    <n v="2"/>
    <x v="0"/>
    <x v="0"/>
    <s v="79706"/>
    <x v="0"/>
    <s v="Xerox 1938"/>
    <n v="3626"/>
    <n v="1590"/>
    <s v="Paper"/>
    <n v="1"/>
    <n v="3180"/>
    <n v="7252"/>
    <n v="0.03"/>
  </r>
  <r>
    <s v="NUM000027"/>
    <x v="5"/>
    <x v="2"/>
    <n v="10010"/>
    <s v="P0141"/>
    <n v="2"/>
    <x v="12"/>
    <x v="12"/>
    <s v="95376"/>
    <x v="1"/>
    <s v="Xerox 203"/>
    <n v="3637"/>
    <n v="2463"/>
    <s v="Paper"/>
    <n v="5"/>
    <n v="4926"/>
    <n v="7274"/>
    <n v="0.03"/>
  </r>
  <r>
    <s v="NUM000797"/>
    <x v="481"/>
    <x v="4"/>
    <n v="10008"/>
    <s v="P0016"/>
    <n v="2"/>
    <x v="8"/>
    <x v="8"/>
    <s v="10977"/>
    <x v="3"/>
    <s v="Xerox 1880"/>
    <n v="3642"/>
    <n v="1705"/>
    <s v="Paper"/>
    <n v="3"/>
    <n v="3410"/>
    <n v="7284"/>
    <n v="0.03"/>
  </r>
  <r>
    <s v="NUM000299"/>
    <x v="415"/>
    <x v="2"/>
    <n v="10011"/>
    <s v="P0016"/>
    <n v="2"/>
    <x v="10"/>
    <x v="10"/>
    <s v="98502"/>
    <x v="1"/>
    <s v="Xerox 1880"/>
    <n v="3642"/>
    <n v="1705"/>
    <s v="Paper"/>
    <n v="5"/>
    <n v="3410"/>
    <n v="7284"/>
    <n v="0.03"/>
  </r>
  <r>
    <s v="NUM000240"/>
    <x v="445"/>
    <x v="7"/>
    <n v="10002"/>
    <s v="P0225"/>
    <n v="2"/>
    <x v="1"/>
    <x v="1"/>
    <s v="68127"/>
    <x v="0"/>
    <s v="AT&amp;T CL2909"/>
    <n v="3644"/>
    <n v="1954"/>
    <s v="Phones"/>
    <n v="4"/>
    <n v="3908"/>
    <n v="7288"/>
    <n v="0.03"/>
  </r>
  <r>
    <s v="NUM000218"/>
    <x v="131"/>
    <x v="7"/>
    <n v="10005"/>
    <s v="P0128"/>
    <n v="2"/>
    <x v="13"/>
    <x v="13"/>
    <s v="93117"/>
    <x v="1"/>
    <s v="Newell 315"/>
    <n v="3646"/>
    <n v="1603"/>
    <s v="Art"/>
    <n v="4"/>
    <n v="3206"/>
    <n v="7292"/>
    <n v="0.03"/>
  </r>
  <r>
    <s v="NUM000446"/>
    <x v="482"/>
    <x v="4"/>
    <n v="10008"/>
    <s v="P0128"/>
    <n v="2"/>
    <x v="8"/>
    <x v="8"/>
    <s v="10977"/>
    <x v="3"/>
    <s v="Newell 315"/>
    <n v="3646"/>
    <n v="1603"/>
    <s v="Art"/>
    <n v="3"/>
    <n v="3206"/>
    <n v="7292"/>
    <n v="0.03"/>
  </r>
  <r>
    <s v="NUM000111"/>
    <x v="315"/>
    <x v="7"/>
    <n v="10011"/>
    <s v="P0128"/>
    <n v="2"/>
    <x v="10"/>
    <x v="10"/>
    <s v="98502"/>
    <x v="1"/>
    <s v="Newell 315"/>
    <n v="3646"/>
    <n v="1603"/>
    <s v="Art"/>
    <n v="4"/>
    <n v="3206"/>
    <n v="7292"/>
    <n v="0.03"/>
  </r>
  <r>
    <s v="NUM000239"/>
    <x v="445"/>
    <x v="7"/>
    <n v="10009"/>
    <s v="P0117"/>
    <n v="2"/>
    <x v="9"/>
    <x v="9"/>
    <s v="84118"/>
    <x v="1"/>
    <s v="Avery 488"/>
    <n v="3663"/>
    <n v="1550"/>
    <s v="Labels"/>
    <n v="4"/>
    <n v="3100"/>
    <n v="7326"/>
    <n v="0.03"/>
  </r>
  <r>
    <s v="NUM000296"/>
    <x v="466"/>
    <x v="1"/>
    <n v="10005"/>
    <s v="P0257"/>
    <n v="2"/>
    <x v="13"/>
    <x v="13"/>
    <s v="93117"/>
    <x v="1"/>
    <s v="Newell 338"/>
    <n v="3686"/>
    <n v="2401"/>
    <s v="Art"/>
    <n v="8"/>
    <n v="4802"/>
    <n v="7372"/>
    <n v="0.02"/>
  </r>
  <r>
    <s v="NUM000261"/>
    <x v="13"/>
    <x v="4"/>
    <n v="10001"/>
    <s v="P0100"/>
    <n v="2"/>
    <x v="14"/>
    <x v="6"/>
    <s v="10025"/>
    <x v="3"/>
    <s v="Avery 483"/>
    <n v="3694"/>
    <n v="1616"/>
    <s v="Labels"/>
    <n v="3"/>
    <n v="3232"/>
    <n v="7388"/>
    <n v="0.03"/>
  </r>
  <r>
    <s v="NUM000418"/>
    <x v="400"/>
    <x v="1"/>
    <n v="10007"/>
    <s v="P0100"/>
    <n v="2"/>
    <x v="2"/>
    <x v="2"/>
    <s v="94805"/>
    <x v="1"/>
    <s v="Avery 483"/>
    <n v="3694"/>
    <n v="1616"/>
    <s v="Labels"/>
    <n v="8"/>
    <n v="3232"/>
    <n v="7388"/>
    <n v="0.02"/>
  </r>
  <r>
    <s v="NUM000017"/>
    <x v="483"/>
    <x v="1"/>
    <n v="10001"/>
    <s v="P0208"/>
    <n v="2"/>
    <x v="14"/>
    <x v="6"/>
    <s v="10025"/>
    <x v="3"/>
    <s v="Xerox 1926"/>
    <n v="3725"/>
    <n v="1250"/>
    <s v="Paper"/>
    <n v="8"/>
    <n v="2500"/>
    <n v="7450"/>
    <n v="0.02"/>
  </r>
  <r>
    <s v="NUM000274"/>
    <x v="21"/>
    <x v="2"/>
    <n v="10001"/>
    <s v="P0208"/>
    <n v="2"/>
    <x v="14"/>
    <x v="6"/>
    <s v="10025"/>
    <x v="3"/>
    <s v="Xerox 1926"/>
    <n v="3725"/>
    <n v="1250"/>
    <s v="Paper"/>
    <n v="5"/>
    <n v="2500"/>
    <n v="7450"/>
    <n v="0.03"/>
  </r>
  <r>
    <s v="NUM000268"/>
    <x v="484"/>
    <x v="3"/>
    <n v="10004"/>
    <s v="P0047"/>
    <n v="3"/>
    <x v="6"/>
    <x v="6"/>
    <s v="10019"/>
    <x v="3"/>
    <s v="Staple holder"/>
    <n v="2500"/>
    <n v="1914"/>
    <s v="Appliances"/>
    <n v="1"/>
    <n v="5742"/>
    <n v="7500"/>
    <n v="0.03"/>
  </r>
  <r>
    <s v="NUM000272"/>
    <x v="92"/>
    <x v="5"/>
    <n v="10003"/>
    <s v="P0159"/>
    <n v="2"/>
    <x v="3"/>
    <x v="3"/>
    <s v="33732"/>
    <x v="2"/>
    <s v="Xerox 1886"/>
    <n v="3757"/>
    <n v="2156"/>
    <s v="Paper"/>
    <n v="4"/>
    <n v="4312"/>
    <n v="7514"/>
    <n v="0.03"/>
  </r>
  <r>
    <s v="NUM000449"/>
    <x v="96"/>
    <x v="6"/>
    <n v="10006"/>
    <s v="P0159"/>
    <n v="2"/>
    <x v="0"/>
    <x v="0"/>
    <s v="79706"/>
    <x v="0"/>
    <s v="Xerox 1886"/>
    <n v="3757"/>
    <n v="2156"/>
    <s v="Paper"/>
    <n v="10"/>
    <n v="4312"/>
    <n v="7514"/>
    <n v="0.02"/>
  </r>
  <r>
    <s v="NUM000428"/>
    <x v="228"/>
    <x v="2"/>
    <n v="10010"/>
    <s v="P0159"/>
    <n v="2"/>
    <x v="12"/>
    <x v="12"/>
    <s v="95376"/>
    <x v="1"/>
    <s v="Xerox 1886"/>
    <n v="3757"/>
    <n v="2156"/>
    <s v="Paper"/>
    <n v="5"/>
    <n v="4312"/>
    <n v="7514"/>
    <n v="0.03"/>
  </r>
  <r>
    <s v="NUM000540"/>
    <x v="267"/>
    <x v="6"/>
    <n v="10009"/>
    <s v="P0172"/>
    <n v="2"/>
    <x v="9"/>
    <x v="9"/>
    <s v="84118"/>
    <x v="1"/>
    <s v="AT&amp;T CL82213"/>
    <n v="3759"/>
    <n v="2258"/>
    <s v="Phones"/>
    <n v="10"/>
    <n v="4516"/>
    <n v="7518"/>
    <n v="0.02"/>
  </r>
  <r>
    <s v="NUM000426"/>
    <x v="207"/>
    <x v="4"/>
    <n v="10001"/>
    <s v="P0049"/>
    <n v="2"/>
    <x v="14"/>
    <x v="6"/>
    <s v="10025"/>
    <x v="3"/>
    <s v="Xerox 191"/>
    <n v="3768"/>
    <n v="1353"/>
    <s v="Paper"/>
    <n v="3"/>
    <n v="2706"/>
    <n v="7536"/>
    <n v="0.03"/>
  </r>
  <r>
    <s v="NUM000603"/>
    <x v="485"/>
    <x v="5"/>
    <n v="10002"/>
    <s v="P0049"/>
    <n v="2"/>
    <x v="1"/>
    <x v="1"/>
    <s v="68127"/>
    <x v="0"/>
    <s v="Xerox 191"/>
    <n v="3768"/>
    <n v="1353"/>
    <s v="Paper"/>
    <n v="4"/>
    <n v="2706"/>
    <n v="7536"/>
    <n v="0.03"/>
  </r>
  <r>
    <s v="NUM000021"/>
    <x v="17"/>
    <x v="1"/>
    <n v="10008"/>
    <s v="P0049"/>
    <n v="2"/>
    <x v="8"/>
    <x v="8"/>
    <s v="10977"/>
    <x v="3"/>
    <s v="Xerox 191"/>
    <n v="3768"/>
    <n v="1353"/>
    <s v="Paper"/>
    <n v="8"/>
    <n v="2706"/>
    <n v="7536"/>
    <n v="0.02"/>
  </r>
  <r>
    <s v="NUM000765"/>
    <x v="486"/>
    <x v="2"/>
    <n v="10011"/>
    <s v="P0049"/>
    <n v="2"/>
    <x v="10"/>
    <x v="10"/>
    <s v="98502"/>
    <x v="1"/>
    <s v="Xerox 191"/>
    <n v="3768"/>
    <n v="1353"/>
    <s v="Paper"/>
    <n v="5"/>
    <n v="2706"/>
    <n v="7536"/>
    <n v="0.03"/>
  </r>
  <r>
    <s v="NUM000852"/>
    <x v="478"/>
    <x v="6"/>
    <n v="10005"/>
    <s v="P0008"/>
    <n v="3"/>
    <x v="13"/>
    <x v="13"/>
    <s v="93117"/>
    <x v="1"/>
    <s v="Xerox 1943"/>
    <n v="2529"/>
    <n v="1630"/>
    <s v="Paper"/>
    <n v="10"/>
    <n v="4890"/>
    <n v="7587"/>
    <n v="0.02"/>
  </r>
  <r>
    <s v="NUM000379"/>
    <x v="378"/>
    <x v="1"/>
    <n v="10001"/>
    <s v="P0171"/>
    <n v="3"/>
    <x v="14"/>
    <x v="6"/>
    <s v="10025"/>
    <x v="3"/>
    <s v="Xerox 1919"/>
    <n v="2535"/>
    <n v="1841"/>
    <s v="Paper"/>
    <n v="8"/>
    <n v="5523"/>
    <n v="7605"/>
    <n v="0.02"/>
  </r>
  <r>
    <s v="NUM000422"/>
    <x v="487"/>
    <x v="5"/>
    <n v="10009"/>
    <s v="P0171"/>
    <n v="3"/>
    <x v="9"/>
    <x v="9"/>
    <s v="84118"/>
    <x v="1"/>
    <s v="Xerox 1919"/>
    <n v="2535"/>
    <n v="1841"/>
    <s v="Paper"/>
    <n v="4"/>
    <n v="5523"/>
    <n v="7605"/>
    <n v="0.03"/>
  </r>
  <r>
    <s v="NUM000479"/>
    <x v="488"/>
    <x v="7"/>
    <n v="10013"/>
    <s v="P0288"/>
    <n v="3"/>
    <x v="5"/>
    <x v="5"/>
    <s v="06770"/>
    <x v="3"/>
    <s v="Xerox 1936"/>
    <n v="2539"/>
    <n v="1656"/>
    <s v="Paper"/>
    <n v="4"/>
    <n v="4968"/>
    <n v="7617"/>
    <n v="0.03"/>
  </r>
  <r>
    <s v="NUM000051"/>
    <x v="425"/>
    <x v="5"/>
    <n v="10015"/>
    <s v="P0288"/>
    <n v="3"/>
    <x v="4"/>
    <x v="4"/>
    <s v="06074"/>
    <x v="3"/>
    <s v="Xerox 1936"/>
    <n v="2539"/>
    <n v="1656"/>
    <s v="Paper"/>
    <n v="4"/>
    <n v="4968"/>
    <n v="7617"/>
    <n v="0.03"/>
  </r>
  <r>
    <s v="NUM000836"/>
    <x v="489"/>
    <x v="3"/>
    <n v="10006"/>
    <s v="P0288"/>
    <n v="3"/>
    <x v="0"/>
    <x v="0"/>
    <s v="79706"/>
    <x v="0"/>
    <s v="Xerox 1936"/>
    <n v="2539"/>
    <n v="1656"/>
    <s v="Paper"/>
    <n v="1"/>
    <n v="4968"/>
    <n v="7617"/>
    <n v="0.03"/>
  </r>
  <r>
    <s v="NUM000740"/>
    <x v="490"/>
    <x v="0"/>
    <n v="10010"/>
    <s v="P0205"/>
    <n v="2"/>
    <x v="12"/>
    <x v="12"/>
    <s v="95376"/>
    <x v="1"/>
    <s v="Xerox 227"/>
    <n v="3827"/>
    <n v="2424"/>
    <s v="Paper"/>
    <n v="6"/>
    <n v="4848"/>
    <n v="7654"/>
    <n v="0.02"/>
  </r>
  <r>
    <s v="NUM000404"/>
    <x v="392"/>
    <x v="4"/>
    <n v="10002"/>
    <s v="P0005"/>
    <n v="3"/>
    <x v="1"/>
    <x v="1"/>
    <s v="68127"/>
    <x v="0"/>
    <s v="GE 30524EE4"/>
    <n v="2553"/>
    <n v="1638"/>
    <s v="Phones"/>
    <n v="3"/>
    <n v="4914"/>
    <n v="7659"/>
    <n v="0.03"/>
  </r>
  <r>
    <s v="NUM000375"/>
    <x v="253"/>
    <x v="0"/>
    <n v="10004"/>
    <s v="P0110"/>
    <n v="3"/>
    <x v="6"/>
    <x v="6"/>
    <s v="10019"/>
    <x v="3"/>
    <s v="Xerox 2"/>
    <n v="2562"/>
    <n v="1527"/>
    <s v="Paper"/>
    <n v="6"/>
    <n v="4581"/>
    <n v="7686"/>
    <n v="0.02"/>
  </r>
  <r>
    <s v="NUM000060"/>
    <x v="261"/>
    <x v="5"/>
    <n v="10004"/>
    <s v="P0234"/>
    <n v="2"/>
    <x v="6"/>
    <x v="6"/>
    <s v="10019"/>
    <x v="3"/>
    <s v="Xerox 1997"/>
    <n v="3844"/>
    <n v="2157"/>
    <s v="Paper"/>
    <n v="4"/>
    <n v="4314"/>
    <n v="7688"/>
    <n v="0.03"/>
  </r>
  <r>
    <s v="NUM000563"/>
    <x v="491"/>
    <x v="3"/>
    <n v="10010"/>
    <s v="P0234"/>
    <n v="2"/>
    <x v="12"/>
    <x v="12"/>
    <s v="95376"/>
    <x v="1"/>
    <s v="Xerox 1997"/>
    <n v="3844"/>
    <n v="2157"/>
    <s v="Paper"/>
    <n v="1"/>
    <n v="4314"/>
    <n v="7688"/>
    <n v="0.03"/>
  </r>
  <r>
    <s v="NUM000025"/>
    <x v="170"/>
    <x v="2"/>
    <n v="10010"/>
    <s v="P0234"/>
    <n v="2"/>
    <x v="12"/>
    <x v="12"/>
    <s v="95376"/>
    <x v="1"/>
    <s v="Xerox 1997"/>
    <n v="3844"/>
    <n v="2157"/>
    <s v="Paper"/>
    <n v="5"/>
    <n v="4314"/>
    <n v="7688"/>
    <n v="0.03"/>
  </r>
  <r>
    <s v="NUM000734"/>
    <x v="492"/>
    <x v="6"/>
    <n v="10012"/>
    <s v="P0043"/>
    <n v="2"/>
    <x v="7"/>
    <x v="7"/>
    <s v="93110"/>
    <x v="1"/>
    <s v="Newell 324"/>
    <n v="3859"/>
    <n v="1465"/>
    <s v="Art"/>
    <n v="10"/>
    <n v="2930"/>
    <n v="7718"/>
    <n v="0.02"/>
  </r>
  <r>
    <s v="NUM000372"/>
    <x v="298"/>
    <x v="4"/>
    <n v="10006"/>
    <s v="P0296"/>
    <n v="3"/>
    <x v="0"/>
    <x v="0"/>
    <s v="79706"/>
    <x v="0"/>
    <s v="Xerox 1955"/>
    <n v="2580"/>
    <n v="1518"/>
    <s v="Paper"/>
    <n v="3"/>
    <n v="4554"/>
    <n v="7740"/>
    <n v="0.03"/>
  </r>
  <r>
    <s v="NUM000407"/>
    <x v="66"/>
    <x v="6"/>
    <n v="10010"/>
    <s v="P0296"/>
    <n v="3"/>
    <x v="12"/>
    <x v="12"/>
    <s v="95376"/>
    <x v="1"/>
    <s v="Xerox 1955"/>
    <n v="2580"/>
    <n v="1518"/>
    <s v="Paper"/>
    <n v="10"/>
    <n v="4554"/>
    <n v="7740"/>
    <n v="0.02"/>
  </r>
  <r>
    <s v="NUM000143"/>
    <x v="330"/>
    <x v="5"/>
    <n v="10001"/>
    <s v="P0101"/>
    <n v="3"/>
    <x v="14"/>
    <x v="6"/>
    <s v="10025"/>
    <x v="3"/>
    <s v="Xerox 1910"/>
    <n v="2588"/>
    <n v="2069"/>
    <s v="Paper"/>
    <n v="4"/>
    <n v="6207"/>
    <n v="7764"/>
    <n v="0.03"/>
  </r>
  <r>
    <s v="NUM000735"/>
    <x v="493"/>
    <x v="2"/>
    <n v="10012"/>
    <s v="P0101"/>
    <n v="3"/>
    <x v="7"/>
    <x v="7"/>
    <s v="93110"/>
    <x v="1"/>
    <s v="Xerox 1910"/>
    <n v="2588"/>
    <n v="2069"/>
    <s v="Paper"/>
    <n v="5"/>
    <n v="6207"/>
    <n v="7764"/>
    <n v="0.03"/>
  </r>
  <r>
    <s v="NUM000263"/>
    <x v="461"/>
    <x v="2"/>
    <n v="10009"/>
    <s v="P0011"/>
    <n v="3"/>
    <x v="9"/>
    <x v="9"/>
    <s v="84118"/>
    <x v="1"/>
    <s v="Xerox 1999"/>
    <n v="2612"/>
    <n v="1994"/>
    <s v="Paper"/>
    <n v="5"/>
    <n v="5982"/>
    <n v="7836"/>
    <n v="0.03"/>
  </r>
  <r>
    <s v="NUM000058"/>
    <x v="474"/>
    <x v="6"/>
    <n v="10012"/>
    <s v="P0241"/>
    <n v="3"/>
    <x v="7"/>
    <x v="7"/>
    <s v="93110"/>
    <x v="1"/>
    <s v="Newell 34"/>
    <n v="2616"/>
    <n v="1965"/>
    <s v="Art"/>
    <n v="10"/>
    <n v="5895"/>
    <n v="7848"/>
    <n v="0.02"/>
  </r>
  <r>
    <s v="NUM000780"/>
    <x v="494"/>
    <x v="0"/>
    <n v="10009"/>
    <s v="P0003"/>
    <n v="3"/>
    <x v="9"/>
    <x v="9"/>
    <s v="84118"/>
    <x v="1"/>
    <s v="Newell 341"/>
    <n v="2617"/>
    <n v="1736"/>
    <s v="Art"/>
    <n v="6"/>
    <n v="5208"/>
    <n v="7851"/>
    <n v="0.02"/>
  </r>
  <r>
    <s v="NUM000835"/>
    <x v="403"/>
    <x v="1"/>
    <n v="10004"/>
    <s v="P0133"/>
    <n v="3"/>
    <x v="6"/>
    <x v="6"/>
    <s v="10019"/>
    <x v="3"/>
    <s v="Avery 477"/>
    <n v="2633"/>
    <n v="1742"/>
    <s v="Labels"/>
    <n v="8"/>
    <n v="5226"/>
    <n v="7899"/>
    <n v="0.02"/>
  </r>
  <r>
    <s v="NUM000769"/>
    <x v="495"/>
    <x v="3"/>
    <n v="10006"/>
    <s v="P0133"/>
    <n v="3"/>
    <x v="0"/>
    <x v="0"/>
    <s v="79706"/>
    <x v="0"/>
    <s v="Avery 477"/>
    <n v="2633"/>
    <n v="1742"/>
    <s v="Labels"/>
    <n v="1"/>
    <n v="5226"/>
    <n v="7899"/>
    <n v="0.03"/>
  </r>
  <r>
    <s v="NUM000798"/>
    <x v="218"/>
    <x v="5"/>
    <n v="10010"/>
    <s v="P0124"/>
    <n v="3"/>
    <x v="12"/>
    <x v="12"/>
    <s v="95376"/>
    <x v="1"/>
    <s v="Avery 502"/>
    <n v="2645"/>
    <n v="1547"/>
    <s v="Labels"/>
    <n v="4"/>
    <n v="4641"/>
    <n v="7935"/>
    <n v="0.03"/>
  </r>
  <r>
    <s v="NUM000730"/>
    <x v="195"/>
    <x v="7"/>
    <n v="10012"/>
    <s v="P0090"/>
    <n v="3"/>
    <x v="7"/>
    <x v="7"/>
    <s v="93110"/>
    <x v="1"/>
    <s v="Xerox 1941"/>
    <n v="2647"/>
    <n v="1539"/>
    <s v="Paper"/>
    <n v="4"/>
    <n v="4617"/>
    <n v="7941"/>
    <n v="0.03"/>
  </r>
  <r>
    <s v="NUM000142"/>
    <x v="52"/>
    <x v="4"/>
    <n v="10014"/>
    <s v="P0129"/>
    <n v="2"/>
    <x v="11"/>
    <x v="11"/>
    <s v="96825"/>
    <x v="1"/>
    <s v="Avery 48"/>
    <n v="3977"/>
    <n v="2308"/>
    <s v="Labels"/>
    <n v="3"/>
    <n v="4616"/>
    <n v="7954"/>
    <n v="0.03"/>
  </r>
  <r>
    <s v="NUM000865"/>
    <x v="331"/>
    <x v="0"/>
    <n v="10005"/>
    <s v="P0222"/>
    <n v="3"/>
    <x v="13"/>
    <x v="13"/>
    <s v="93117"/>
    <x v="1"/>
    <s v="Xerox 1944"/>
    <n v="2657"/>
    <n v="2480"/>
    <s v="Paper"/>
    <n v="6"/>
    <n v="7440"/>
    <n v="7971"/>
    <n v="0.02"/>
  </r>
  <r>
    <s v="NUM000024"/>
    <x v="170"/>
    <x v="3"/>
    <n v="10011"/>
    <s v="P0179"/>
    <n v="3"/>
    <x v="10"/>
    <x v="10"/>
    <s v="98502"/>
    <x v="1"/>
    <s v="Xerox 1981"/>
    <n v="2658"/>
    <n v="1274"/>
    <s v="Paper"/>
    <n v="1"/>
    <n v="3822"/>
    <n v="7974"/>
    <n v="0.03"/>
  </r>
  <r>
    <s v="NUM000224"/>
    <x v="311"/>
    <x v="2"/>
    <n v="10012"/>
    <s v="P0270"/>
    <n v="3"/>
    <x v="7"/>
    <x v="7"/>
    <s v="93110"/>
    <x v="1"/>
    <s v="Xerox 1956"/>
    <n v="2659"/>
    <n v="2415"/>
    <s v="Paper"/>
    <n v="5"/>
    <n v="7245"/>
    <n v="7977"/>
    <n v="0.03"/>
  </r>
  <r>
    <s v="NUM000745"/>
    <x v="127"/>
    <x v="7"/>
    <n v="10005"/>
    <s v="P0097"/>
    <n v="2"/>
    <x v="13"/>
    <x v="13"/>
    <s v="93117"/>
    <x v="1"/>
    <s v="Staple magnet"/>
    <n v="3993"/>
    <n v="1338"/>
    <s v="Storage"/>
    <n v="4"/>
    <n v="2676"/>
    <n v="7986"/>
    <n v="0.03"/>
  </r>
  <r>
    <s v="NUM000499"/>
    <x v="442"/>
    <x v="0"/>
    <n v="10013"/>
    <s v="P0097"/>
    <n v="2"/>
    <x v="5"/>
    <x v="5"/>
    <s v="06770"/>
    <x v="3"/>
    <s v="Staple magnet"/>
    <n v="3993"/>
    <n v="1338"/>
    <s v="Storage"/>
    <n v="6"/>
    <n v="2676"/>
    <n v="7986"/>
    <n v="0.02"/>
  </r>
  <r>
    <s v="NUM000159"/>
    <x v="81"/>
    <x v="4"/>
    <n v="10015"/>
    <s v="P0097"/>
    <n v="2"/>
    <x v="4"/>
    <x v="4"/>
    <s v="06074"/>
    <x v="3"/>
    <s v="Staple magnet"/>
    <n v="3993"/>
    <n v="1338"/>
    <s v="Storage"/>
    <n v="3"/>
    <n v="2676"/>
    <n v="7986"/>
    <n v="0.03"/>
  </r>
  <r>
    <s v="NUM000796"/>
    <x v="481"/>
    <x v="5"/>
    <n v="10002"/>
    <s v="P0286"/>
    <n v="2"/>
    <x v="1"/>
    <x v="1"/>
    <s v="68127"/>
    <x v="0"/>
    <s v="Xerox 1947"/>
    <n v="3994"/>
    <n v="1799"/>
    <s v="Paper"/>
    <n v="4"/>
    <n v="3598"/>
    <n v="7988"/>
    <n v="0.03"/>
  </r>
  <r>
    <s v="NUM000341"/>
    <x v="233"/>
    <x v="4"/>
    <n v="10006"/>
    <s v="P0286"/>
    <n v="2"/>
    <x v="0"/>
    <x v="0"/>
    <s v="79706"/>
    <x v="0"/>
    <s v="Xerox 1947"/>
    <n v="3994"/>
    <n v="1799"/>
    <s v="Paper"/>
    <n v="3"/>
    <n v="3598"/>
    <n v="7988"/>
    <n v="0.03"/>
  </r>
  <r>
    <s v="NUM000037"/>
    <x v="496"/>
    <x v="7"/>
    <n v="10005"/>
    <s v="P0178"/>
    <n v="2"/>
    <x v="13"/>
    <x v="13"/>
    <s v="93117"/>
    <x v="1"/>
    <s v="Xerox 1998"/>
    <n v="4003"/>
    <n v="2255"/>
    <s v="Paper"/>
    <n v="4"/>
    <n v="4510"/>
    <n v="8006"/>
    <n v="0.03"/>
  </r>
  <r>
    <s v="NUM000800"/>
    <x v="116"/>
    <x v="1"/>
    <n v="10013"/>
    <s v="P0178"/>
    <n v="2"/>
    <x v="5"/>
    <x v="5"/>
    <s v="06770"/>
    <x v="3"/>
    <s v="Xerox 1998"/>
    <n v="4003"/>
    <n v="2255"/>
    <s v="Paper"/>
    <n v="8"/>
    <n v="4510"/>
    <n v="8006"/>
    <n v="0.02"/>
  </r>
  <r>
    <s v="NUM000748"/>
    <x v="24"/>
    <x v="6"/>
    <n v="10004"/>
    <s v="P0146"/>
    <n v="2"/>
    <x v="6"/>
    <x v="6"/>
    <s v="10019"/>
    <x v="3"/>
    <s v="Avery 506"/>
    <n v="4006"/>
    <n v="1320"/>
    <s v="Labels"/>
    <n v="10"/>
    <n v="2640"/>
    <n v="8012"/>
    <n v="0.02"/>
  </r>
  <r>
    <s v="NUM000001"/>
    <x v="497"/>
    <x v="5"/>
    <n v="10011"/>
    <s v="P0210"/>
    <n v="2"/>
    <x v="10"/>
    <x v="10"/>
    <s v="98502"/>
    <x v="1"/>
    <s v="Xerox 1951"/>
    <n v="4006"/>
    <n v="1898"/>
    <s v="Paper"/>
    <n v="4"/>
    <n v="3796"/>
    <n v="8012"/>
    <n v="0.03"/>
  </r>
  <r>
    <s v="NUM000556"/>
    <x v="498"/>
    <x v="4"/>
    <n v="10003"/>
    <s v="P0149"/>
    <n v="3"/>
    <x v="3"/>
    <x v="3"/>
    <s v="33732"/>
    <x v="2"/>
    <s v="Xerox 197"/>
    <n v="2671"/>
    <n v="1591"/>
    <s v="Paper"/>
    <n v="3"/>
    <n v="4773"/>
    <n v="8013"/>
    <n v="0.03"/>
  </r>
  <r>
    <s v="NUM000557"/>
    <x v="325"/>
    <x v="4"/>
    <n v="10003"/>
    <s v="P0066"/>
    <n v="3"/>
    <x v="3"/>
    <x v="3"/>
    <s v="33732"/>
    <x v="2"/>
    <s v="Xerox 225"/>
    <n v="2672"/>
    <n v="2236"/>
    <s v="Paper"/>
    <n v="3"/>
    <n v="6708"/>
    <n v="8016"/>
    <n v="0.03"/>
  </r>
  <r>
    <s v="NUM000157"/>
    <x v="186"/>
    <x v="3"/>
    <n v="10011"/>
    <s v="P0163"/>
    <n v="2"/>
    <x v="10"/>
    <x v="10"/>
    <s v="98502"/>
    <x v="1"/>
    <s v="Xerox 1940"/>
    <n v="4026"/>
    <n v="1829"/>
    <s v="Paper"/>
    <n v="1"/>
    <n v="3658"/>
    <n v="8052"/>
    <n v="0.03"/>
  </r>
  <r>
    <s v="NUM000859"/>
    <x v="162"/>
    <x v="1"/>
    <n v="10002"/>
    <s v="P0088"/>
    <n v="2"/>
    <x v="1"/>
    <x v="1"/>
    <s v="68127"/>
    <x v="0"/>
    <s v="Newell 32"/>
    <n v="4051"/>
    <n v="1962"/>
    <s v="Art"/>
    <n v="8"/>
    <n v="3924"/>
    <n v="8102"/>
    <n v="0.02"/>
  </r>
  <r>
    <s v="NUM000271"/>
    <x v="499"/>
    <x v="3"/>
    <n v="10010"/>
    <s v="P0103"/>
    <n v="3"/>
    <x v="12"/>
    <x v="12"/>
    <s v="95376"/>
    <x v="1"/>
    <s v="Xerox 1931"/>
    <n v="2706"/>
    <n v="2310"/>
    <s v="Paper"/>
    <n v="1"/>
    <n v="6930"/>
    <n v="8118"/>
    <n v="0.03"/>
  </r>
  <r>
    <s v="NUM000287"/>
    <x v="472"/>
    <x v="4"/>
    <n v="10005"/>
    <s v="P0079"/>
    <n v="3"/>
    <x v="13"/>
    <x v="13"/>
    <s v="93117"/>
    <x v="1"/>
    <s v="Xerox 220"/>
    <n v="2714"/>
    <n v="1975"/>
    <s v="Paper"/>
    <n v="3"/>
    <n v="5925"/>
    <n v="8142"/>
    <n v="0.03"/>
  </r>
  <r>
    <s v="NUM000876"/>
    <x v="347"/>
    <x v="0"/>
    <n v="10010"/>
    <s v="P0079"/>
    <n v="3"/>
    <x v="12"/>
    <x v="12"/>
    <s v="95376"/>
    <x v="1"/>
    <s v="Xerox 220"/>
    <n v="2714"/>
    <n v="1975"/>
    <s v="Paper"/>
    <n v="6"/>
    <n v="5925"/>
    <n v="8142"/>
    <n v="0.02"/>
  </r>
  <r>
    <s v="NUM000452"/>
    <x v="225"/>
    <x v="5"/>
    <n v="10002"/>
    <s v="P0275"/>
    <n v="2"/>
    <x v="1"/>
    <x v="1"/>
    <s v="68127"/>
    <x v="0"/>
    <s v="Avery 491"/>
    <n v="4092"/>
    <n v="1482"/>
    <s v="Labels"/>
    <n v="4"/>
    <n v="2964"/>
    <n v="8184"/>
    <n v="0.03"/>
  </r>
  <r>
    <s v="NUM000836"/>
    <x v="489"/>
    <x v="0"/>
    <n v="10007"/>
    <s v="P0004"/>
    <n v="2"/>
    <x v="2"/>
    <x v="2"/>
    <s v="94805"/>
    <x v="1"/>
    <s v="Newell 318"/>
    <n v="4099"/>
    <n v="1530"/>
    <s v="Art"/>
    <n v="6"/>
    <n v="3060"/>
    <n v="8198"/>
    <n v="0.02"/>
  </r>
  <r>
    <s v="NUM000880"/>
    <x v="455"/>
    <x v="2"/>
    <n v="10013"/>
    <s v="P0046"/>
    <n v="3"/>
    <x v="5"/>
    <x v="5"/>
    <s v="06770"/>
    <x v="3"/>
    <s v="Xerox 1974"/>
    <n v="2734"/>
    <n v="1596"/>
    <s v="Paper"/>
    <n v="5"/>
    <n v="4788"/>
    <n v="8202"/>
    <n v="0.03"/>
  </r>
  <r>
    <s v="NUM000020"/>
    <x v="408"/>
    <x v="1"/>
    <n v="10003"/>
    <s v="P0046"/>
    <n v="3"/>
    <x v="3"/>
    <x v="3"/>
    <s v="33732"/>
    <x v="2"/>
    <s v="Xerox 1974"/>
    <n v="2734"/>
    <n v="1596"/>
    <s v="Paper"/>
    <n v="8"/>
    <n v="4788"/>
    <n v="8202"/>
    <n v="0.02"/>
  </r>
  <r>
    <s v="NUM000637"/>
    <x v="270"/>
    <x v="7"/>
    <n v="10003"/>
    <s v="P0046"/>
    <n v="3"/>
    <x v="3"/>
    <x v="3"/>
    <s v="33732"/>
    <x v="2"/>
    <s v="Xerox 1974"/>
    <n v="2734"/>
    <n v="1596"/>
    <s v="Paper"/>
    <n v="4"/>
    <n v="4788"/>
    <n v="8202"/>
    <n v="0.03"/>
  </r>
  <r>
    <s v="NUM000083"/>
    <x v="16"/>
    <x v="2"/>
    <n v="10001"/>
    <s v="P0239"/>
    <n v="3"/>
    <x v="14"/>
    <x v="6"/>
    <s v="10025"/>
    <x v="3"/>
    <s v="Xerox 1980"/>
    <n v="2738"/>
    <n v="1737"/>
    <s v="Paper"/>
    <n v="5"/>
    <n v="5211"/>
    <n v="8214"/>
    <n v="0.03"/>
  </r>
  <r>
    <s v="NUM000408"/>
    <x v="35"/>
    <x v="4"/>
    <n v="10005"/>
    <s v="P0152"/>
    <n v="2"/>
    <x v="13"/>
    <x v="13"/>
    <s v="93117"/>
    <x v="1"/>
    <s v="Xerox 1988"/>
    <n v="4110"/>
    <n v="1788"/>
    <s v="Paper"/>
    <n v="3"/>
    <n v="3576"/>
    <n v="8220"/>
    <n v="0.03"/>
  </r>
  <r>
    <s v="NUM000821"/>
    <x v="68"/>
    <x v="0"/>
    <n v="10008"/>
    <s v="P0152"/>
    <n v="2"/>
    <x v="8"/>
    <x v="8"/>
    <s v="10977"/>
    <x v="3"/>
    <s v="Xerox 1988"/>
    <n v="4110"/>
    <n v="1788"/>
    <s v="Paper"/>
    <n v="6"/>
    <n v="3576"/>
    <n v="8220"/>
    <n v="0.02"/>
  </r>
  <r>
    <s v="NUM000760"/>
    <x v="344"/>
    <x v="5"/>
    <n v="10005"/>
    <s v="P0014"/>
    <n v="3"/>
    <x v="13"/>
    <x v="13"/>
    <s v="93117"/>
    <x v="1"/>
    <s v="Staples"/>
    <n v="2747"/>
    <n v="2098"/>
    <s v="Fasteners"/>
    <n v="4"/>
    <n v="6294"/>
    <n v="8241"/>
    <n v="0.03"/>
  </r>
  <r>
    <s v="NUM000588"/>
    <x v="26"/>
    <x v="1"/>
    <n v="10003"/>
    <s v="P0242"/>
    <n v="2"/>
    <x v="3"/>
    <x v="3"/>
    <s v="33732"/>
    <x v="2"/>
    <s v="Xerox 221"/>
    <n v="4152"/>
    <n v="1278"/>
    <s v="Paper"/>
    <n v="8"/>
    <n v="2556"/>
    <n v="8304"/>
    <n v="0.02"/>
  </r>
  <r>
    <s v="NUM000474"/>
    <x v="115"/>
    <x v="4"/>
    <n v="10015"/>
    <s v="P0242"/>
    <n v="2"/>
    <x v="4"/>
    <x v="4"/>
    <s v="06074"/>
    <x v="3"/>
    <s v="Xerox 221"/>
    <n v="4152"/>
    <n v="1278"/>
    <s v="Paper"/>
    <n v="3"/>
    <n v="2556"/>
    <n v="8304"/>
    <n v="0.03"/>
  </r>
  <r>
    <s v="NUM000244"/>
    <x v="341"/>
    <x v="2"/>
    <n v="10001"/>
    <s v="P0262"/>
    <n v="3"/>
    <x v="14"/>
    <x v="6"/>
    <s v="10025"/>
    <x v="3"/>
    <s v="Avery 487"/>
    <n v="2775"/>
    <n v="1946"/>
    <s v="Labels"/>
    <n v="5"/>
    <n v="5838"/>
    <n v="8325"/>
    <n v="0.03"/>
  </r>
  <r>
    <s v="NUM000358"/>
    <x v="220"/>
    <x v="5"/>
    <n v="10003"/>
    <s v="P0262"/>
    <n v="3"/>
    <x v="3"/>
    <x v="3"/>
    <s v="33732"/>
    <x v="2"/>
    <s v="Avery 487"/>
    <n v="2775"/>
    <n v="1946"/>
    <s v="Labels"/>
    <n v="4"/>
    <n v="5838"/>
    <n v="8325"/>
    <n v="0.03"/>
  </r>
  <r>
    <s v="NUM000380"/>
    <x v="318"/>
    <x v="6"/>
    <n v="10006"/>
    <s v="P0108"/>
    <n v="3"/>
    <x v="0"/>
    <x v="0"/>
    <s v="79706"/>
    <x v="0"/>
    <s v="Xerox 188"/>
    <n v="2775"/>
    <n v="1847"/>
    <s v="Paper"/>
    <n v="10"/>
    <n v="5541"/>
    <n v="8325"/>
    <n v="0.02"/>
  </r>
  <r>
    <s v="NUM000183"/>
    <x v="500"/>
    <x v="0"/>
    <n v="10001"/>
    <s v="P0283"/>
    <n v="2"/>
    <x v="14"/>
    <x v="6"/>
    <s v="10025"/>
    <x v="3"/>
    <s v="Xerox 1902"/>
    <n v="4172"/>
    <n v="1415"/>
    <s v="Paper"/>
    <n v="6"/>
    <n v="2830"/>
    <n v="8344"/>
    <n v="0.02"/>
  </r>
  <r>
    <s v="NUM000629"/>
    <x v="93"/>
    <x v="0"/>
    <n v="10003"/>
    <s v="P0206"/>
    <n v="2"/>
    <x v="3"/>
    <x v="3"/>
    <s v="33732"/>
    <x v="2"/>
    <s v="Xerox 1965"/>
    <n v="4173"/>
    <n v="2497"/>
    <s v="Paper"/>
    <n v="6"/>
    <n v="4994"/>
    <n v="8346"/>
    <n v="0.02"/>
  </r>
  <r>
    <s v="NUM000756"/>
    <x v="501"/>
    <x v="3"/>
    <n v="10010"/>
    <s v="P0206"/>
    <n v="2"/>
    <x v="12"/>
    <x v="12"/>
    <s v="95376"/>
    <x v="1"/>
    <s v="Xerox 1965"/>
    <n v="4173"/>
    <n v="2497"/>
    <s v="Paper"/>
    <n v="1"/>
    <n v="4994"/>
    <n v="8346"/>
    <n v="0.03"/>
  </r>
  <r>
    <s v="NUM000266"/>
    <x v="371"/>
    <x v="0"/>
    <n v="10015"/>
    <s v="P0138"/>
    <n v="3"/>
    <x v="4"/>
    <x v="4"/>
    <s v="06074"/>
    <x v="3"/>
    <s v="Newell 329"/>
    <n v="2787"/>
    <n v="1470"/>
    <s v="Art"/>
    <n v="6"/>
    <n v="4410"/>
    <n v="8361"/>
    <n v="0.02"/>
  </r>
  <r>
    <s v="NUM000155"/>
    <x v="249"/>
    <x v="4"/>
    <n v="10009"/>
    <s v="P0038"/>
    <n v="3"/>
    <x v="9"/>
    <x v="9"/>
    <s v="84118"/>
    <x v="1"/>
    <s v="Xerox 21"/>
    <n v="2787"/>
    <n v="2020"/>
    <s v="Paper"/>
    <n v="3"/>
    <n v="6060"/>
    <n v="8361"/>
    <n v="0.03"/>
  </r>
  <r>
    <s v="NUM000098"/>
    <x v="230"/>
    <x v="6"/>
    <n v="10014"/>
    <s v="P0038"/>
    <n v="3"/>
    <x v="11"/>
    <x v="11"/>
    <s v="96825"/>
    <x v="1"/>
    <s v="Xerox 21"/>
    <n v="2787"/>
    <n v="2020"/>
    <s v="Paper"/>
    <n v="10"/>
    <n v="6060"/>
    <n v="8361"/>
    <n v="0.02"/>
  </r>
  <r>
    <s v="NUM000421"/>
    <x v="202"/>
    <x v="1"/>
    <n v="10014"/>
    <s v="P0038"/>
    <n v="3"/>
    <x v="11"/>
    <x v="11"/>
    <s v="96825"/>
    <x v="1"/>
    <s v="Xerox 21"/>
    <n v="2787"/>
    <n v="2020"/>
    <s v="Paper"/>
    <n v="8"/>
    <n v="6060"/>
    <n v="8361"/>
    <n v="0.02"/>
  </r>
  <r>
    <s v="NUM000860"/>
    <x v="162"/>
    <x v="5"/>
    <n v="10003"/>
    <s v="P0038"/>
    <n v="3"/>
    <x v="3"/>
    <x v="3"/>
    <s v="33732"/>
    <x v="2"/>
    <s v="Xerox 21"/>
    <n v="2787"/>
    <n v="2020"/>
    <s v="Paper"/>
    <n v="4"/>
    <n v="6060"/>
    <n v="8361"/>
    <n v="0.03"/>
  </r>
  <r>
    <s v="NUM000111"/>
    <x v="315"/>
    <x v="2"/>
    <n v="10015"/>
    <s v="P0061"/>
    <n v="2"/>
    <x v="4"/>
    <x v="4"/>
    <s v="06074"/>
    <x v="3"/>
    <s v="Avery 473"/>
    <n v="4185"/>
    <n v="1204"/>
    <s v="Labels"/>
    <n v="5"/>
    <n v="2408"/>
    <n v="8370"/>
    <n v="0.03"/>
  </r>
  <r>
    <s v="NUM000695"/>
    <x v="435"/>
    <x v="1"/>
    <n v="10013"/>
    <s v="P0048"/>
    <n v="2"/>
    <x v="5"/>
    <x v="5"/>
    <s v="06770"/>
    <x v="3"/>
    <s v="Xerox 1908"/>
    <n v="4190"/>
    <n v="1817"/>
    <s v="Paper"/>
    <n v="8"/>
    <n v="3634"/>
    <n v="8380"/>
    <n v="0.02"/>
  </r>
  <r>
    <s v="NUM000795"/>
    <x v="251"/>
    <x v="3"/>
    <n v="10014"/>
    <s v="P0247"/>
    <n v="2"/>
    <x v="11"/>
    <x v="11"/>
    <s v="96825"/>
    <x v="1"/>
    <s v="Xerox 1882"/>
    <n v="4206"/>
    <n v="1201"/>
    <s v="Paper"/>
    <n v="1"/>
    <n v="2402"/>
    <n v="8412"/>
    <n v="0.03"/>
  </r>
  <r>
    <s v="NUM000350"/>
    <x v="502"/>
    <x v="6"/>
    <n v="10006"/>
    <s v="P0247"/>
    <n v="2"/>
    <x v="0"/>
    <x v="0"/>
    <s v="79706"/>
    <x v="0"/>
    <s v="Xerox 1882"/>
    <n v="4206"/>
    <n v="1201"/>
    <s v="Paper"/>
    <n v="10"/>
    <n v="2402"/>
    <n v="8412"/>
    <n v="0.02"/>
  </r>
  <r>
    <s v="NUM000753"/>
    <x v="410"/>
    <x v="5"/>
    <n v="10010"/>
    <s v="P0247"/>
    <n v="2"/>
    <x v="12"/>
    <x v="12"/>
    <s v="95376"/>
    <x v="1"/>
    <s v="Xerox 1882"/>
    <n v="4206"/>
    <n v="1201"/>
    <s v="Paper"/>
    <n v="4"/>
    <n v="2402"/>
    <n v="8412"/>
    <n v="0.03"/>
  </r>
  <r>
    <s v="NUM000846"/>
    <x v="349"/>
    <x v="3"/>
    <n v="10002"/>
    <s v="P0135"/>
    <n v="2"/>
    <x v="1"/>
    <x v="1"/>
    <s v="68127"/>
    <x v="0"/>
    <s v="Newell 35"/>
    <n v="4209"/>
    <n v="1692"/>
    <s v="Art"/>
    <n v="1"/>
    <n v="3384"/>
    <n v="8418"/>
    <n v="0.03"/>
  </r>
  <r>
    <s v="NUM000046"/>
    <x v="503"/>
    <x v="1"/>
    <n v="10004"/>
    <s v="P0135"/>
    <n v="2"/>
    <x v="6"/>
    <x v="6"/>
    <s v="10019"/>
    <x v="3"/>
    <s v="Newell 35"/>
    <n v="4209"/>
    <n v="1692"/>
    <s v="Art"/>
    <n v="8"/>
    <n v="3384"/>
    <n v="8418"/>
    <n v="0.02"/>
  </r>
  <r>
    <s v="NUM000673"/>
    <x v="176"/>
    <x v="3"/>
    <n v="10006"/>
    <s v="P0135"/>
    <n v="2"/>
    <x v="0"/>
    <x v="0"/>
    <s v="79706"/>
    <x v="0"/>
    <s v="Newell 35"/>
    <n v="4209"/>
    <n v="1692"/>
    <s v="Art"/>
    <n v="1"/>
    <n v="3384"/>
    <n v="8418"/>
    <n v="0.03"/>
  </r>
  <r>
    <s v="NUM000053"/>
    <x v="425"/>
    <x v="5"/>
    <n v="10005"/>
    <s v="P0266"/>
    <n v="2"/>
    <x v="13"/>
    <x v="13"/>
    <s v="93117"/>
    <x v="1"/>
    <s v="Xerox 1992"/>
    <n v="4218"/>
    <n v="2421"/>
    <s v="Paper"/>
    <n v="4"/>
    <n v="4842"/>
    <n v="8436"/>
    <n v="0.03"/>
  </r>
  <r>
    <s v="NUM000150"/>
    <x v="155"/>
    <x v="6"/>
    <n v="10003"/>
    <s v="P0266"/>
    <n v="2"/>
    <x v="3"/>
    <x v="3"/>
    <s v="33732"/>
    <x v="2"/>
    <s v="Xerox 1992"/>
    <n v="4218"/>
    <n v="2421"/>
    <s v="Paper"/>
    <n v="10"/>
    <n v="4842"/>
    <n v="8436"/>
    <n v="0.02"/>
  </r>
  <r>
    <s v="NUM000144"/>
    <x v="330"/>
    <x v="3"/>
    <n v="10012"/>
    <s v="P0126"/>
    <n v="2"/>
    <x v="7"/>
    <x v="7"/>
    <s v="93110"/>
    <x v="1"/>
    <s v="Xerox 1996"/>
    <n v="4220"/>
    <n v="1635"/>
    <s v="Paper"/>
    <n v="1"/>
    <n v="3270"/>
    <n v="8440"/>
    <n v="0.03"/>
  </r>
  <r>
    <s v="NUM000679"/>
    <x v="161"/>
    <x v="6"/>
    <n v="10002"/>
    <s v="P0126"/>
    <n v="2"/>
    <x v="1"/>
    <x v="1"/>
    <s v="68127"/>
    <x v="0"/>
    <s v="Xerox 1996"/>
    <n v="4220"/>
    <n v="1635"/>
    <s v="Paper"/>
    <n v="10"/>
    <n v="3270"/>
    <n v="8440"/>
    <n v="0.02"/>
  </r>
  <r>
    <s v="NUM000561"/>
    <x v="447"/>
    <x v="1"/>
    <n v="10007"/>
    <s v="P0126"/>
    <n v="2"/>
    <x v="2"/>
    <x v="2"/>
    <s v="94805"/>
    <x v="1"/>
    <s v="Xerox 1996"/>
    <n v="4220"/>
    <n v="1635"/>
    <s v="Paper"/>
    <n v="8"/>
    <n v="3270"/>
    <n v="8440"/>
    <n v="0.02"/>
  </r>
  <r>
    <s v="NUM000186"/>
    <x v="227"/>
    <x v="2"/>
    <n v="10009"/>
    <s v="P0126"/>
    <n v="2"/>
    <x v="9"/>
    <x v="9"/>
    <s v="84118"/>
    <x v="1"/>
    <s v="Xerox 1996"/>
    <n v="4220"/>
    <n v="1635"/>
    <s v="Paper"/>
    <n v="5"/>
    <n v="3270"/>
    <n v="8440"/>
    <n v="0.03"/>
  </r>
  <r>
    <s v="NUM000471"/>
    <x v="151"/>
    <x v="6"/>
    <n v="10006"/>
    <s v="P0007"/>
    <n v="3"/>
    <x v="0"/>
    <x v="0"/>
    <s v="79706"/>
    <x v="0"/>
    <s v="Xerox 232"/>
    <n v="2814"/>
    <n v="2437"/>
    <s v="Paper"/>
    <n v="10"/>
    <n v="7311"/>
    <n v="8442"/>
    <n v="0.02"/>
  </r>
  <r>
    <s v="NUM000191"/>
    <x v="286"/>
    <x v="5"/>
    <n v="10014"/>
    <s v="P0170"/>
    <n v="2"/>
    <x v="11"/>
    <x v="11"/>
    <s v="96825"/>
    <x v="1"/>
    <s v="Avery 478"/>
    <n v="4224"/>
    <n v="2048"/>
    <s v="Labels"/>
    <n v="4"/>
    <n v="4096"/>
    <n v="8448"/>
    <n v="0.03"/>
  </r>
  <r>
    <s v="NUM000356"/>
    <x v="32"/>
    <x v="5"/>
    <n v="10010"/>
    <s v="P0170"/>
    <n v="2"/>
    <x v="12"/>
    <x v="12"/>
    <s v="95376"/>
    <x v="1"/>
    <s v="Avery 478"/>
    <n v="4224"/>
    <n v="2048"/>
    <s v="Labels"/>
    <n v="4"/>
    <n v="4096"/>
    <n v="8448"/>
    <n v="0.03"/>
  </r>
  <r>
    <s v="NUM000679"/>
    <x v="161"/>
    <x v="4"/>
    <n v="10001"/>
    <s v="P0264"/>
    <n v="3"/>
    <x v="14"/>
    <x v="6"/>
    <s v="10025"/>
    <x v="3"/>
    <s v="Avery 503"/>
    <n v="2820"/>
    <n v="1504"/>
    <s v="Labels"/>
    <n v="3"/>
    <n v="4512"/>
    <n v="8460"/>
    <n v="0.03"/>
  </r>
  <r>
    <s v="NUM000844"/>
    <x v="504"/>
    <x v="0"/>
    <n v="10005"/>
    <s v="P0161"/>
    <n v="2"/>
    <x v="13"/>
    <x v="13"/>
    <s v="93117"/>
    <x v="1"/>
    <s v="Newell 307"/>
    <n v="4230"/>
    <n v="1812"/>
    <s v="Art"/>
    <n v="6"/>
    <n v="3624"/>
    <n v="8460"/>
    <n v="0.02"/>
  </r>
  <r>
    <s v="NUM000502"/>
    <x v="304"/>
    <x v="2"/>
    <n v="10007"/>
    <s v="P0161"/>
    <n v="2"/>
    <x v="2"/>
    <x v="2"/>
    <s v="94805"/>
    <x v="1"/>
    <s v="Newell 307"/>
    <n v="4230"/>
    <n v="1812"/>
    <s v="Art"/>
    <n v="5"/>
    <n v="3624"/>
    <n v="8460"/>
    <n v="0.03"/>
  </r>
  <r>
    <s v="NUM000258"/>
    <x v="87"/>
    <x v="0"/>
    <n v="10012"/>
    <s v="P0167"/>
    <n v="2"/>
    <x v="7"/>
    <x v="7"/>
    <s v="93110"/>
    <x v="1"/>
    <s v="Avery 500"/>
    <n v="4234"/>
    <n v="1212"/>
    <s v="Labels"/>
    <n v="6"/>
    <n v="2424"/>
    <n v="8468"/>
    <n v="0.02"/>
  </r>
  <r>
    <s v="NUM000775"/>
    <x v="406"/>
    <x v="4"/>
    <n v="10015"/>
    <s v="P0167"/>
    <n v="2"/>
    <x v="4"/>
    <x v="4"/>
    <s v="06074"/>
    <x v="3"/>
    <s v="Avery 500"/>
    <n v="4234"/>
    <n v="1212"/>
    <s v="Labels"/>
    <n v="3"/>
    <n v="2424"/>
    <n v="8468"/>
    <n v="0.03"/>
  </r>
  <r>
    <s v="NUM000433"/>
    <x v="109"/>
    <x v="3"/>
    <n v="10007"/>
    <s v="P0145"/>
    <n v="2"/>
    <x v="2"/>
    <x v="2"/>
    <s v="94805"/>
    <x v="1"/>
    <s v="Newell 340"/>
    <n v="4239"/>
    <n v="1749"/>
    <s v="Art"/>
    <n v="1"/>
    <n v="3498"/>
    <n v="8478"/>
    <n v="0.03"/>
  </r>
  <r>
    <s v="NUM000723"/>
    <x v="189"/>
    <x v="5"/>
    <n v="10005"/>
    <s v="P0125"/>
    <n v="2"/>
    <x v="13"/>
    <x v="13"/>
    <s v="93117"/>
    <x v="1"/>
    <s v="Xerox 1896"/>
    <n v="4239"/>
    <n v="2267"/>
    <s v="Paper"/>
    <n v="4"/>
    <n v="4534"/>
    <n v="8478"/>
    <n v="0.03"/>
  </r>
  <r>
    <s v="NUM000259"/>
    <x v="87"/>
    <x v="2"/>
    <n v="10008"/>
    <s v="P0125"/>
    <n v="2"/>
    <x v="8"/>
    <x v="8"/>
    <s v="10977"/>
    <x v="3"/>
    <s v="Xerox 1896"/>
    <n v="4239"/>
    <n v="2267"/>
    <s v="Paper"/>
    <n v="5"/>
    <n v="4534"/>
    <n v="8478"/>
    <n v="0.03"/>
  </r>
  <r>
    <s v="NUM000280"/>
    <x v="379"/>
    <x v="2"/>
    <n v="10009"/>
    <s v="P0087"/>
    <n v="2"/>
    <x v="9"/>
    <x v="9"/>
    <s v="84118"/>
    <x v="1"/>
    <s v="Xerox 218"/>
    <n v="4239"/>
    <n v="1860"/>
    <s v="Paper"/>
    <n v="5"/>
    <n v="3720"/>
    <n v="8478"/>
    <n v="0.03"/>
  </r>
  <r>
    <s v="NUM000431"/>
    <x v="143"/>
    <x v="4"/>
    <n v="10006"/>
    <s v="P0087"/>
    <n v="2"/>
    <x v="0"/>
    <x v="0"/>
    <s v="79706"/>
    <x v="0"/>
    <s v="Xerox 218"/>
    <n v="4239"/>
    <n v="1860"/>
    <s v="Paper"/>
    <n v="3"/>
    <n v="3720"/>
    <n v="8478"/>
    <n v="0.03"/>
  </r>
  <r>
    <s v="NUM000105"/>
    <x v="505"/>
    <x v="2"/>
    <n v="10002"/>
    <s v="P0095"/>
    <n v="2"/>
    <x v="1"/>
    <x v="1"/>
    <s v="68127"/>
    <x v="0"/>
    <s v="Xerox 202"/>
    <n v="4262"/>
    <n v="2486"/>
    <s v="Paper"/>
    <n v="5"/>
    <n v="4972"/>
    <n v="8524"/>
    <n v="0.03"/>
  </r>
  <r>
    <s v="NUM000167"/>
    <x v="180"/>
    <x v="2"/>
    <n v="10009"/>
    <s v="P0122"/>
    <n v="3"/>
    <x v="9"/>
    <x v="9"/>
    <s v="84118"/>
    <x v="1"/>
    <s v="Newell 351"/>
    <n v="2850"/>
    <n v="2007"/>
    <s v="Art"/>
    <n v="5"/>
    <n v="6021"/>
    <n v="8550"/>
    <n v="0.03"/>
  </r>
  <r>
    <s v="NUM000383"/>
    <x v="459"/>
    <x v="2"/>
    <n v="10014"/>
    <s v="P0122"/>
    <n v="3"/>
    <x v="11"/>
    <x v="11"/>
    <s v="96825"/>
    <x v="1"/>
    <s v="Newell 351"/>
    <n v="2850"/>
    <n v="2007"/>
    <s v="Art"/>
    <n v="5"/>
    <n v="6021"/>
    <n v="8550"/>
    <n v="0.03"/>
  </r>
  <r>
    <s v="NUM000728"/>
    <x v="9"/>
    <x v="3"/>
    <n v="10006"/>
    <s v="P0122"/>
    <n v="3"/>
    <x v="0"/>
    <x v="0"/>
    <s v="79706"/>
    <x v="0"/>
    <s v="Newell 351"/>
    <n v="2850"/>
    <n v="2007"/>
    <s v="Art"/>
    <n v="1"/>
    <n v="6021"/>
    <n v="8550"/>
    <n v="0.03"/>
  </r>
  <r>
    <s v="NUM000120"/>
    <x v="54"/>
    <x v="6"/>
    <n v="10014"/>
    <s v="P0180"/>
    <n v="2"/>
    <x v="11"/>
    <x v="11"/>
    <s v="96825"/>
    <x v="1"/>
    <s v="Xerox 211"/>
    <n v="4291"/>
    <n v="2021"/>
    <s v="Paper"/>
    <n v="10"/>
    <n v="4042"/>
    <n v="8582"/>
    <n v="0.02"/>
  </r>
  <r>
    <s v="NUM000017"/>
    <x v="483"/>
    <x v="4"/>
    <n v="10008"/>
    <s v="P0180"/>
    <n v="2"/>
    <x v="8"/>
    <x v="8"/>
    <s v="10977"/>
    <x v="3"/>
    <s v="Xerox 211"/>
    <n v="4291"/>
    <n v="2021"/>
    <s v="Paper"/>
    <n v="3"/>
    <n v="4042"/>
    <n v="8582"/>
    <n v="0.03"/>
  </r>
  <r>
    <s v="NUM000824"/>
    <x v="506"/>
    <x v="4"/>
    <n v="10015"/>
    <s v="P0155"/>
    <n v="3"/>
    <x v="4"/>
    <x v="4"/>
    <s v="06074"/>
    <x v="3"/>
    <s v="Newell 319"/>
    <n v="2867"/>
    <n v="2295"/>
    <s v="Art"/>
    <n v="3"/>
    <n v="6885"/>
    <n v="8601"/>
    <n v="0.03"/>
  </r>
  <r>
    <s v="NUM000245"/>
    <x v="266"/>
    <x v="3"/>
    <n v="10010"/>
    <s v="P0099"/>
    <n v="3"/>
    <x v="12"/>
    <x v="12"/>
    <s v="95376"/>
    <x v="1"/>
    <s v="Avery 482"/>
    <n v="2868"/>
    <n v="2479"/>
    <s v="Labels"/>
    <n v="1"/>
    <n v="7437"/>
    <n v="8604"/>
    <n v="0.03"/>
  </r>
  <r>
    <s v="NUM000449"/>
    <x v="96"/>
    <x v="7"/>
    <n v="10003"/>
    <s v="P0028"/>
    <n v="2"/>
    <x v="3"/>
    <x v="3"/>
    <s v="33732"/>
    <x v="2"/>
    <s v="Avery 505"/>
    <n v="4305"/>
    <n v="2027"/>
    <s v="Labels"/>
    <n v="4"/>
    <n v="4054"/>
    <n v="8610"/>
    <n v="0.03"/>
  </r>
  <r>
    <s v="NUM000556"/>
    <x v="498"/>
    <x v="6"/>
    <n v="10003"/>
    <s v="P0028"/>
    <n v="2"/>
    <x v="3"/>
    <x v="3"/>
    <s v="33732"/>
    <x v="2"/>
    <s v="Avery 505"/>
    <n v="4305"/>
    <n v="2027"/>
    <s v="Labels"/>
    <n v="10"/>
    <n v="4054"/>
    <n v="8610"/>
    <n v="0.02"/>
  </r>
  <r>
    <s v="NUM000466"/>
    <x v="507"/>
    <x v="5"/>
    <n v="10008"/>
    <s v="P0028"/>
    <n v="2"/>
    <x v="8"/>
    <x v="8"/>
    <s v="10977"/>
    <x v="3"/>
    <s v="Avery 505"/>
    <n v="4305"/>
    <n v="2027"/>
    <s v="Labels"/>
    <n v="4"/>
    <n v="4054"/>
    <n v="8610"/>
    <n v="0.03"/>
  </r>
  <r>
    <s v="NUM000859"/>
    <x v="162"/>
    <x v="1"/>
    <n v="10004"/>
    <s v="P0297"/>
    <n v="2"/>
    <x v="6"/>
    <x v="6"/>
    <s v="10019"/>
    <x v="3"/>
    <s v="LG G2"/>
    <n v="4305"/>
    <n v="1703"/>
    <s v="Phones"/>
    <n v="8"/>
    <n v="3406"/>
    <n v="8610"/>
    <n v="0.02"/>
  </r>
  <r>
    <s v="NUM000347"/>
    <x v="508"/>
    <x v="2"/>
    <n v="10001"/>
    <s v="P0274"/>
    <n v="2"/>
    <x v="14"/>
    <x v="6"/>
    <s v="10025"/>
    <x v="3"/>
    <s v="Xerox 1932"/>
    <n v="4309"/>
    <n v="1779"/>
    <s v="Paper"/>
    <n v="5"/>
    <n v="3558"/>
    <n v="8618"/>
    <n v="0.03"/>
  </r>
  <r>
    <s v="NUM000635"/>
    <x v="509"/>
    <x v="5"/>
    <n v="10012"/>
    <s v="P0274"/>
    <n v="2"/>
    <x v="7"/>
    <x v="7"/>
    <s v="93110"/>
    <x v="1"/>
    <s v="Xerox 1932"/>
    <n v="4309"/>
    <n v="1779"/>
    <s v="Paper"/>
    <n v="4"/>
    <n v="3558"/>
    <n v="8618"/>
    <n v="0.03"/>
  </r>
  <r>
    <s v="NUM000329"/>
    <x v="414"/>
    <x v="0"/>
    <n v="10013"/>
    <s v="P0274"/>
    <n v="2"/>
    <x v="5"/>
    <x v="5"/>
    <s v="06770"/>
    <x v="3"/>
    <s v="Xerox 1932"/>
    <n v="4309"/>
    <n v="1779"/>
    <s v="Paper"/>
    <n v="6"/>
    <n v="3558"/>
    <n v="8618"/>
    <n v="0.02"/>
  </r>
  <r>
    <s v="NUM000676"/>
    <x v="103"/>
    <x v="3"/>
    <n v="10003"/>
    <s v="P0274"/>
    <n v="2"/>
    <x v="3"/>
    <x v="3"/>
    <s v="33732"/>
    <x v="2"/>
    <s v="Xerox 1932"/>
    <n v="4309"/>
    <n v="1779"/>
    <s v="Paper"/>
    <n v="1"/>
    <n v="3558"/>
    <n v="8618"/>
    <n v="0.03"/>
  </r>
  <r>
    <s v="NUM000476"/>
    <x v="56"/>
    <x v="0"/>
    <n v="10004"/>
    <s v="P0274"/>
    <n v="2"/>
    <x v="6"/>
    <x v="6"/>
    <s v="10019"/>
    <x v="3"/>
    <s v="Xerox 1932"/>
    <n v="4309"/>
    <n v="1779"/>
    <s v="Paper"/>
    <n v="6"/>
    <n v="3558"/>
    <n v="8618"/>
    <n v="0.02"/>
  </r>
  <r>
    <s v="NUM000571"/>
    <x v="353"/>
    <x v="6"/>
    <n v="10004"/>
    <s v="P0274"/>
    <n v="2"/>
    <x v="6"/>
    <x v="6"/>
    <s v="10019"/>
    <x v="3"/>
    <s v="Xerox 1932"/>
    <n v="4309"/>
    <n v="1779"/>
    <s v="Paper"/>
    <n v="10"/>
    <n v="3558"/>
    <n v="8618"/>
    <n v="0.02"/>
  </r>
  <r>
    <s v="NUM000626"/>
    <x v="510"/>
    <x v="7"/>
    <n v="10006"/>
    <s v="P0055"/>
    <n v="2"/>
    <x v="0"/>
    <x v="0"/>
    <s v="79706"/>
    <x v="0"/>
    <s v="Newell 342"/>
    <n v="4310"/>
    <n v="2350"/>
    <s v="Art"/>
    <n v="4"/>
    <n v="4700"/>
    <n v="8620"/>
    <n v="0.03"/>
  </r>
  <r>
    <s v="NUM000858"/>
    <x v="162"/>
    <x v="3"/>
    <n v="10009"/>
    <s v="P0164"/>
    <n v="3"/>
    <x v="9"/>
    <x v="9"/>
    <s v="84118"/>
    <x v="1"/>
    <s v="Xerox 1986"/>
    <n v="2889"/>
    <n v="1384"/>
    <s v="Paper"/>
    <n v="1"/>
    <n v="4152"/>
    <n v="8667"/>
    <n v="0.03"/>
  </r>
  <r>
    <s v="NUM000704"/>
    <x v="382"/>
    <x v="5"/>
    <n v="10014"/>
    <s v="P0164"/>
    <n v="3"/>
    <x v="11"/>
    <x v="11"/>
    <s v="96825"/>
    <x v="1"/>
    <s v="Xerox 1986"/>
    <n v="2889"/>
    <n v="1384"/>
    <s v="Paper"/>
    <n v="4"/>
    <n v="4152"/>
    <n v="8667"/>
    <n v="0.03"/>
  </r>
  <r>
    <s v="NUM000344"/>
    <x v="0"/>
    <x v="5"/>
    <n v="10009"/>
    <s v="P0194"/>
    <n v="2"/>
    <x v="9"/>
    <x v="9"/>
    <s v="84118"/>
    <x v="1"/>
    <s v="Newell 349"/>
    <n v="4342"/>
    <n v="1689"/>
    <s v="Art"/>
    <n v="4"/>
    <n v="3378"/>
    <n v="8684"/>
    <n v="0.03"/>
  </r>
  <r>
    <s v="NUM000063"/>
    <x v="511"/>
    <x v="1"/>
    <n v="10011"/>
    <s v="P0184"/>
    <n v="2"/>
    <x v="10"/>
    <x v="10"/>
    <s v="98502"/>
    <x v="1"/>
    <s v="Xerox 1891"/>
    <n v="4357"/>
    <n v="1806"/>
    <s v="Paper"/>
    <n v="8"/>
    <n v="3612"/>
    <n v="8714"/>
    <n v="0.02"/>
  </r>
  <r>
    <s v="NUM000853"/>
    <x v="222"/>
    <x v="3"/>
    <n v="10007"/>
    <s v="P0036"/>
    <n v="3"/>
    <x v="2"/>
    <x v="2"/>
    <s v="94805"/>
    <x v="1"/>
    <s v="Newell 350"/>
    <n v="2912"/>
    <n v="2328"/>
    <s v="Art"/>
    <n v="1"/>
    <n v="6984"/>
    <n v="8736"/>
    <n v="0.03"/>
  </r>
  <r>
    <s v="NUM000749"/>
    <x v="512"/>
    <x v="2"/>
    <n v="10012"/>
    <s v="P0067"/>
    <n v="2"/>
    <x v="7"/>
    <x v="7"/>
    <s v="93110"/>
    <x v="1"/>
    <s v="Xerox 1894"/>
    <n v="4369"/>
    <n v="1245"/>
    <s v="Paper"/>
    <n v="5"/>
    <n v="2490"/>
    <n v="8738"/>
    <n v="0.03"/>
  </r>
  <r>
    <s v="NUM000633"/>
    <x v="264"/>
    <x v="3"/>
    <n v="10001"/>
    <s v="P0026"/>
    <n v="2"/>
    <x v="14"/>
    <x v="6"/>
    <s v="10025"/>
    <x v="3"/>
    <s v="AT&amp;T TR1909W"/>
    <n v="4378"/>
    <n v="1998"/>
    <s v="Phones"/>
    <n v="1"/>
    <n v="3996"/>
    <n v="8756"/>
    <n v="0.03"/>
  </r>
  <r>
    <s v="NUM000085"/>
    <x v="513"/>
    <x v="6"/>
    <n v="10004"/>
    <s v="P0026"/>
    <n v="2"/>
    <x v="6"/>
    <x v="6"/>
    <s v="10019"/>
    <x v="3"/>
    <s v="AT&amp;T TR1909W"/>
    <n v="4378"/>
    <n v="1998"/>
    <s v="Phones"/>
    <n v="10"/>
    <n v="3996"/>
    <n v="8756"/>
    <n v="0.02"/>
  </r>
  <r>
    <s v="NUM000791"/>
    <x v="514"/>
    <x v="0"/>
    <n v="10001"/>
    <s v="P0063"/>
    <n v="3"/>
    <x v="14"/>
    <x v="6"/>
    <s v="10025"/>
    <x v="3"/>
    <s v="Cisco SPA301"/>
    <n v="2921"/>
    <n v="1786"/>
    <s v="Phones"/>
    <n v="6"/>
    <n v="5358"/>
    <n v="8763"/>
    <n v="0.02"/>
  </r>
  <r>
    <s v="NUM000133"/>
    <x v="113"/>
    <x v="0"/>
    <n v="10007"/>
    <s v="P0289"/>
    <n v="2"/>
    <x v="2"/>
    <x v="2"/>
    <s v="94805"/>
    <x v="1"/>
    <s v="Avery 479"/>
    <n v="4382"/>
    <n v="1298"/>
    <s v="Labels"/>
    <n v="6"/>
    <n v="2596"/>
    <n v="8764"/>
    <n v="0.02"/>
  </r>
  <r>
    <s v="NUM000423"/>
    <x v="515"/>
    <x v="7"/>
    <n v="10005"/>
    <s v="P0134"/>
    <n v="3"/>
    <x v="13"/>
    <x v="13"/>
    <s v="93117"/>
    <x v="1"/>
    <s v="Avery 494"/>
    <n v="2923"/>
    <n v="2480"/>
    <s v="Labels"/>
    <n v="4"/>
    <n v="7440"/>
    <n v="8769"/>
    <n v="0.03"/>
  </r>
  <r>
    <s v="NUM000533"/>
    <x v="336"/>
    <x v="1"/>
    <n v="10004"/>
    <s v="P0134"/>
    <n v="3"/>
    <x v="6"/>
    <x v="6"/>
    <s v="10019"/>
    <x v="3"/>
    <s v="Avery 494"/>
    <n v="2923"/>
    <n v="2480"/>
    <s v="Labels"/>
    <n v="8"/>
    <n v="7440"/>
    <n v="8769"/>
    <n v="0.02"/>
  </r>
  <r>
    <s v="NUM000641"/>
    <x v="516"/>
    <x v="5"/>
    <n v="10003"/>
    <s v="P0084"/>
    <n v="2"/>
    <x v="3"/>
    <x v="3"/>
    <s v="33732"/>
    <x v="2"/>
    <s v="Xerox 1927"/>
    <n v="4392"/>
    <n v="1542"/>
    <s v="Paper"/>
    <n v="4"/>
    <n v="3084"/>
    <n v="8784"/>
    <n v="0.03"/>
  </r>
  <r>
    <s v="NUM000474"/>
    <x v="115"/>
    <x v="6"/>
    <n v="10003"/>
    <s v="P0084"/>
    <n v="2"/>
    <x v="3"/>
    <x v="3"/>
    <s v="33732"/>
    <x v="2"/>
    <s v="Xerox 1927"/>
    <n v="4392"/>
    <n v="1542"/>
    <s v="Paper"/>
    <n v="10"/>
    <n v="3084"/>
    <n v="8784"/>
    <n v="0.02"/>
  </r>
  <r>
    <s v="NUM000687"/>
    <x v="517"/>
    <x v="1"/>
    <n v="10008"/>
    <s v="P0111"/>
    <n v="3"/>
    <x v="8"/>
    <x v="8"/>
    <s v="10977"/>
    <x v="3"/>
    <s v="Xerox 1935"/>
    <n v="2929"/>
    <n v="1320"/>
    <s v="Paper"/>
    <n v="8"/>
    <n v="3960"/>
    <n v="8787"/>
    <n v="0.02"/>
  </r>
  <r>
    <s v="NUM000485"/>
    <x v="272"/>
    <x v="5"/>
    <n v="10013"/>
    <s v="P0150"/>
    <n v="2"/>
    <x v="5"/>
    <x v="5"/>
    <s v="06770"/>
    <x v="3"/>
    <s v="Newell 325"/>
    <n v="4420"/>
    <n v="1797"/>
    <s v="Art"/>
    <n v="4"/>
    <n v="3594"/>
    <n v="8840"/>
    <n v="0.03"/>
  </r>
  <r>
    <s v="NUM000285"/>
    <x v="74"/>
    <x v="1"/>
    <n v="10011"/>
    <s v="P0150"/>
    <n v="2"/>
    <x v="10"/>
    <x v="10"/>
    <s v="98502"/>
    <x v="1"/>
    <s v="Newell 325"/>
    <n v="4420"/>
    <n v="1797"/>
    <s v="Art"/>
    <n v="8"/>
    <n v="3594"/>
    <n v="8840"/>
    <n v="0.02"/>
  </r>
  <r>
    <s v="NUM000463"/>
    <x v="210"/>
    <x v="3"/>
    <n v="10006"/>
    <s v="P0150"/>
    <n v="2"/>
    <x v="0"/>
    <x v="0"/>
    <s v="79706"/>
    <x v="0"/>
    <s v="Newell 325"/>
    <n v="4420"/>
    <n v="1797"/>
    <s v="Art"/>
    <n v="1"/>
    <n v="3594"/>
    <n v="8840"/>
    <n v="0.03"/>
  </r>
  <r>
    <s v="NUM000764"/>
    <x v="12"/>
    <x v="3"/>
    <n v="10007"/>
    <s v="P0284"/>
    <n v="2"/>
    <x v="2"/>
    <x v="2"/>
    <s v="94805"/>
    <x v="1"/>
    <s v="Xerox 207"/>
    <n v="4454"/>
    <n v="1884"/>
    <s v="Paper"/>
    <n v="1"/>
    <n v="3768"/>
    <n v="8908"/>
    <n v="0.03"/>
  </r>
  <r>
    <s v="NUM000324"/>
    <x v="242"/>
    <x v="2"/>
    <n v="10006"/>
    <s v="P0112"/>
    <n v="2"/>
    <x v="0"/>
    <x v="0"/>
    <s v="79706"/>
    <x v="0"/>
    <s v="Cisco SPA508G"/>
    <n v="4466"/>
    <n v="1984"/>
    <s v="Phones"/>
    <n v="5"/>
    <n v="3968"/>
    <n v="8932"/>
    <n v="0.03"/>
  </r>
  <r>
    <s v="NUM000480"/>
    <x v="518"/>
    <x v="7"/>
    <n v="10011"/>
    <s v="P0249"/>
    <n v="2"/>
    <x v="10"/>
    <x v="10"/>
    <s v="98502"/>
    <x v="1"/>
    <s v="Xerox 1966"/>
    <n v="4476"/>
    <n v="2494"/>
    <s v="Paper"/>
    <n v="4"/>
    <n v="4988"/>
    <n v="8952"/>
    <n v="0.03"/>
  </r>
  <r>
    <s v="NUM000040"/>
    <x v="308"/>
    <x v="4"/>
    <n v="10004"/>
    <s v="P0080"/>
    <n v="2"/>
    <x v="6"/>
    <x v="6"/>
    <s v="10019"/>
    <x v="3"/>
    <s v="Xerox 1964"/>
    <n v="4477"/>
    <n v="1589"/>
    <s v="Paper"/>
    <n v="3"/>
    <n v="3178"/>
    <n v="8954"/>
    <n v="0.03"/>
  </r>
  <r>
    <s v="NUM000590"/>
    <x v="519"/>
    <x v="7"/>
    <n v="10002"/>
    <s v="P0280"/>
    <n v="2"/>
    <x v="1"/>
    <x v="1"/>
    <s v="68127"/>
    <x v="0"/>
    <s v="Xerox 20"/>
    <n v="4477"/>
    <n v="1491"/>
    <s v="Paper"/>
    <n v="4"/>
    <n v="2982"/>
    <n v="8954"/>
    <n v="0.03"/>
  </r>
  <r>
    <s v="NUM000189"/>
    <x v="158"/>
    <x v="2"/>
    <n v="10008"/>
    <s v="P0045"/>
    <n v="2"/>
    <x v="8"/>
    <x v="8"/>
    <s v="10977"/>
    <x v="3"/>
    <s v="Xerox 1958"/>
    <n v="4481"/>
    <n v="2114"/>
    <s v="Paper"/>
    <n v="5"/>
    <n v="4228"/>
    <n v="8962"/>
    <n v="0.03"/>
  </r>
  <r>
    <s v="NUM000599"/>
    <x v="262"/>
    <x v="6"/>
    <n v="10011"/>
    <s v="P0045"/>
    <n v="2"/>
    <x v="10"/>
    <x v="10"/>
    <s v="98502"/>
    <x v="1"/>
    <s v="Xerox 1958"/>
    <n v="4481"/>
    <n v="2114"/>
    <s v="Paper"/>
    <n v="10"/>
    <n v="4228"/>
    <n v="8962"/>
    <n v="0.02"/>
  </r>
  <r>
    <s v="NUM000121"/>
    <x v="235"/>
    <x v="3"/>
    <n v="10001"/>
    <s v="P0260"/>
    <n v="2"/>
    <x v="14"/>
    <x v="6"/>
    <s v="10025"/>
    <x v="3"/>
    <s v="Xerox 1975"/>
    <n v="4484"/>
    <n v="2146"/>
    <s v="Paper"/>
    <n v="1"/>
    <n v="4292"/>
    <n v="8968"/>
    <n v="0.03"/>
  </r>
  <r>
    <s v="NUM000303"/>
    <x v="224"/>
    <x v="6"/>
    <n v="10004"/>
    <s v="P0260"/>
    <n v="2"/>
    <x v="6"/>
    <x v="6"/>
    <s v="10019"/>
    <x v="3"/>
    <s v="Xerox 1975"/>
    <n v="4484"/>
    <n v="2146"/>
    <s v="Paper"/>
    <n v="10"/>
    <n v="4292"/>
    <n v="8968"/>
    <n v="0.02"/>
  </r>
  <r>
    <s v="NUM000653"/>
    <x v="520"/>
    <x v="1"/>
    <n v="10015"/>
    <s v="P0260"/>
    <n v="2"/>
    <x v="4"/>
    <x v="4"/>
    <s v="06074"/>
    <x v="3"/>
    <s v="Xerox 1975"/>
    <n v="4484"/>
    <n v="2146"/>
    <s v="Paper"/>
    <n v="8"/>
    <n v="4292"/>
    <n v="8968"/>
    <n v="0.02"/>
  </r>
  <r>
    <s v="NUM000576"/>
    <x v="274"/>
    <x v="5"/>
    <n v="10015"/>
    <s v="P0260"/>
    <n v="2"/>
    <x v="4"/>
    <x v="4"/>
    <s v="06074"/>
    <x v="3"/>
    <s v="Xerox 1975"/>
    <n v="4484"/>
    <n v="2146"/>
    <s v="Paper"/>
    <n v="4"/>
    <n v="4292"/>
    <n v="8968"/>
    <n v="0.03"/>
  </r>
  <r>
    <s v="NUM000262"/>
    <x v="411"/>
    <x v="4"/>
    <n v="10001"/>
    <s v="P0041"/>
    <n v="3"/>
    <x v="14"/>
    <x v="6"/>
    <s v="10025"/>
    <x v="3"/>
    <s v="Newell 333"/>
    <n v="3000"/>
    <n v="2148"/>
    <s v="Art"/>
    <n v="3"/>
    <n v="6444"/>
    <n v="9000"/>
    <n v="0.03"/>
  </r>
  <r>
    <s v="NUM000868"/>
    <x v="133"/>
    <x v="4"/>
    <n v="10012"/>
    <s v="P0196"/>
    <n v="2"/>
    <x v="7"/>
    <x v="7"/>
    <s v="93110"/>
    <x v="1"/>
    <s v="Newell 308"/>
    <n v="4515"/>
    <n v="1550"/>
    <s v="Art"/>
    <n v="3"/>
    <n v="3100"/>
    <n v="9030"/>
    <n v="0.03"/>
  </r>
  <r>
    <s v="NUM000458"/>
    <x v="521"/>
    <x v="3"/>
    <n v="10007"/>
    <s v="P0196"/>
    <n v="2"/>
    <x v="2"/>
    <x v="2"/>
    <s v="94805"/>
    <x v="1"/>
    <s v="Newell 308"/>
    <n v="4515"/>
    <n v="1550"/>
    <s v="Art"/>
    <n v="1"/>
    <n v="3100"/>
    <n v="9030"/>
    <n v="0.03"/>
  </r>
  <r>
    <s v="NUM000346"/>
    <x v="508"/>
    <x v="0"/>
    <n v="10011"/>
    <s v="P0196"/>
    <n v="2"/>
    <x v="10"/>
    <x v="10"/>
    <s v="98502"/>
    <x v="1"/>
    <s v="Newell 308"/>
    <n v="4515"/>
    <n v="1550"/>
    <s v="Art"/>
    <n v="6"/>
    <n v="3100"/>
    <n v="9030"/>
    <n v="0.02"/>
  </r>
  <r>
    <s v="NUM000651"/>
    <x v="6"/>
    <x v="4"/>
    <n v="10006"/>
    <s v="P0082"/>
    <n v="3"/>
    <x v="0"/>
    <x v="0"/>
    <s v="79706"/>
    <x v="0"/>
    <s v="Xerox 196"/>
    <n v="3018"/>
    <n v="1286"/>
    <s v="Paper"/>
    <n v="3"/>
    <n v="3858"/>
    <n v="9054"/>
    <n v="0.03"/>
  </r>
  <r>
    <s v="NUM000575"/>
    <x v="453"/>
    <x v="0"/>
    <n v="10001"/>
    <s v="P0015"/>
    <n v="2"/>
    <x v="14"/>
    <x v="6"/>
    <s v="10025"/>
    <x v="3"/>
    <s v="Xerox 195"/>
    <n v="4531"/>
    <n v="1566"/>
    <s v="Paper"/>
    <n v="6"/>
    <n v="3132"/>
    <n v="9062"/>
    <n v="0.02"/>
  </r>
  <r>
    <s v="NUM000720"/>
    <x v="428"/>
    <x v="3"/>
    <n v="10013"/>
    <s v="P0015"/>
    <n v="2"/>
    <x v="5"/>
    <x v="5"/>
    <s v="06770"/>
    <x v="3"/>
    <s v="Xerox 195"/>
    <n v="4531"/>
    <n v="1566"/>
    <s v="Paper"/>
    <n v="1"/>
    <n v="3132"/>
    <n v="9062"/>
    <n v="0.03"/>
  </r>
  <r>
    <s v="NUM000487"/>
    <x v="338"/>
    <x v="5"/>
    <n v="10009"/>
    <s v="P0096"/>
    <n v="3"/>
    <x v="9"/>
    <x v="9"/>
    <s v="84118"/>
    <x v="1"/>
    <s v="Xerox 1884"/>
    <n v="3025"/>
    <n v="1863"/>
    <s v="Paper"/>
    <n v="4"/>
    <n v="5589"/>
    <n v="9075"/>
    <n v="0.03"/>
  </r>
  <r>
    <s v="NUM000609"/>
    <x v="206"/>
    <x v="4"/>
    <n v="10012"/>
    <s v="P0277"/>
    <n v="2"/>
    <x v="7"/>
    <x v="7"/>
    <s v="93110"/>
    <x v="1"/>
    <s v="Avery 495"/>
    <n v="4542"/>
    <n v="1226"/>
    <s v="Labels"/>
    <n v="3"/>
    <n v="2452"/>
    <n v="9084"/>
    <n v="0.03"/>
  </r>
  <r>
    <s v="NUM000275"/>
    <x v="21"/>
    <x v="0"/>
    <n v="10011"/>
    <s v="P0277"/>
    <n v="2"/>
    <x v="10"/>
    <x v="10"/>
    <s v="98502"/>
    <x v="1"/>
    <s v="Avery 495"/>
    <n v="4542"/>
    <n v="1226"/>
    <s v="Labels"/>
    <n v="6"/>
    <n v="2452"/>
    <n v="9084"/>
    <n v="0.02"/>
  </r>
  <r>
    <s v="NUM000254"/>
    <x v="444"/>
    <x v="4"/>
    <n v="10011"/>
    <s v="P0144"/>
    <n v="2"/>
    <x v="10"/>
    <x v="10"/>
    <s v="98502"/>
    <x v="1"/>
    <s v="Newell 320"/>
    <n v="4547"/>
    <n v="2258"/>
    <s v="Art"/>
    <n v="3"/>
    <n v="4516"/>
    <n v="9094"/>
    <n v="0.03"/>
  </r>
  <r>
    <s v="NUM000601"/>
    <x v="64"/>
    <x v="3"/>
    <n v="10010"/>
    <s v="P0293"/>
    <n v="2"/>
    <x v="12"/>
    <x v="12"/>
    <s v="95376"/>
    <x v="1"/>
    <s v="Avery 484"/>
    <n v="4548"/>
    <n v="1983"/>
    <s v="Labels"/>
    <n v="1"/>
    <n v="3966"/>
    <n v="9096"/>
    <n v="0.03"/>
  </r>
  <r>
    <s v="NUM000510"/>
    <x v="72"/>
    <x v="2"/>
    <n v="10007"/>
    <s v="P0255"/>
    <n v="3"/>
    <x v="2"/>
    <x v="2"/>
    <s v="94805"/>
    <x v="1"/>
    <s v="Xerox 1928"/>
    <n v="3034"/>
    <n v="2312"/>
    <s v="Paper"/>
    <n v="5"/>
    <n v="6936"/>
    <n v="9102"/>
    <n v="0.03"/>
  </r>
  <r>
    <s v="NUM000165"/>
    <x v="522"/>
    <x v="1"/>
    <n v="10012"/>
    <s v="P0120"/>
    <n v="3"/>
    <x v="7"/>
    <x v="7"/>
    <s v="93110"/>
    <x v="1"/>
    <s v="Newell 346"/>
    <n v="3039"/>
    <n v="2426"/>
    <s v="Art"/>
    <n v="8"/>
    <n v="7278"/>
    <n v="9117"/>
    <n v="0.02"/>
  </r>
  <r>
    <s v="NUM000850"/>
    <x v="523"/>
    <x v="6"/>
    <n v="10009"/>
    <s v="P0102"/>
    <n v="3"/>
    <x v="9"/>
    <x v="9"/>
    <s v="84118"/>
    <x v="1"/>
    <s v="Xerox 1923"/>
    <n v="3039"/>
    <n v="1730"/>
    <s v="Paper"/>
    <n v="10"/>
    <n v="5190"/>
    <n v="9117"/>
    <n v="0.02"/>
  </r>
  <r>
    <s v="NUM000042"/>
    <x v="375"/>
    <x v="5"/>
    <n v="10001"/>
    <s v="P0107"/>
    <n v="2"/>
    <x v="14"/>
    <x v="6"/>
    <s v="10025"/>
    <x v="3"/>
    <s v="Xerox 212"/>
    <n v="4564"/>
    <n v="1823"/>
    <s v="Paper"/>
    <n v="4"/>
    <n v="3646"/>
    <n v="9128"/>
    <n v="0.03"/>
  </r>
  <r>
    <s v="NUM000711"/>
    <x v="99"/>
    <x v="0"/>
    <n v="10008"/>
    <s v="P0107"/>
    <n v="2"/>
    <x v="8"/>
    <x v="8"/>
    <s v="10977"/>
    <x v="3"/>
    <s v="Xerox 212"/>
    <n v="4564"/>
    <n v="1823"/>
    <s v="Paper"/>
    <n v="6"/>
    <n v="3646"/>
    <n v="9128"/>
    <n v="0.02"/>
  </r>
  <r>
    <s v="NUM000233"/>
    <x v="524"/>
    <x v="0"/>
    <n v="10010"/>
    <s v="P0107"/>
    <n v="2"/>
    <x v="12"/>
    <x v="12"/>
    <s v="95376"/>
    <x v="1"/>
    <s v="Xerox 212"/>
    <n v="4564"/>
    <n v="1823"/>
    <s v="Paper"/>
    <n v="6"/>
    <n v="3646"/>
    <n v="9128"/>
    <n v="0.02"/>
  </r>
  <r>
    <s v="NUM000827"/>
    <x v="276"/>
    <x v="7"/>
    <n v="10006"/>
    <s v="P0075"/>
    <n v="3"/>
    <x v="0"/>
    <x v="0"/>
    <s v="79706"/>
    <x v="0"/>
    <s v="Newell 331"/>
    <n v="3048"/>
    <n v="1616"/>
    <s v="Art"/>
    <n v="4"/>
    <n v="4848"/>
    <n v="9144"/>
    <n v="0.03"/>
  </r>
  <r>
    <s v="NUM000450"/>
    <x v="282"/>
    <x v="5"/>
    <n v="10012"/>
    <s v="P0223"/>
    <n v="2"/>
    <x v="7"/>
    <x v="7"/>
    <s v="93110"/>
    <x v="1"/>
    <s v="Xerox 215"/>
    <n v="4574"/>
    <n v="2068"/>
    <s v="Paper"/>
    <n v="4"/>
    <n v="4136"/>
    <n v="9148"/>
    <n v="0.03"/>
  </r>
  <r>
    <s v="NUM000450"/>
    <x v="282"/>
    <x v="2"/>
    <n v="10005"/>
    <s v="P0223"/>
    <n v="2"/>
    <x v="13"/>
    <x v="13"/>
    <s v="93117"/>
    <x v="1"/>
    <s v="Xerox 215"/>
    <n v="4574"/>
    <n v="2068"/>
    <s v="Paper"/>
    <n v="5"/>
    <n v="4136"/>
    <n v="9148"/>
    <n v="0.03"/>
  </r>
  <r>
    <s v="NUM000062"/>
    <x v="511"/>
    <x v="2"/>
    <n v="10012"/>
    <s v="P0181"/>
    <n v="2"/>
    <x v="7"/>
    <x v="7"/>
    <s v="93110"/>
    <x v="1"/>
    <s v="Newell 334"/>
    <n v="4589"/>
    <n v="1478"/>
    <s v="Art"/>
    <n v="5"/>
    <n v="2956"/>
    <n v="9178"/>
    <n v="0.03"/>
  </r>
  <r>
    <s v="NUM000700"/>
    <x v="69"/>
    <x v="4"/>
    <n v="10008"/>
    <s v="P0031"/>
    <n v="2"/>
    <x v="8"/>
    <x v="8"/>
    <s v="10977"/>
    <x v="3"/>
    <s v="Avery 489"/>
    <n v="4605"/>
    <n v="1834"/>
    <s v="Labels"/>
    <n v="3"/>
    <n v="3668"/>
    <n v="9210"/>
    <n v="0.03"/>
  </r>
  <r>
    <s v="NUM000088"/>
    <x v="525"/>
    <x v="7"/>
    <n v="10013"/>
    <s v="P0074"/>
    <n v="2"/>
    <x v="5"/>
    <x v="5"/>
    <s v="06770"/>
    <x v="3"/>
    <s v="Xerox 1993"/>
    <n v="4610"/>
    <n v="2176"/>
    <s v="Paper"/>
    <n v="4"/>
    <n v="4352"/>
    <n v="9220"/>
    <n v="0.03"/>
  </r>
  <r>
    <s v="NUM000759"/>
    <x v="244"/>
    <x v="5"/>
    <n v="10008"/>
    <s v="P0202"/>
    <n v="3"/>
    <x v="8"/>
    <x v="8"/>
    <s v="10977"/>
    <x v="3"/>
    <s v="Xerox 22"/>
    <n v="3094"/>
    <n v="2233"/>
    <s v="Paper"/>
    <n v="4"/>
    <n v="6699"/>
    <n v="9282"/>
    <n v="0.03"/>
  </r>
  <r>
    <s v="NUM000538"/>
    <x v="526"/>
    <x v="5"/>
    <n v="10008"/>
    <s v="P0202"/>
    <n v="3"/>
    <x v="8"/>
    <x v="8"/>
    <s v="10977"/>
    <x v="3"/>
    <s v="Xerox 22"/>
    <n v="3094"/>
    <n v="2233"/>
    <s v="Paper"/>
    <n v="4"/>
    <n v="6699"/>
    <n v="9282"/>
    <n v="0.03"/>
  </r>
  <r>
    <s v="NUM000867"/>
    <x v="133"/>
    <x v="5"/>
    <n v="10008"/>
    <s v="P0214"/>
    <n v="2"/>
    <x v="8"/>
    <x v="8"/>
    <s v="10977"/>
    <x v="3"/>
    <s v="Xerox 23"/>
    <n v="4643"/>
    <n v="1549"/>
    <s v="Paper"/>
    <n v="4"/>
    <n v="3098"/>
    <n v="9286"/>
    <n v="0.03"/>
  </r>
  <r>
    <s v="NUM000749"/>
    <x v="512"/>
    <x v="7"/>
    <n v="10003"/>
    <s v="P0020"/>
    <n v="3"/>
    <x v="3"/>
    <x v="3"/>
    <s v="33732"/>
    <x v="2"/>
    <s v="Xerox 1883"/>
    <n v="3112"/>
    <n v="1766"/>
    <s v="Paper"/>
    <n v="4"/>
    <n v="5298"/>
    <n v="9336"/>
    <n v="0.03"/>
  </r>
  <r>
    <s v="NUM000644"/>
    <x v="20"/>
    <x v="3"/>
    <n v="10004"/>
    <s v="P0020"/>
    <n v="3"/>
    <x v="6"/>
    <x v="6"/>
    <s v="10019"/>
    <x v="3"/>
    <s v="Xerox 1883"/>
    <n v="3112"/>
    <n v="1766"/>
    <s v="Paper"/>
    <n v="1"/>
    <n v="5298"/>
    <n v="9336"/>
    <n v="0.03"/>
  </r>
  <r>
    <s v="NUM000334"/>
    <x v="280"/>
    <x v="5"/>
    <n v="10013"/>
    <s v="P0250"/>
    <n v="2"/>
    <x v="5"/>
    <x v="5"/>
    <s v="06770"/>
    <x v="3"/>
    <s v="Avery 492"/>
    <n v="4685"/>
    <n v="2036"/>
    <s v="Labels"/>
    <n v="4"/>
    <n v="4072"/>
    <n v="9370"/>
    <n v="0.03"/>
  </r>
  <r>
    <s v="NUM000468"/>
    <x v="527"/>
    <x v="2"/>
    <n v="10008"/>
    <s v="P0021"/>
    <n v="2"/>
    <x v="8"/>
    <x v="8"/>
    <s v="10977"/>
    <x v="3"/>
    <s v="Newell 311"/>
    <n v="4689"/>
    <n v="1796"/>
    <s v="Art"/>
    <n v="5"/>
    <n v="3592"/>
    <n v="9378"/>
    <n v="0.03"/>
  </r>
  <r>
    <s v="NUM000880"/>
    <x v="455"/>
    <x v="3"/>
    <n v="10010"/>
    <s v="P0021"/>
    <n v="2"/>
    <x v="12"/>
    <x v="12"/>
    <s v="95376"/>
    <x v="1"/>
    <s v="Newell 311"/>
    <n v="4689"/>
    <n v="1796"/>
    <s v="Art"/>
    <n v="1"/>
    <n v="3592"/>
    <n v="9378"/>
    <n v="0.03"/>
  </r>
  <r>
    <s v="NUM000461"/>
    <x v="140"/>
    <x v="2"/>
    <n v="10008"/>
    <s v="P0009"/>
    <n v="2"/>
    <x v="8"/>
    <x v="8"/>
    <s v="10977"/>
    <x v="3"/>
    <s v="Avery 511"/>
    <n v="4706"/>
    <n v="1714"/>
    <s v="Labels"/>
    <n v="5"/>
    <n v="3428"/>
    <n v="9412"/>
    <n v="0.03"/>
  </r>
  <r>
    <s v="NUM000020"/>
    <x v="408"/>
    <x v="7"/>
    <n v="10002"/>
    <s v="P0281"/>
    <n v="2"/>
    <x v="1"/>
    <x v="1"/>
    <s v="68127"/>
    <x v="0"/>
    <s v="Avery 475"/>
    <n v="4711"/>
    <n v="1267"/>
    <s v="Labels"/>
    <n v="4"/>
    <n v="2534"/>
    <n v="9422"/>
    <n v="0.03"/>
  </r>
  <r>
    <s v="NUM000308"/>
    <x v="63"/>
    <x v="2"/>
    <n v="10002"/>
    <s v="P0281"/>
    <n v="2"/>
    <x v="1"/>
    <x v="1"/>
    <s v="68127"/>
    <x v="0"/>
    <s v="Avery 475"/>
    <n v="4711"/>
    <n v="1267"/>
    <s v="Labels"/>
    <n v="5"/>
    <n v="2534"/>
    <n v="9422"/>
    <n v="0.03"/>
  </r>
  <r>
    <s v="NUM000657"/>
    <x v="62"/>
    <x v="1"/>
    <n v="10004"/>
    <s v="P0281"/>
    <n v="2"/>
    <x v="6"/>
    <x v="6"/>
    <s v="10019"/>
    <x v="3"/>
    <s v="Avery 475"/>
    <n v="4711"/>
    <n v="1267"/>
    <s v="Labels"/>
    <n v="8"/>
    <n v="2534"/>
    <n v="9422"/>
    <n v="0.02"/>
  </r>
  <r>
    <s v="NUM000252"/>
    <x v="528"/>
    <x v="2"/>
    <n v="10006"/>
    <s v="P0166"/>
    <n v="2"/>
    <x v="0"/>
    <x v="0"/>
    <s v="79706"/>
    <x v="0"/>
    <s v="Avery 497"/>
    <n v="4711"/>
    <n v="2288"/>
    <s v="Labels"/>
    <n v="5"/>
    <n v="4576"/>
    <n v="9422"/>
    <n v="0.03"/>
  </r>
  <r>
    <s v="NUM000531"/>
    <x v="529"/>
    <x v="0"/>
    <n v="10006"/>
    <s v="P0166"/>
    <n v="2"/>
    <x v="0"/>
    <x v="0"/>
    <s v="79706"/>
    <x v="0"/>
    <s v="Avery 497"/>
    <n v="4711"/>
    <n v="2288"/>
    <s v="Labels"/>
    <n v="6"/>
    <n v="4576"/>
    <n v="9422"/>
    <n v="0.02"/>
  </r>
  <r>
    <s v="NUM000458"/>
    <x v="521"/>
    <x v="7"/>
    <n v="10015"/>
    <s v="P0032"/>
    <n v="2"/>
    <x v="4"/>
    <x v="4"/>
    <s v="06074"/>
    <x v="3"/>
    <s v="Xerox 216"/>
    <n v="4719"/>
    <n v="2043"/>
    <s v="Paper"/>
    <n v="4"/>
    <n v="4086"/>
    <n v="9438"/>
    <n v="0.03"/>
  </r>
  <r>
    <s v="NUM000395"/>
    <x v="31"/>
    <x v="7"/>
    <n v="10009"/>
    <s v="P0019"/>
    <n v="2"/>
    <x v="9"/>
    <x v="9"/>
    <s v="84118"/>
    <x v="1"/>
    <s v="Xerox 1911"/>
    <n v="4724"/>
    <n v="2467"/>
    <s v="Paper"/>
    <n v="4"/>
    <n v="4934"/>
    <n v="9448"/>
    <n v="0.03"/>
  </r>
  <r>
    <s v="NUM000477"/>
    <x v="56"/>
    <x v="6"/>
    <n v="10001"/>
    <s v="P0012"/>
    <n v="3"/>
    <x v="14"/>
    <x v="6"/>
    <s v="10025"/>
    <x v="3"/>
    <s v="Xerox 1921"/>
    <n v="3150"/>
    <n v="1218"/>
    <s v="Paper"/>
    <n v="10"/>
    <n v="3654"/>
    <n v="9450"/>
    <n v="0.02"/>
  </r>
  <r>
    <s v="NUM000872"/>
    <x v="530"/>
    <x v="1"/>
    <n v="10012"/>
    <s v="P0248"/>
    <n v="2"/>
    <x v="7"/>
    <x v="7"/>
    <s v="93110"/>
    <x v="1"/>
    <s v="Newell 31"/>
    <n v="4729"/>
    <n v="1359"/>
    <s v="Art"/>
    <n v="8"/>
    <n v="2718"/>
    <n v="9458"/>
    <n v="0.02"/>
  </r>
  <r>
    <s v="NUM000378"/>
    <x v="378"/>
    <x v="3"/>
    <n v="10012"/>
    <s v="P0248"/>
    <n v="2"/>
    <x v="7"/>
    <x v="7"/>
    <s v="93110"/>
    <x v="1"/>
    <s v="Newell 31"/>
    <n v="4729"/>
    <n v="1359"/>
    <s v="Art"/>
    <n v="1"/>
    <n v="2718"/>
    <n v="9458"/>
    <n v="0.03"/>
  </r>
  <r>
    <s v="NUM000825"/>
    <x v="471"/>
    <x v="0"/>
    <n v="10002"/>
    <s v="P0109"/>
    <n v="2"/>
    <x v="1"/>
    <x v="1"/>
    <s v="68127"/>
    <x v="0"/>
    <s v="Xerox 1979"/>
    <n v="4731"/>
    <n v="1858"/>
    <s v="Paper"/>
    <n v="6"/>
    <n v="3716"/>
    <n v="9462"/>
    <n v="0.02"/>
  </r>
  <r>
    <s v="NUM000017"/>
    <x v="483"/>
    <x v="2"/>
    <n v="10005"/>
    <s v="P0109"/>
    <n v="2"/>
    <x v="13"/>
    <x v="13"/>
    <s v="93117"/>
    <x v="1"/>
    <s v="Xerox 1979"/>
    <n v="4731"/>
    <n v="1858"/>
    <s v="Paper"/>
    <n v="5"/>
    <n v="3716"/>
    <n v="9462"/>
    <n v="0.03"/>
  </r>
  <r>
    <s v="NUM000589"/>
    <x v="26"/>
    <x v="4"/>
    <n v="10004"/>
    <s v="P0109"/>
    <n v="2"/>
    <x v="6"/>
    <x v="6"/>
    <s v="10019"/>
    <x v="3"/>
    <s v="Xerox 1979"/>
    <n v="4731"/>
    <n v="1858"/>
    <s v="Paper"/>
    <n v="3"/>
    <n v="3716"/>
    <n v="9462"/>
    <n v="0.03"/>
  </r>
  <r>
    <s v="NUM000154"/>
    <x v="249"/>
    <x v="4"/>
    <n v="10007"/>
    <s v="P0034"/>
    <n v="2"/>
    <x v="2"/>
    <x v="2"/>
    <s v="94805"/>
    <x v="1"/>
    <s v="Xerox 223"/>
    <n v="4733"/>
    <n v="1415"/>
    <s v="Paper"/>
    <n v="3"/>
    <n v="2830"/>
    <n v="9466"/>
    <n v="0.03"/>
  </r>
  <r>
    <s v="NUM000614"/>
    <x v="531"/>
    <x v="6"/>
    <n v="10013"/>
    <s v="P0034"/>
    <n v="2"/>
    <x v="5"/>
    <x v="5"/>
    <s v="06770"/>
    <x v="3"/>
    <s v="Xerox 223"/>
    <n v="4733"/>
    <n v="1415"/>
    <s v="Paper"/>
    <n v="10"/>
    <n v="2830"/>
    <n v="9466"/>
    <n v="0.02"/>
  </r>
  <r>
    <s v="NUM000311"/>
    <x v="345"/>
    <x v="2"/>
    <n v="10009"/>
    <s v="P0034"/>
    <n v="2"/>
    <x v="9"/>
    <x v="9"/>
    <s v="84118"/>
    <x v="1"/>
    <s v="Xerox 223"/>
    <n v="4733"/>
    <n v="1415"/>
    <s v="Paper"/>
    <n v="5"/>
    <n v="2830"/>
    <n v="9466"/>
    <n v="0.03"/>
  </r>
  <r>
    <s v="NUM000379"/>
    <x v="378"/>
    <x v="6"/>
    <n v="10015"/>
    <s v="P0156"/>
    <n v="2"/>
    <x v="4"/>
    <x v="4"/>
    <s v="06074"/>
    <x v="3"/>
    <s v="Avery 518"/>
    <n v="4741"/>
    <n v="1849"/>
    <s v="Labels"/>
    <n v="10"/>
    <n v="3698"/>
    <n v="9482"/>
    <n v="0.02"/>
  </r>
  <r>
    <s v="NUM000624"/>
    <x v="265"/>
    <x v="3"/>
    <n v="10003"/>
    <s v="P0189"/>
    <n v="2"/>
    <x v="3"/>
    <x v="3"/>
    <s v="33732"/>
    <x v="2"/>
    <s v="Xerox 1978"/>
    <n v="4757"/>
    <n v="1534"/>
    <s v="Paper"/>
    <n v="1"/>
    <n v="3068"/>
    <n v="9514"/>
    <n v="0.03"/>
  </r>
  <r>
    <s v="NUM000175"/>
    <x v="146"/>
    <x v="2"/>
    <n v="10015"/>
    <s v="P0189"/>
    <n v="2"/>
    <x v="4"/>
    <x v="4"/>
    <s v="06074"/>
    <x v="3"/>
    <s v="Xerox 1978"/>
    <n v="4757"/>
    <n v="1534"/>
    <s v="Paper"/>
    <n v="5"/>
    <n v="3068"/>
    <n v="9514"/>
    <n v="0.03"/>
  </r>
  <r>
    <s v="NUM000734"/>
    <x v="492"/>
    <x v="5"/>
    <n v="10007"/>
    <s v="P0212"/>
    <n v="2"/>
    <x v="2"/>
    <x v="2"/>
    <s v="94805"/>
    <x v="1"/>
    <s v="Xerox 1903"/>
    <n v="4758"/>
    <n v="1946"/>
    <s v="Paper"/>
    <n v="4"/>
    <n v="3892"/>
    <n v="9516"/>
    <n v="0.03"/>
  </r>
  <r>
    <s v="NUM000476"/>
    <x v="56"/>
    <x v="6"/>
    <n v="10010"/>
    <s v="P0050"/>
    <n v="3"/>
    <x v="12"/>
    <x v="12"/>
    <s v="95376"/>
    <x v="1"/>
    <s v="Xerox 1987"/>
    <n v="3176"/>
    <n v="1801"/>
    <s v="Paper"/>
    <n v="10"/>
    <n v="5403"/>
    <n v="9528"/>
    <n v="0.02"/>
  </r>
  <r>
    <s v="NUM000577"/>
    <x v="274"/>
    <x v="4"/>
    <n v="10003"/>
    <s v="P0085"/>
    <n v="2"/>
    <x v="3"/>
    <x v="3"/>
    <s v="33732"/>
    <x v="2"/>
    <s v="Avery 499"/>
    <n v="4765"/>
    <n v="1286"/>
    <s v="Labels"/>
    <n v="3"/>
    <n v="2572"/>
    <n v="9530"/>
    <n v="0.03"/>
  </r>
  <r>
    <s v="NUM000361"/>
    <x v="532"/>
    <x v="0"/>
    <n v="10005"/>
    <s v="P0182"/>
    <n v="2"/>
    <x v="13"/>
    <x v="13"/>
    <s v="93117"/>
    <x v="1"/>
    <s v="Avery 510"/>
    <n v="4788"/>
    <n v="2063"/>
    <s v="Labels"/>
    <n v="6"/>
    <n v="4126"/>
    <n v="9576"/>
    <n v="0.02"/>
  </r>
  <r>
    <s v="NUM000571"/>
    <x v="353"/>
    <x v="1"/>
    <n v="10013"/>
    <s v="P0182"/>
    <n v="2"/>
    <x v="5"/>
    <x v="5"/>
    <s v="06770"/>
    <x v="3"/>
    <s v="Avery 510"/>
    <n v="4788"/>
    <n v="2063"/>
    <s v="Labels"/>
    <n v="8"/>
    <n v="4126"/>
    <n v="9576"/>
    <n v="0.02"/>
  </r>
  <r>
    <s v="NUM000318"/>
    <x v="352"/>
    <x v="7"/>
    <n v="10015"/>
    <s v="P0158"/>
    <n v="3"/>
    <x v="4"/>
    <x v="4"/>
    <s v="06074"/>
    <x v="3"/>
    <s v="Xerox 1949"/>
    <n v="3197"/>
    <n v="1625"/>
    <s v="Paper"/>
    <n v="4"/>
    <n v="4875"/>
    <n v="9591"/>
    <n v="0.03"/>
  </r>
  <r>
    <s v="NUM000743"/>
    <x v="173"/>
    <x v="5"/>
    <n v="10005"/>
    <s v="P0253"/>
    <n v="2"/>
    <x v="13"/>
    <x v="13"/>
    <s v="93117"/>
    <x v="1"/>
    <s v="LG G3"/>
    <n v="4799"/>
    <n v="1978"/>
    <s v="Phones"/>
    <n v="4"/>
    <n v="3956"/>
    <n v="9598"/>
    <n v="0.03"/>
  </r>
  <r>
    <s v="NUM000007"/>
    <x v="269"/>
    <x v="5"/>
    <n v="10007"/>
    <s v="P0069"/>
    <n v="2"/>
    <x v="2"/>
    <x v="2"/>
    <s v="94805"/>
    <x v="1"/>
    <s v="Xerox 1889"/>
    <n v="4831"/>
    <n v="2265"/>
    <s v="Paper"/>
    <n v="4"/>
    <n v="4530"/>
    <n v="9662"/>
    <n v="0.03"/>
  </r>
  <r>
    <s v="NUM000066"/>
    <x v="22"/>
    <x v="7"/>
    <n v="10009"/>
    <s v="P0069"/>
    <n v="2"/>
    <x v="9"/>
    <x v="9"/>
    <s v="84118"/>
    <x v="1"/>
    <s v="Xerox 1889"/>
    <n v="4831"/>
    <n v="2265"/>
    <s v="Paper"/>
    <n v="4"/>
    <n v="4530"/>
    <n v="9662"/>
    <n v="0.03"/>
  </r>
  <r>
    <s v="NUM000212"/>
    <x v="533"/>
    <x v="6"/>
    <n v="10005"/>
    <s v="P0058"/>
    <n v="2"/>
    <x v="13"/>
    <x v="13"/>
    <s v="93117"/>
    <x v="1"/>
    <s v="Newell 327"/>
    <n v="4834"/>
    <n v="1501"/>
    <s v="Art"/>
    <n v="10"/>
    <n v="3002"/>
    <n v="9668"/>
    <n v="0.02"/>
  </r>
  <r>
    <s v="NUM000783"/>
    <x v="534"/>
    <x v="3"/>
    <n v="10002"/>
    <s v="P0261"/>
    <n v="2"/>
    <x v="1"/>
    <x v="1"/>
    <s v="68127"/>
    <x v="0"/>
    <s v="Newell 323"/>
    <n v="4841"/>
    <n v="1784"/>
    <s v="Art"/>
    <n v="1"/>
    <n v="3568"/>
    <n v="9682"/>
    <n v="0.03"/>
  </r>
  <r>
    <s v="NUM000678"/>
    <x v="161"/>
    <x v="6"/>
    <n v="10002"/>
    <s v="P0273"/>
    <n v="2"/>
    <x v="1"/>
    <x v="1"/>
    <s v="68127"/>
    <x v="0"/>
    <s v="Xerox 19"/>
    <n v="4845"/>
    <n v="1433"/>
    <s v="Paper"/>
    <n v="10"/>
    <n v="2866"/>
    <n v="9690"/>
    <n v="0.02"/>
  </r>
  <r>
    <s v="NUM000123"/>
    <x v="285"/>
    <x v="6"/>
    <n v="10007"/>
    <s v="P0273"/>
    <n v="2"/>
    <x v="2"/>
    <x v="2"/>
    <s v="94805"/>
    <x v="1"/>
    <s v="Xerox 19"/>
    <n v="4845"/>
    <n v="1433"/>
    <s v="Paper"/>
    <n v="10"/>
    <n v="2866"/>
    <n v="9690"/>
    <n v="0.02"/>
  </r>
  <r>
    <s v="NUM000709"/>
    <x v="97"/>
    <x v="1"/>
    <n v="10004"/>
    <s v="P0073"/>
    <n v="2"/>
    <x v="6"/>
    <x v="6"/>
    <s v="10019"/>
    <x v="3"/>
    <s v="Avery 480"/>
    <n v="4849"/>
    <n v="2433"/>
    <s v="Labels"/>
    <n v="8"/>
    <n v="4866"/>
    <n v="9698"/>
    <n v="0.02"/>
  </r>
  <r>
    <s v="NUM000333"/>
    <x v="449"/>
    <x v="5"/>
    <n v="10008"/>
    <s v="P0201"/>
    <n v="2"/>
    <x v="8"/>
    <x v="8"/>
    <s v="10977"/>
    <x v="3"/>
    <s v="Xerox 1959"/>
    <n v="4861"/>
    <n v="1633"/>
    <s v="Paper"/>
    <n v="4"/>
    <n v="3266"/>
    <n v="9722"/>
    <n v="0.03"/>
  </r>
  <r>
    <s v="NUM000310"/>
    <x v="345"/>
    <x v="5"/>
    <n v="10006"/>
    <s v="P0076"/>
    <n v="3"/>
    <x v="0"/>
    <x v="0"/>
    <s v="79706"/>
    <x v="0"/>
    <s v="Avery 516"/>
    <n v="3253"/>
    <n v="2137"/>
    <s v="Labels"/>
    <n v="4"/>
    <n v="6411"/>
    <n v="9759"/>
    <n v="0.03"/>
  </r>
  <r>
    <s v="NUM000124"/>
    <x v="535"/>
    <x v="2"/>
    <n v="10015"/>
    <s v="P0059"/>
    <n v="2"/>
    <x v="4"/>
    <x v="4"/>
    <s v="06074"/>
    <x v="3"/>
    <s v="Newell 317"/>
    <n v="4891"/>
    <n v="1745"/>
    <s v="Art"/>
    <n v="5"/>
    <n v="3490"/>
    <n v="9782"/>
    <n v="0.03"/>
  </r>
  <r>
    <s v="NUM000414"/>
    <x v="454"/>
    <x v="6"/>
    <n v="10008"/>
    <s v="P0059"/>
    <n v="2"/>
    <x v="8"/>
    <x v="8"/>
    <s v="10977"/>
    <x v="3"/>
    <s v="Newell 317"/>
    <n v="4891"/>
    <n v="1745"/>
    <s v="Art"/>
    <n v="10"/>
    <n v="3490"/>
    <n v="9782"/>
    <n v="0.02"/>
  </r>
  <r>
    <s v="NUM000260"/>
    <x v="13"/>
    <x v="5"/>
    <n v="10006"/>
    <s v="P0059"/>
    <n v="2"/>
    <x v="0"/>
    <x v="0"/>
    <s v="79706"/>
    <x v="0"/>
    <s v="Newell 317"/>
    <n v="4891"/>
    <n v="1745"/>
    <s v="Art"/>
    <n v="4"/>
    <n v="3490"/>
    <n v="9782"/>
    <n v="0.03"/>
  </r>
  <r>
    <s v="NUM000049"/>
    <x v="396"/>
    <x v="5"/>
    <n v="10007"/>
    <s v="P0207"/>
    <n v="2"/>
    <x v="2"/>
    <x v="2"/>
    <s v="94805"/>
    <x v="1"/>
    <s v="Xerox 1994"/>
    <n v="4901"/>
    <n v="1789"/>
    <s v="Paper"/>
    <n v="4"/>
    <n v="3578"/>
    <n v="9802"/>
    <n v="0.03"/>
  </r>
  <r>
    <s v="NUM000043"/>
    <x v="375"/>
    <x v="0"/>
    <n v="10002"/>
    <s v="P0105"/>
    <n v="2"/>
    <x v="1"/>
    <x v="1"/>
    <s v="68127"/>
    <x v="0"/>
    <s v="Xerox 213"/>
    <n v="4906"/>
    <n v="2269"/>
    <s v="Paper"/>
    <n v="6"/>
    <n v="4538"/>
    <n v="9812"/>
    <n v="0.02"/>
  </r>
  <r>
    <s v="NUM000384"/>
    <x v="275"/>
    <x v="3"/>
    <n v="10007"/>
    <s v="P0105"/>
    <n v="2"/>
    <x v="2"/>
    <x v="2"/>
    <s v="94805"/>
    <x v="1"/>
    <s v="Xerox 213"/>
    <n v="4906"/>
    <n v="2269"/>
    <s v="Paper"/>
    <n v="1"/>
    <n v="4538"/>
    <n v="9812"/>
    <n v="0.03"/>
  </r>
  <r>
    <s v="NUM000319"/>
    <x v="86"/>
    <x v="2"/>
    <n v="10004"/>
    <s v="P0142"/>
    <n v="2"/>
    <x v="6"/>
    <x v="6"/>
    <s v="10019"/>
    <x v="3"/>
    <s v="Xerox 1948"/>
    <n v="4910"/>
    <n v="2108"/>
    <s v="Paper"/>
    <n v="5"/>
    <n v="4216"/>
    <n v="9820"/>
    <n v="0.03"/>
  </r>
  <r>
    <s v="NUM000683"/>
    <x v="120"/>
    <x v="7"/>
    <n v="10001"/>
    <s v="P0057"/>
    <n v="3"/>
    <x v="14"/>
    <x v="6"/>
    <s v="10025"/>
    <x v="3"/>
    <s v="Newell 344"/>
    <n v="3282"/>
    <n v="1654"/>
    <s v="Art"/>
    <n v="4"/>
    <n v="4962"/>
    <n v="9846"/>
    <n v="0.03"/>
  </r>
  <r>
    <s v="NUM000389"/>
    <x v="288"/>
    <x v="4"/>
    <n v="10012"/>
    <s v="P0057"/>
    <n v="3"/>
    <x v="7"/>
    <x v="7"/>
    <s v="93110"/>
    <x v="1"/>
    <s v="Newell 344"/>
    <n v="3282"/>
    <n v="1654"/>
    <s v="Art"/>
    <n v="3"/>
    <n v="4962"/>
    <n v="9846"/>
    <n v="0.03"/>
  </r>
  <r>
    <s v="NUM000559"/>
    <x v="536"/>
    <x v="1"/>
    <n v="10011"/>
    <s v="P0057"/>
    <n v="3"/>
    <x v="10"/>
    <x v="10"/>
    <s v="98502"/>
    <x v="1"/>
    <s v="Newell 344"/>
    <n v="3282"/>
    <n v="1654"/>
    <s v="Art"/>
    <n v="8"/>
    <n v="4962"/>
    <n v="9846"/>
    <n v="0.02"/>
  </r>
  <r>
    <s v="NUM000131"/>
    <x v="387"/>
    <x v="4"/>
    <n v="10014"/>
    <s v="P0183"/>
    <n v="2"/>
    <x v="11"/>
    <x v="11"/>
    <s v="96825"/>
    <x v="1"/>
    <s v="Newell 309"/>
    <n v="4927"/>
    <n v="2034"/>
    <s v="Art"/>
    <n v="3"/>
    <n v="4068"/>
    <n v="9854"/>
    <n v="0.03"/>
  </r>
  <r>
    <s v="NUM000511"/>
    <x v="72"/>
    <x v="4"/>
    <n v="10006"/>
    <s v="P0131"/>
    <n v="2"/>
    <x v="0"/>
    <x v="0"/>
    <s v="79706"/>
    <x v="0"/>
    <s v="Xerox 1973"/>
    <n v="4928"/>
    <n v="2101"/>
    <s v="Paper"/>
    <n v="3"/>
    <n v="4202"/>
    <n v="9856"/>
    <n v="0.03"/>
  </r>
  <r>
    <s v="NUM000325"/>
    <x v="65"/>
    <x v="2"/>
    <n v="10003"/>
    <s v="P0064"/>
    <n v="2"/>
    <x v="3"/>
    <x v="3"/>
    <s v="33732"/>
    <x v="2"/>
    <s v="Xerox 222"/>
    <n v="4952"/>
    <n v="1567"/>
    <s v="Paper"/>
    <n v="5"/>
    <n v="3134"/>
    <n v="9904"/>
    <n v="0.03"/>
  </r>
  <r>
    <s v="NUM000104"/>
    <x v="457"/>
    <x v="0"/>
    <n v="10004"/>
    <s v="P0232"/>
    <n v="3"/>
    <x v="6"/>
    <x v="6"/>
    <s v="10019"/>
    <x v="3"/>
    <s v="Xerox 1971"/>
    <n v="3305"/>
    <n v="1418"/>
    <s v="Paper"/>
    <n v="6"/>
    <n v="4254"/>
    <n v="9915"/>
    <n v="0.02"/>
  </r>
  <r>
    <s v="NUM000004"/>
    <x v="289"/>
    <x v="1"/>
    <n v="10009"/>
    <s v="P0240"/>
    <n v="2"/>
    <x v="9"/>
    <x v="9"/>
    <s v="84118"/>
    <x v="1"/>
    <s v="Xerox 1907"/>
    <n v="4990"/>
    <n v="1360"/>
    <s v="Paper"/>
    <n v="8"/>
    <n v="2720"/>
    <n v="9980"/>
    <n v="0.02"/>
  </r>
  <r>
    <s v="NUM000135"/>
    <x v="118"/>
    <x v="2"/>
    <n v="10012"/>
    <s v="P0258"/>
    <n v="3"/>
    <x v="7"/>
    <x v="7"/>
    <s v="93110"/>
    <x v="1"/>
    <s v="Xerox 1990"/>
    <n v="3330"/>
    <n v="2283"/>
    <s v="Paper"/>
    <n v="5"/>
    <n v="6849"/>
    <n v="9990"/>
    <n v="0.03"/>
  </r>
  <r>
    <s v="NUM000390"/>
    <x v="288"/>
    <x v="2"/>
    <n v="10009"/>
    <s v="P0279"/>
    <n v="3"/>
    <x v="9"/>
    <x v="9"/>
    <s v="84118"/>
    <x v="1"/>
    <s v="Xerox 1963"/>
    <n v="3339"/>
    <n v="2274"/>
    <s v="Paper"/>
    <n v="5"/>
    <n v="6822"/>
    <n v="10017"/>
    <n v="0.03"/>
  </r>
  <r>
    <s v="NUM000385"/>
    <x v="275"/>
    <x v="7"/>
    <n v="10003"/>
    <s v="P0279"/>
    <n v="3"/>
    <x v="3"/>
    <x v="3"/>
    <s v="33732"/>
    <x v="2"/>
    <s v="Xerox 1963"/>
    <n v="3339"/>
    <n v="2274"/>
    <s v="Paper"/>
    <n v="4"/>
    <n v="6822"/>
    <n v="10017"/>
    <n v="0.03"/>
  </r>
  <r>
    <s v="NUM000848"/>
    <x v="409"/>
    <x v="7"/>
    <n v="10008"/>
    <s v="P0279"/>
    <n v="3"/>
    <x v="8"/>
    <x v="8"/>
    <s v="10977"/>
    <x v="3"/>
    <s v="Xerox 1963"/>
    <n v="3339"/>
    <n v="2274"/>
    <s v="Paper"/>
    <n v="4"/>
    <n v="6822"/>
    <n v="10017"/>
    <n v="0.03"/>
  </r>
  <r>
    <s v="NUM000347"/>
    <x v="508"/>
    <x v="4"/>
    <n v="10007"/>
    <s v="P0130"/>
    <n v="3"/>
    <x v="2"/>
    <x v="2"/>
    <s v="94805"/>
    <x v="1"/>
    <s v="Xerox 1915"/>
    <n v="3340"/>
    <n v="1355"/>
    <s v="Paper"/>
    <n v="3"/>
    <n v="4065"/>
    <n v="10020"/>
    <n v="0.03"/>
  </r>
  <r>
    <s v="NUM000660"/>
    <x v="537"/>
    <x v="6"/>
    <n v="10013"/>
    <s v="P0037"/>
    <n v="3"/>
    <x v="5"/>
    <x v="5"/>
    <s v="06770"/>
    <x v="3"/>
    <s v="Avery 509"/>
    <n v="3377"/>
    <n v="2112"/>
    <s v="Labels"/>
    <n v="10"/>
    <n v="6336"/>
    <n v="10131"/>
    <n v="0.02"/>
  </r>
  <r>
    <s v="NUM000185"/>
    <x v="227"/>
    <x v="7"/>
    <n v="10009"/>
    <s v="P0037"/>
    <n v="3"/>
    <x v="9"/>
    <x v="9"/>
    <s v="84118"/>
    <x v="1"/>
    <s v="Avery 509"/>
    <n v="3377"/>
    <n v="2112"/>
    <s v="Labels"/>
    <n v="4"/>
    <n v="6336"/>
    <n v="10131"/>
    <n v="0.03"/>
  </r>
  <r>
    <s v="NUM000611"/>
    <x v="431"/>
    <x v="4"/>
    <n v="10009"/>
    <s v="P0098"/>
    <n v="3"/>
    <x v="9"/>
    <x v="9"/>
    <s v="84118"/>
    <x v="1"/>
    <s v="Newell 337"/>
    <n v="3378"/>
    <n v="1807"/>
    <s v="Art"/>
    <n v="3"/>
    <n v="5421"/>
    <n v="10134"/>
    <n v="0.03"/>
  </r>
  <r>
    <s v="NUM000513"/>
    <x v="479"/>
    <x v="4"/>
    <n v="10011"/>
    <s v="P0269"/>
    <n v="3"/>
    <x v="10"/>
    <x v="10"/>
    <s v="98502"/>
    <x v="1"/>
    <s v="Avery 5"/>
    <n v="3388"/>
    <n v="1454"/>
    <s v="Labels"/>
    <n v="3"/>
    <n v="4362"/>
    <n v="10164"/>
    <n v="0.03"/>
  </r>
  <r>
    <s v="NUM000340"/>
    <x v="95"/>
    <x v="4"/>
    <n v="10010"/>
    <s v="P0269"/>
    <n v="3"/>
    <x v="12"/>
    <x v="12"/>
    <s v="95376"/>
    <x v="1"/>
    <s v="Avery 5"/>
    <n v="3388"/>
    <n v="1454"/>
    <s v="Labels"/>
    <n v="3"/>
    <n v="4362"/>
    <n v="10164"/>
    <n v="0.03"/>
  </r>
  <r>
    <s v="NUM000572"/>
    <x v="183"/>
    <x v="2"/>
    <n v="10001"/>
    <s v="P0035"/>
    <n v="3"/>
    <x v="14"/>
    <x v="6"/>
    <s v="10025"/>
    <x v="3"/>
    <s v="Xerox 1939"/>
    <n v="3408"/>
    <n v="2467"/>
    <s v="Paper"/>
    <n v="5"/>
    <n v="7401"/>
    <n v="10224"/>
    <n v="0.03"/>
  </r>
  <r>
    <s v="NUM000199"/>
    <x v="441"/>
    <x v="1"/>
    <n v="10012"/>
    <s v="P0035"/>
    <n v="3"/>
    <x v="7"/>
    <x v="7"/>
    <s v="93110"/>
    <x v="1"/>
    <s v="Xerox 1939"/>
    <n v="3408"/>
    <n v="2467"/>
    <s v="Paper"/>
    <n v="8"/>
    <n v="7401"/>
    <n v="10224"/>
    <n v="0.02"/>
  </r>
  <r>
    <s v="NUM000297"/>
    <x v="433"/>
    <x v="5"/>
    <n v="10004"/>
    <s v="P0089"/>
    <n v="3"/>
    <x v="6"/>
    <x v="6"/>
    <s v="10019"/>
    <x v="3"/>
    <s v="Xerox 1968"/>
    <n v="3413"/>
    <n v="1700"/>
    <s v="Paper"/>
    <n v="4"/>
    <n v="5100"/>
    <n v="10239"/>
    <n v="0.03"/>
  </r>
  <r>
    <s v="NUM000371"/>
    <x v="538"/>
    <x v="7"/>
    <n v="10013"/>
    <s v="P0051"/>
    <n v="3"/>
    <x v="5"/>
    <x v="5"/>
    <s v="06770"/>
    <x v="3"/>
    <s v="Crate-A-Files"/>
    <n v="3445"/>
    <n v="1909"/>
    <s v="Storage"/>
    <n v="4"/>
    <n v="5727"/>
    <n v="10335"/>
    <n v="0.03"/>
  </r>
  <r>
    <s v="NUM000028"/>
    <x v="5"/>
    <x v="5"/>
    <n v="10007"/>
    <s v="P0071"/>
    <n v="3"/>
    <x v="2"/>
    <x v="2"/>
    <s v="94805"/>
    <x v="1"/>
    <s v="Avery 493"/>
    <n v="3457"/>
    <n v="2070"/>
    <s v="Labels"/>
    <n v="4"/>
    <n v="6210"/>
    <n v="10371"/>
    <n v="0.03"/>
  </r>
  <r>
    <s v="NUM000204"/>
    <x v="3"/>
    <x v="7"/>
    <n v="10004"/>
    <s v="P0039"/>
    <n v="3"/>
    <x v="6"/>
    <x v="6"/>
    <s v="10019"/>
    <x v="3"/>
    <s v="Newell 314"/>
    <n v="3458"/>
    <n v="1684"/>
    <s v="Art"/>
    <n v="4"/>
    <n v="5052"/>
    <n v="10374"/>
    <n v="0.03"/>
  </r>
  <r>
    <s v="NUM000581"/>
    <x v="18"/>
    <x v="3"/>
    <n v="10015"/>
    <s v="P0093"/>
    <n v="3"/>
    <x v="4"/>
    <x v="4"/>
    <s v="06074"/>
    <x v="3"/>
    <s v="Newell 335"/>
    <n v="3467"/>
    <n v="1230"/>
    <s v="Art"/>
    <n v="1"/>
    <n v="3690"/>
    <n v="10401"/>
    <n v="0.03"/>
  </r>
  <r>
    <s v="NUM000509"/>
    <x v="30"/>
    <x v="5"/>
    <n v="10009"/>
    <s v="P0193"/>
    <n v="3"/>
    <x v="9"/>
    <x v="9"/>
    <s v="84118"/>
    <x v="1"/>
    <s v="Avery 507"/>
    <n v="3473"/>
    <n v="1493"/>
    <s v="Labels"/>
    <n v="4"/>
    <n v="4479"/>
    <n v="10419"/>
    <n v="0.03"/>
  </r>
  <r>
    <s v="NUM000342"/>
    <x v="260"/>
    <x v="0"/>
    <n v="10004"/>
    <s v="P0193"/>
    <n v="3"/>
    <x v="6"/>
    <x v="6"/>
    <s v="10019"/>
    <x v="3"/>
    <s v="Avery 507"/>
    <n v="3473"/>
    <n v="1493"/>
    <s v="Labels"/>
    <n v="6"/>
    <n v="4479"/>
    <n v="10419"/>
    <n v="0.02"/>
  </r>
  <r>
    <s v="NUM000616"/>
    <x v="23"/>
    <x v="6"/>
    <n v="10012"/>
    <s v="P0291"/>
    <n v="3"/>
    <x v="7"/>
    <x v="7"/>
    <s v="93110"/>
    <x v="1"/>
    <s v="Xerox 1976"/>
    <n v="3479"/>
    <n v="2056"/>
    <s v="Paper"/>
    <n v="10"/>
    <n v="6168"/>
    <n v="10437"/>
    <n v="0.02"/>
  </r>
  <r>
    <s v="NUM000879"/>
    <x v="455"/>
    <x v="7"/>
    <n v="10007"/>
    <s v="P0291"/>
    <n v="3"/>
    <x v="2"/>
    <x v="2"/>
    <s v="94805"/>
    <x v="1"/>
    <s v="Xerox 1976"/>
    <n v="3479"/>
    <n v="2056"/>
    <s v="Paper"/>
    <n v="4"/>
    <n v="6168"/>
    <n v="10437"/>
    <n v="0.03"/>
  </r>
  <r>
    <s v="NUM000846"/>
    <x v="349"/>
    <x v="3"/>
    <n v="10007"/>
    <s v="P0291"/>
    <n v="3"/>
    <x v="2"/>
    <x v="2"/>
    <s v="94805"/>
    <x v="1"/>
    <s v="Xerox 1976"/>
    <n v="3479"/>
    <n v="2056"/>
    <s v="Paper"/>
    <n v="1"/>
    <n v="6168"/>
    <n v="10437"/>
    <n v="0.03"/>
  </r>
  <r>
    <s v="NUM000773"/>
    <x v="296"/>
    <x v="5"/>
    <n v="10014"/>
    <s v="P0022"/>
    <n v="3"/>
    <x v="11"/>
    <x v="11"/>
    <s v="96825"/>
    <x v="1"/>
    <s v="Avery 519"/>
    <n v="3491"/>
    <n v="1257"/>
    <s v="Labels"/>
    <n v="4"/>
    <n v="3771"/>
    <n v="10473"/>
    <n v="0.03"/>
  </r>
  <r>
    <s v="NUM000071"/>
    <x v="236"/>
    <x v="0"/>
    <n v="10003"/>
    <s v="P0190"/>
    <n v="3"/>
    <x v="3"/>
    <x v="3"/>
    <s v="33732"/>
    <x v="2"/>
    <s v="Xerox 1922"/>
    <n v="3493"/>
    <n v="2180"/>
    <s v="Paper"/>
    <n v="6"/>
    <n v="6540"/>
    <n v="10479"/>
    <n v="0.02"/>
  </r>
  <r>
    <s v="NUM000266"/>
    <x v="371"/>
    <x v="5"/>
    <n v="10006"/>
    <s v="P0190"/>
    <n v="3"/>
    <x v="0"/>
    <x v="0"/>
    <s v="79706"/>
    <x v="0"/>
    <s v="Xerox 1922"/>
    <n v="3493"/>
    <n v="2180"/>
    <s v="Paper"/>
    <n v="4"/>
    <n v="6540"/>
    <n v="10479"/>
    <n v="0.03"/>
  </r>
  <r>
    <s v="NUM000162"/>
    <x v="324"/>
    <x v="6"/>
    <n v="10010"/>
    <s v="P0033"/>
    <n v="3"/>
    <x v="12"/>
    <x v="12"/>
    <s v="95376"/>
    <x v="1"/>
    <s v="Avery 512"/>
    <n v="3507"/>
    <n v="1643"/>
    <s v="Labels"/>
    <n v="10"/>
    <n v="4929"/>
    <n v="10521"/>
    <n v="0.02"/>
  </r>
  <r>
    <s v="NUM000519"/>
    <x v="539"/>
    <x v="4"/>
    <n v="10009"/>
    <s v="P0282"/>
    <n v="3"/>
    <x v="9"/>
    <x v="9"/>
    <s v="84118"/>
    <x v="1"/>
    <s v="Xerox 1914"/>
    <n v="3508"/>
    <n v="1212"/>
    <s v="Paper"/>
    <n v="3"/>
    <n v="3636"/>
    <n v="10524"/>
    <n v="0.03"/>
  </r>
  <r>
    <s v="NUM000293"/>
    <x v="182"/>
    <x v="4"/>
    <n v="10015"/>
    <s v="P0282"/>
    <n v="3"/>
    <x v="4"/>
    <x v="4"/>
    <s v="06074"/>
    <x v="3"/>
    <s v="Xerox 1914"/>
    <n v="3508"/>
    <n v="1212"/>
    <s v="Paper"/>
    <n v="3"/>
    <n v="3636"/>
    <n v="10524"/>
    <n v="0.03"/>
  </r>
  <r>
    <s v="NUM000339"/>
    <x v="95"/>
    <x v="7"/>
    <n v="10002"/>
    <s v="P0292"/>
    <n v="3"/>
    <x v="1"/>
    <x v="1"/>
    <s v="68127"/>
    <x v="0"/>
    <s v="Xerox 1983"/>
    <n v="3514"/>
    <n v="1257"/>
    <s v="Paper"/>
    <n v="4"/>
    <n v="3771"/>
    <n v="10542"/>
    <n v="0.03"/>
  </r>
  <r>
    <s v="NUM000117"/>
    <x v="540"/>
    <x v="6"/>
    <n v="10002"/>
    <s v="P0292"/>
    <n v="3"/>
    <x v="1"/>
    <x v="1"/>
    <s v="68127"/>
    <x v="0"/>
    <s v="Xerox 1983"/>
    <n v="3514"/>
    <n v="1257"/>
    <s v="Paper"/>
    <n v="10"/>
    <n v="3771"/>
    <n v="10542"/>
    <n v="0.02"/>
  </r>
  <r>
    <s v="NUM000768"/>
    <x v="541"/>
    <x v="6"/>
    <n v="10010"/>
    <s v="P0292"/>
    <n v="3"/>
    <x v="12"/>
    <x v="12"/>
    <s v="95376"/>
    <x v="1"/>
    <s v="Xerox 1983"/>
    <n v="3514"/>
    <n v="1257"/>
    <s v="Paper"/>
    <n v="10"/>
    <n v="3771"/>
    <n v="10542"/>
    <n v="0.02"/>
  </r>
  <r>
    <s v="NUM000836"/>
    <x v="489"/>
    <x v="4"/>
    <n v="10005"/>
    <s v="P0237"/>
    <n v="3"/>
    <x v="13"/>
    <x v="13"/>
    <s v="93117"/>
    <x v="1"/>
    <s v="Vtech CS6719"/>
    <n v="3553"/>
    <n v="2174"/>
    <s v="Phones"/>
    <n v="3"/>
    <n v="6522"/>
    <n v="10659"/>
    <n v="0.03"/>
  </r>
  <r>
    <s v="NUM000242"/>
    <x v="542"/>
    <x v="4"/>
    <n v="10014"/>
    <s v="P0246"/>
    <n v="3"/>
    <x v="11"/>
    <x v="11"/>
    <s v="96825"/>
    <x v="1"/>
    <s v="Xerox 200"/>
    <n v="3555"/>
    <n v="1564"/>
    <s v="Paper"/>
    <n v="3"/>
    <n v="4692"/>
    <n v="10665"/>
    <n v="0.03"/>
  </r>
  <r>
    <s v="NUM000365"/>
    <x v="25"/>
    <x v="4"/>
    <n v="10015"/>
    <s v="P0246"/>
    <n v="3"/>
    <x v="4"/>
    <x v="4"/>
    <s v="06074"/>
    <x v="3"/>
    <s v="Xerox 200"/>
    <n v="3555"/>
    <n v="1564"/>
    <s v="Paper"/>
    <n v="3"/>
    <n v="4692"/>
    <n v="10665"/>
    <n v="0.03"/>
  </r>
  <r>
    <s v="NUM000215"/>
    <x v="171"/>
    <x v="5"/>
    <n v="10015"/>
    <s v="P0083"/>
    <n v="3"/>
    <x v="4"/>
    <x v="4"/>
    <s v="06074"/>
    <x v="3"/>
    <s v="Avery 476"/>
    <n v="3569"/>
    <n v="2320"/>
    <s v="Labels"/>
    <n v="4"/>
    <n v="6960"/>
    <n v="10707"/>
    <n v="0.03"/>
  </r>
  <r>
    <s v="NUM000331"/>
    <x v="543"/>
    <x v="4"/>
    <n v="10002"/>
    <s v="P0139"/>
    <n v="3"/>
    <x v="1"/>
    <x v="1"/>
    <s v="68127"/>
    <x v="0"/>
    <s v="Xerox 217"/>
    <n v="3574"/>
    <n v="1747"/>
    <s v="Paper"/>
    <n v="3"/>
    <n v="5241"/>
    <n v="10722"/>
    <n v="0.03"/>
  </r>
  <r>
    <s v="NUM000722"/>
    <x v="428"/>
    <x v="5"/>
    <n v="10007"/>
    <s v="P0139"/>
    <n v="3"/>
    <x v="2"/>
    <x v="2"/>
    <s v="94805"/>
    <x v="1"/>
    <s v="Xerox 217"/>
    <n v="3574"/>
    <n v="1747"/>
    <s v="Paper"/>
    <n v="4"/>
    <n v="5241"/>
    <n v="10722"/>
    <n v="0.03"/>
  </r>
  <r>
    <s v="NUM000675"/>
    <x v="103"/>
    <x v="1"/>
    <n v="10009"/>
    <s v="P0228"/>
    <n v="3"/>
    <x v="9"/>
    <x v="9"/>
    <s v="84118"/>
    <x v="1"/>
    <s v="Xerox 1954"/>
    <n v="3575"/>
    <n v="1937"/>
    <s v="Paper"/>
    <n v="8"/>
    <n v="5811"/>
    <n v="10725"/>
    <n v="0.02"/>
  </r>
  <r>
    <s v="NUM000734"/>
    <x v="492"/>
    <x v="2"/>
    <n v="10005"/>
    <s v="P0176"/>
    <n v="3"/>
    <x v="13"/>
    <x v="13"/>
    <s v="93117"/>
    <x v="1"/>
    <s v="Avery 513"/>
    <n v="3579"/>
    <n v="1579"/>
    <s v="Labels"/>
    <n v="5"/>
    <n v="4737"/>
    <n v="10737"/>
    <n v="0.03"/>
  </r>
  <r>
    <s v="NUM000789"/>
    <x v="213"/>
    <x v="1"/>
    <n v="10005"/>
    <s v="P0197"/>
    <n v="3"/>
    <x v="13"/>
    <x v="13"/>
    <s v="93117"/>
    <x v="1"/>
    <s v="Newell 33"/>
    <n v="3580"/>
    <n v="2012"/>
    <s v="Art"/>
    <n v="8"/>
    <n v="6036"/>
    <n v="10740"/>
    <n v="0.02"/>
  </r>
  <r>
    <s v="NUM000211"/>
    <x v="544"/>
    <x v="4"/>
    <n v="10001"/>
    <s v="P0235"/>
    <n v="3"/>
    <x v="14"/>
    <x v="6"/>
    <s v="10025"/>
    <x v="3"/>
    <s v="Newell 339"/>
    <n v="3590"/>
    <n v="1866"/>
    <s v="Art"/>
    <n v="3"/>
    <n v="5598"/>
    <n v="10770"/>
    <n v="0.03"/>
  </r>
  <r>
    <s v="NUM000313"/>
    <x v="404"/>
    <x v="5"/>
    <n v="10002"/>
    <s v="P0141"/>
    <n v="3"/>
    <x v="1"/>
    <x v="1"/>
    <s v="68127"/>
    <x v="0"/>
    <s v="Xerox 203"/>
    <n v="3637"/>
    <n v="2463"/>
    <s v="Paper"/>
    <n v="4"/>
    <n v="7389"/>
    <n v="10911"/>
    <n v="0.03"/>
  </r>
  <r>
    <s v="NUM000002"/>
    <x v="130"/>
    <x v="3"/>
    <n v="10005"/>
    <s v="P0141"/>
    <n v="3"/>
    <x v="13"/>
    <x v="13"/>
    <s v="93117"/>
    <x v="1"/>
    <s v="Xerox 203"/>
    <n v="3637"/>
    <n v="2463"/>
    <s v="Paper"/>
    <n v="1"/>
    <n v="7389"/>
    <n v="10911"/>
    <n v="0.03"/>
  </r>
  <r>
    <s v="NUM000369"/>
    <x v="398"/>
    <x v="1"/>
    <n v="10014"/>
    <s v="P0119"/>
    <n v="3"/>
    <x v="11"/>
    <x v="11"/>
    <s v="96825"/>
    <x v="1"/>
    <s v="Newell 326"/>
    <n v="3645"/>
    <n v="2466"/>
    <s v="Art"/>
    <n v="8"/>
    <n v="7398"/>
    <n v="10935"/>
    <n v="0.02"/>
  </r>
  <r>
    <s v="NUM000481"/>
    <x v="59"/>
    <x v="2"/>
    <n v="10005"/>
    <s v="P0077"/>
    <n v="3"/>
    <x v="13"/>
    <x v="13"/>
    <s v="93117"/>
    <x v="1"/>
    <s v="Xerox 1977"/>
    <n v="3649"/>
    <n v="2295"/>
    <s v="Paper"/>
    <n v="5"/>
    <n v="6885"/>
    <n v="10947"/>
    <n v="0.03"/>
  </r>
  <r>
    <s v="NUM000844"/>
    <x v="504"/>
    <x v="1"/>
    <n v="10005"/>
    <s v="P0077"/>
    <n v="3"/>
    <x v="13"/>
    <x v="13"/>
    <s v="93117"/>
    <x v="1"/>
    <s v="Xerox 1977"/>
    <n v="3649"/>
    <n v="2295"/>
    <s v="Paper"/>
    <n v="8"/>
    <n v="6885"/>
    <n v="10947"/>
    <n v="0.02"/>
  </r>
  <r>
    <s v="NUM000298"/>
    <x v="545"/>
    <x v="0"/>
    <n v="10009"/>
    <s v="P0077"/>
    <n v="3"/>
    <x v="9"/>
    <x v="9"/>
    <s v="84118"/>
    <x v="1"/>
    <s v="Xerox 1977"/>
    <n v="3649"/>
    <n v="2295"/>
    <s v="Paper"/>
    <n v="6"/>
    <n v="6885"/>
    <n v="10947"/>
    <n v="0.02"/>
  </r>
  <r>
    <s v="NUM000547"/>
    <x v="546"/>
    <x v="2"/>
    <n v="10009"/>
    <s v="P0117"/>
    <n v="3"/>
    <x v="9"/>
    <x v="9"/>
    <s v="84118"/>
    <x v="1"/>
    <s v="Avery 488"/>
    <n v="3663"/>
    <n v="1550"/>
    <s v="Labels"/>
    <n v="5"/>
    <n v="4650"/>
    <n v="10989"/>
    <n v="0.03"/>
  </r>
  <r>
    <s v="NUM000703"/>
    <x v="465"/>
    <x v="2"/>
    <n v="10007"/>
    <s v="P0257"/>
    <n v="3"/>
    <x v="2"/>
    <x v="2"/>
    <s v="94805"/>
    <x v="1"/>
    <s v="Newell 338"/>
    <n v="3686"/>
    <n v="2401"/>
    <s v="Art"/>
    <n v="5"/>
    <n v="7203"/>
    <n v="11058"/>
    <n v="0.03"/>
  </r>
  <r>
    <s v="NUM000426"/>
    <x v="207"/>
    <x v="6"/>
    <n v="10003"/>
    <s v="P0257"/>
    <n v="3"/>
    <x v="3"/>
    <x v="3"/>
    <s v="33732"/>
    <x v="2"/>
    <s v="Newell 338"/>
    <n v="3686"/>
    <n v="2401"/>
    <s v="Art"/>
    <n v="10"/>
    <n v="7203"/>
    <n v="11058"/>
    <n v="0.02"/>
  </r>
  <r>
    <s v="NUM000321"/>
    <x v="547"/>
    <x v="5"/>
    <n v="10008"/>
    <s v="P0049"/>
    <n v="3"/>
    <x v="8"/>
    <x v="8"/>
    <s v="10977"/>
    <x v="3"/>
    <s v="Xerox 191"/>
    <n v="3768"/>
    <n v="1353"/>
    <s v="Paper"/>
    <n v="4"/>
    <n v="4059"/>
    <n v="11304"/>
    <n v="0.03"/>
  </r>
  <r>
    <s v="NUM000654"/>
    <x v="548"/>
    <x v="3"/>
    <n v="10012"/>
    <s v="P0081"/>
    <n v="3"/>
    <x v="7"/>
    <x v="7"/>
    <s v="93110"/>
    <x v="1"/>
    <s v="Avery 508"/>
    <n v="3788"/>
    <n v="2170"/>
    <s v="Labels"/>
    <n v="1"/>
    <n v="6510"/>
    <n v="11364"/>
    <n v="0.03"/>
  </r>
  <r>
    <s v="NUM000878"/>
    <x v="110"/>
    <x v="3"/>
    <n v="10004"/>
    <s v="P0081"/>
    <n v="3"/>
    <x v="6"/>
    <x v="6"/>
    <s v="10019"/>
    <x v="3"/>
    <s v="Avery 508"/>
    <n v="3788"/>
    <n v="2170"/>
    <s v="Labels"/>
    <n v="1"/>
    <n v="6510"/>
    <n v="11364"/>
    <n v="0.03"/>
  </r>
  <r>
    <s v="NUM000002"/>
    <x v="130"/>
    <x v="0"/>
    <n v="10008"/>
    <s v="P0081"/>
    <n v="3"/>
    <x v="8"/>
    <x v="8"/>
    <s v="10977"/>
    <x v="3"/>
    <s v="Avery 508"/>
    <n v="3788"/>
    <n v="2170"/>
    <s v="Labels"/>
    <n v="6"/>
    <n v="6510"/>
    <n v="11364"/>
    <n v="0.02"/>
  </r>
  <r>
    <s v="NUM000522"/>
    <x v="357"/>
    <x v="5"/>
    <n v="10001"/>
    <s v="P0205"/>
    <n v="3"/>
    <x v="14"/>
    <x v="6"/>
    <s v="10025"/>
    <x v="3"/>
    <s v="Xerox 227"/>
    <n v="3827"/>
    <n v="2424"/>
    <s v="Paper"/>
    <n v="4"/>
    <n v="7272"/>
    <n v="11481"/>
    <n v="0.03"/>
  </r>
  <r>
    <s v="NUM000290"/>
    <x v="174"/>
    <x v="3"/>
    <n v="10007"/>
    <s v="P0205"/>
    <n v="3"/>
    <x v="2"/>
    <x v="2"/>
    <s v="94805"/>
    <x v="1"/>
    <s v="Xerox 227"/>
    <n v="3827"/>
    <n v="2424"/>
    <s v="Paper"/>
    <n v="1"/>
    <n v="7272"/>
    <n v="11481"/>
    <n v="0.03"/>
  </r>
  <r>
    <s v="NUM000418"/>
    <x v="400"/>
    <x v="2"/>
    <n v="10009"/>
    <s v="P0027"/>
    <n v="3"/>
    <x v="9"/>
    <x v="9"/>
    <s v="84118"/>
    <x v="1"/>
    <s v="Xerox 205"/>
    <n v="3832"/>
    <n v="1570"/>
    <s v="Paper"/>
    <n v="5"/>
    <n v="4710"/>
    <n v="11496"/>
    <n v="0.03"/>
  </r>
  <r>
    <s v="NUM000118"/>
    <x v="54"/>
    <x v="6"/>
    <n v="10011"/>
    <s v="P0027"/>
    <n v="3"/>
    <x v="10"/>
    <x v="10"/>
    <s v="98502"/>
    <x v="1"/>
    <s v="Xerox 205"/>
    <n v="3832"/>
    <n v="1570"/>
    <s v="Paper"/>
    <n v="10"/>
    <n v="4710"/>
    <n v="11496"/>
    <n v="0.02"/>
  </r>
  <r>
    <s v="NUM000498"/>
    <x v="442"/>
    <x v="6"/>
    <n v="10002"/>
    <s v="P0234"/>
    <n v="3"/>
    <x v="1"/>
    <x v="1"/>
    <s v="68127"/>
    <x v="0"/>
    <s v="Xerox 1997"/>
    <n v="3844"/>
    <n v="2157"/>
    <s v="Paper"/>
    <n v="10"/>
    <n v="6471"/>
    <n v="11532"/>
    <n v="0.02"/>
  </r>
  <r>
    <s v="NUM000420"/>
    <x v="549"/>
    <x v="4"/>
    <n v="10006"/>
    <s v="P0234"/>
    <n v="3"/>
    <x v="0"/>
    <x v="0"/>
    <s v="79706"/>
    <x v="0"/>
    <s v="Xerox 1997"/>
    <n v="3844"/>
    <n v="2157"/>
    <s v="Paper"/>
    <n v="3"/>
    <n v="6471"/>
    <n v="11532"/>
    <n v="0.03"/>
  </r>
  <r>
    <s v="NUM000730"/>
    <x v="195"/>
    <x v="6"/>
    <n v="10010"/>
    <s v="P0234"/>
    <n v="3"/>
    <x v="12"/>
    <x v="12"/>
    <s v="95376"/>
    <x v="1"/>
    <s v="Xerox 1997"/>
    <n v="3844"/>
    <n v="2157"/>
    <s v="Paper"/>
    <n v="10"/>
    <n v="6471"/>
    <n v="11532"/>
    <n v="0.02"/>
  </r>
  <r>
    <s v="NUM000600"/>
    <x v="64"/>
    <x v="1"/>
    <n v="10003"/>
    <s v="P0043"/>
    <n v="3"/>
    <x v="3"/>
    <x v="3"/>
    <s v="33732"/>
    <x v="2"/>
    <s v="Newell 324"/>
    <n v="3859"/>
    <n v="1465"/>
    <s v="Art"/>
    <n v="8"/>
    <n v="4395"/>
    <n v="11577"/>
    <n v="0.02"/>
  </r>
  <r>
    <s v="NUM000295"/>
    <x v="466"/>
    <x v="0"/>
    <n v="10002"/>
    <s v="P0256"/>
    <n v="3"/>
    <x v="1"/>
    <x v="1"/>
    <s v="68127"/>
    <x v="0"/>
    <s v="Xerox 1890"/>
    <n v="3878"/>
    <n v="2236"/>
    <s v="Paper"/>
    <n v="6"/>
    <n v="6708"/>
    <n v="11634"/>
    <n v="0.02"/>
  </r>
  <r>
    <s v="NUM000003"/>
    <x v="130"/>
    <x v="3"/>
    <n v="10007"/>
    <s v="P0256"/>
    <n v="3"/>
    <x v="2"/>
    <x v="2"/>
    <s v="94805"/>
    <x v="1"/>
    <s v="Xerox 1890"/>
    <n v="3878"/>
    <n v="2236"/>
    <s v="Paper"/>
    <n v="1"/>
    <n v="6708"/>
    <n v="11634"/>
    <n v="0.03"/>
  </r>
  <r>
    <s v="NUM000294"/>
    <x v="550"/>
    <x v="0"/>
    <n v="10001"/>
    <s v="P0227"/>
    <n v="3"/>
    <x v="14"/>
    <x v="6"/>
    <s v="10025"/>
    <x v="3"/>
    <s v="Xerox 228"/>
    <n v="3912"/>
    <n v="1569"/>
    <s v="Paper"/>
    <n v="6"/>
    <n v="4707"/>
    <n v="11736"/>
    <n v="0.02"/>
  </r>
  <r>
    <s v="NUM000055"/>
    <x v="337"/>
    <x v="2"/>
    <n v="10011"/>
    <s v="P0227"/>
    <n v="3"/>
    <x v="10"/>
    <x v="10"/>
    <s v="98502"/>
    <x v="1"/>
    <s v="Xerox 228"/>
    <n v="3912"/>
    <n v="1569"/>
    <s v="Paper"/>
    <n v="5"/>
    <n v="4707"/>
    <n v="11736"/>
    <n v="0.03"/>
  </r>
  <r>
    <s v="NUM000396"/>
    <x v="31"/>
    <x v="2"/>
    <n v="10012"/>
    <s v="P0146"/>
    <n v="3"/>
    <x v="7"/>
    <x v="7"/>
    <s v="93110"/>
    <x v="1"/>
    <s v="Avery 506"/>
    <n v="4006"/>
    <n v="1320"/>
    <s v="Labels"/>
    <n v="5"/>
    <n v="3960"/>
    <n v="12018"/>
    <n v="0.03"/>
  </r>
  <r>
    <s v="NUM000197"/>
    <x v="247"/>
    <x v="1"/>
    <n v="10006"/>
    <s v="P0210"/>
    <n v="3"/>
    <x v="0"/>
    <x v="0"/>
    <s v="79706"/>
    <x v="0"/>
    <s v="Xerox 1951"/>
    <n v="4006"/>
    <n v="1898"/>
    <s v="Paper"/>
    <n v="8"/>
    <n v="5694"/>
    <n v="12018"/>
    <n v="0.02"/>
  </r>
  <r>
    <s v="NUM000435"/>
    <x v="354"/>
    <x v="3"/>
    <n v="10001"/>
    <s v="P0088"/>
    <n v="3"/>
    <x v="14"/>
    <x v="6"/>
    <s v="10025"/>
    <x v="3"/>
    <s v="Newell 32"/>
    <n v="4051"/>
    <n v="1962"/>
    <s v="Art"/>
    <n v="1"/>
    <n v="5886"/>
    <n v="12153"/>
    <n v="0.03"/>
  </r>
  <r>
    <s v="NUM000169"/>
    <x v="75"/>
    <x v="5"/>
    <n v="10009"/>
    <s v="P0088"/>
    <n v="3"/>
    <x v="9"/>
    <x v="9"/>
    <s v="84118"/>
    <x v="1"/>
    <s v="Newell 32"/>
    <n v="4051"/>
    <n v="1962"/>
    <s v="Art"/>
    <n v="4"/>
    <n v="5886"/>
    <n v="12153"/>
    <n v="0.03"/>
  </r>
  <r>
    <s v="NUM000316"/>
    <x v="43"/>
    <x v="2"/>
    <n v="10006"/>
    <s v="P0088"/>
    <n v="3"/>
    <x v="0"/>
    <x v="0"/>
    <s v="79706"/>
    <x v="0"/>
    <s v="Newell 32"/>
    <n v="4051"/>
    <n v="1962"/>
    <s v="Art"/>
    <n v="5"/>
    <n v="5886"/>
    <n v="12153"/>
    <n v="0.03"/>
  </r>
  <r>
    <s v="NUM000811"/>
    <x v="190"/>
    <x v="1"/>
    <n v="10012"/>
    <s v="P0268"/>
    <n v="3"/>
    <x v="7"/>
    <x v="7"/>
    <s v="93110"/>
    <x v="1"/>
    <s v="Xerox 1892"/>
    <n v="4069"/>
    <n v="1545"/>
    <s v="Paper"/>
    <n v="8"/>
    <n v="4635"/>
    <n v="12207"/>
    <n v="0.02"/>
  </r>
  <r>
    <s v="NUM000139"/>
    <x v="165"/>
    <x v="1"/>
    <n v="10013"/>
    <s v="P0268"/>
    <n v="3"/>
    <x v="5"/>
    <x v="5"/>
    <s v="06770"/>
    <x v="3"/>
    <s v="Xerox 1892"/>
    <n v="4069"/>
    <n v="1545"/>
    <s v="Paper"/>
    <n v="8"/>
    <n v="4635"/>
    <n v="12207"/>
    <n v="0.02"/>
  </r>
  <r>
    <s v="NUM000634"/>
    <x v="551"/>
    <x v="7"/>
    <n v="10008"/>
    <s v="P0268"/>
    <n v="3"/>
    <x v="8"/>
    <x v="8"/>
    <s v="10977"/>
    <x v="3"/>
    <s v="Xerox 1892"/>
    <n v="4069"/>
    <n v="1545"/>
    <s v="Paper"/>
    <n v="4"/>
    <n v="4635"/>
    <n v="12207"/>
    <n v="0.03"/>
  </r>
  <r>
    <s v="NUM000397"/>
    <x v="437"/>
    <x v="7"/>
    <n v="10002"/>
    <s v="P0275"/>
    <n v="3"/>
    <x v="1"/>
    <x v="1"/>
    <s v="68127"/>
    <x v="0"/>
    <s v="Avery 491"/>
    <n v="4092"/>
    <n v="1482"/>
    <s v="Labels"/>
    <n v="4"/>
    <n v="4446"/>
    <n v="12276"/>
    <n v="0.03"/>
  </r>
  <r>
    <s v="NUM000623"/>
    <x v="265"/>
    <x v="5"/>
    <n v="10013"/>
    <s v="P0004"/>
    <n v="3"/>
    <x v="5"/>
    <x v="5"/>
    <s v="06770"/>
    <x v="3"/>
    <s v="Newell 318"/>
    <n v="4099"/>
    <n v="1530"/>
    <s v="Art"/>
    <n v="4"/>
    <n v="4590"/>
    <n v="12297"/>
    <n v="0.03"/>
  </r>
  <r>
    <s v="NUM000156"/>
    <x v="186"/>
    <x v="0"/>
    <n v="10006"/>
    <s v="P0061"/>
    <n v="3"/>
    <x v="0"/>
    <x v="0"/>
    <s v="79706"/>
    <x v="0"/>
    <s v="Avery 473"/>
    <n v="4185"/>
    <n v="1204"/>
    <s v="Labels"/>
    <n v="6"/>
    <n v="3612"/>
    <n v="12555"/>
    <n v="0.02"/>
  </r>
  <r>
    <s v="NUM000529"/>
    <x v="172"/>
    <x v="6"/>
    <n v="10013"/>
    <s v="P0247"/>
    <n v="3"/>
    <x v="5"/>
    <x v="5"/>
    <s v="06770"/>
    <x v="3"/>
    <s v="Xerox 1882"/>
    <n v="4206"/>
    <n v="1201"/>
    <s v="Paper"/>
    <n v="10"/>
    <n v="3603"/>
    <n v="12618"/>
    <n v="0.02"/>
  </r>
  <r>
    <s v="NUM000847"/>
    <x v="349"/>
    <x v="5"/>
    <n v="10011"/>
    <s v="P0247"/>
    <n v="3"/>
    <x v="10"/>
    <x v="10"/>
    <s v="98502"/>
    <x v="1"/>
    <s v="Xerox 1882"/>
    <n v="4206"/>
    <n v="1201"/>
    <s v="Paper"/>
    <n v="4"/>
    <n v="3603"/>
    <n v="12618"/>
    <n v="0.03"/>
  </r>
  <r>
    <s v="NUM000770"/>
    <x v="495"/>
    <x v="2"/>
    <n v="10006"/>
    <s v="P0247"/>
    <n v="3"/>
    <x v="0"/>
    <x v="0"/>
    <s v="79706"/>
    <x v="0"/>
    <s v="Xerox 1882"/>
    <n v="4206"/>
    <n v="1201"/>
    <s v="Paper"/>
    <n v="5"/>
    <n v="3603"/>
    <n v="12618"/>
    <n v="0.03"/>
  </r>
  <r>
    <s v="NUM000257"/>
    <x v="419"/>
    <x v="4"/>
    <n v="10014"/>
    <s v="P0135"/>
    <n v="3"/>
    <x v="11"/>
    <x v="11"/>
    <s v="96825"/>
    <x v="1"/>
    <s v="Newell 35"/>
    <n v="4209"/>
    <n v="1692"/>
    <s v="Art"/>
    <n v="3"/>
    <n v="5076"/>
    <n v="12627"/>
    <n v="0.03"/>
  </r>
  <r>
    <s v="NUM000794"/>
    <x v="399"/>
    <x v="3"/>
    <n v="10013"/>
    <s v="P0266"/>
    <n v="3"/>
    <x v="5"/>
    <x v="5"/>
    <s v="06770"/>
    <x v="3"/>
    <s v="Xerox 1992"/>
    <n v="4218"/>
    <n v="2421"/>
    <s v="Paper"/>
    <n v="1"/>
    <n v="7263"/>
    <n v="12654"/>
    <n v="0.03"/>
  </r>
  <r>
    <s v="NUM000829"/>
    <x v="552"/>
    <x v="0"/>
    <n v="10003"/>
    <s v="P0266"/>
    <n v="3"/>
    <x v="3"/>
    <x v="3"/>
    <s v="33732"/>
    <x v="2"/>
    <s v="Xerox 1992"/>
    <n v="4218"/>
    <n v="2421"/>
    <s v="Paper"/>
    <n v="6"/>
    <n v="7263"/>
    <n v="12654"/>
    <n v="0.02"/>
  </r>
  <r>
    <s v="NUM000076"/>
    <x v="401"/>
    <x v="3"/>
    <n v="10003"/>
    <s v="P0266"/>
    <n v="3"/>
    <x v="3"/>
    <x v="3"/>
    <s v="33732"/>
    <x v="2"/>
    <s v="Xerox 1992"/>
    <n v="4218"/>
    <n v="2421"/>
    <s v="Paper"/>
    <n v="1"/>
    <n v="7263"/>
    <n v="12654"/>
    <n v="0.03"/>
  </r>
  <r>
    <s v="NUM000228"/>
    <x v="405"/>
    <x v="3"/>
    <n v="10010"/>
    <s v="P0161"/>
    <n v="3"/>
    <x v="12"/>
    <x v="12"/>
    <s v="95376"/>
    <x v="1"/>
    <s v="Newell 307"/>
    <n v="4230"/>
    <n v="1812"/>
    <s v="Art"/>
    <n v="1"/>
    <n v="5436"/>
    <n v="12690"/>
    <n v="0.03"/>
  </r>
  <r>
    <s v="NUM000116"/>
    <x v="553"/>
    <x v="1"/>
    <n v="10009"/>
    <s v="P0115"/>
    <n v="3"/>
    <x v="9"/>
    <x v="9"/>
    <s v="84118"/>
    <x v="1"/>
    <s v="Newell 328"/>
    <n v="4232"/>
    <n v="1275"/>
    <s v="Art"/>
    <n v="8"/>
    <n v="3825"/>
    <n v="12696"/>
    <n v="0.02"/>
  </r>
  <r>
    <s v="NUM000627"/>
    <x v="554"/>
    <x v="7"/>
    <n v="10004"/>
    <s v="P0115"/>
    <n v="3"/>
    <x v="6"/>
    <x v="6"/>
    <s v="10019"/>
    <x v="3"/>
    <s v="Newell 328"/>
    <n v="4232"/>
    <n v="1275"/>
    <s v="Art"/>
    <n v="4"/>
    <n v="3825"/>
    <n v="12696"/>
    <n v="0.03"/>
  </r>
  <r>
    <s v="NUM000525"/>
    <x v="212"/>
    <x v="2"/>
    <n v="10012"/>
    <s v="P0167"/>
    <n v="3"/>
    <x v="7"/>
    <x v="7"/>
    <s v="93110"/>
    <x v="1"/>
    <s v="Avery 500"/>
    <n v="4234"/>
    <n v="1212"/>
    <s v="Labels"/>
    <n v="5"/>
    <n v="3636"/>
    <n v="12702"/>
    <n v="0.03"/>
  </r>
  <r>
    <s v="NUM000844"/>
    <x v="504"/>
    <x v="1"/>
    <n v="10013"/>
    <s v="P0167"/>
    <n v="3"/>
    <x v="5"/>
    <x v="5"/>
    <s v="06770"/>
    <x v="3"/>
    <s v="Avery 500"/>
    <n v="4234"/>
    <n v="1212"/>
    <s v="Labels"/>
    <n v="8"/>
    <n v="3636"/>
    <n v="12702"/>
    <n v="0.02"/>
  </r>
  <r>
    <s v="NUM000247"/>
    <x v="555"/>
    <x v="1"/>
    <n v="10013"/>
    <s v="P0145"/>
    <n v="3"/>
    <x v="5"/>
    <x v="5"/>
    <s v="06770"/>
    <x v="3"/>
    <s v="Newell 340"/>
    <n v="4239"/>
    <n v="1749"/>
    <s v="Art"/>
    <n v="8"/>
    <n v="5247"/>
    <n v="12717"/>
    <n v="0.02"/>
  </r>
  <r>
    <s v="NUM000127"/>
    <x v="556"/>
    <x v="6"/>
    <n v="10011"/>
    <s v="P0087"/>
    <n v="3"/>
    <x v="10"/>
    <x v="10"/>
    <s v="98502"/>
    <x v="1"/>
    <s v="Xerox 218"/>
    <n v="4239"/>
    <n v="1860"/>
    <s v="Paper"/>
    <n v="10"/>
    <n v="5580"/>
    <n v="12717"/>
    <n v="0.02"/>
  </r>
  <r>
    <s v="NUM000820"/>
    <x v="68"/>
    <x v="7"/>
    <n v="10005"/>
    <s v="P0095"/>
    <n v="3"/>
    <x v="13"/>
    <x v="13"/>
    <s v="93117"/>
    <x v="1"/>
    <s v="Xerox 202"/>
    <n v="4262"/>
    <n v="2486"/>
    <s v="Paper"/>
    <n v="4"/>
    <n v="7458"/>
    <n v="12786"/>
    <n v="0.03"/>
  </r>
  <r>
    <s v="NUM000809"/>
    <x v="290"/>
    <x v="4"/>
    <n v="10001"/>
    <s v="P0297"/>
    <n v="3"/>
    <x v="14"/>
    <x v="6"/>
    <s v="10025"/>
    <x v="3"/>
    <s v="LG G2"/>
    <n v="4305"/>
    <n v="1703"/>
    <s v="Phones"/>
    <n v="3"/>
    <n v="5109"/>
    <n v="12915"/>
    <n v="0.03"/>
  </r>
  <r>
    <s v="NUM000427"/>
    <x v="207"/>
    <x v="1"/>
    <n v="10003"/>
    <s v="P0137"/>
    <n v="3"/>
    <x v="3"/>
    <x v="3"/>
    <s v="33732"/>
    <x v="2"/>
    <s v="Xerox 1934"/>
    <n v="4307"/>
    <n v="1503"/>
    <s v="Paper"/>
    <n v="8"/>
    <n v="4509"/>
    <n v="12921"/>
    <n v="0.02"/>
  </r>
  <r>
    <s v="NUM000125"/>
    <x v="367"/>
    <x v="4"/>
    <n v="10007"/>
    <s v="P0274"/>
    <n v="3"/>
    <x v="2"/>
    <x v="2"/>
    <s v="94805"/>
    <x v="1"/>
    <s v="Xerox 1932"/>
    <n v="4309"/>
    <n v="1779"/>
    <s v="Paper"/>
    <n v="3"/>
    <n v="5337"/>
    <n v="12927"/>
    <n v="0.03"/>
  </r>
  <r>
    <s v="NUM000866"/>
    <x v="331"/>
    <x v="2"/>
    <n v="10003"/>
    <s v="P0055"/>
    <n v="3"/>
    <x v="3"/>
    <x v="3"/>
    <s v="33732"/>
    <x v="2"/>
    <s v="Newell 342"/>
    <n v="4310"/>
    <n v="2350"/>
    <s v="Art"/>
    <n v="5"/>
    <n v="7050"/>
    <n v="12930"/>
    <n v="0.03"/>
  </r>
  <r>
    <s v="NUM000160"/>
    <x v="124"/>
    <x v="4"/>
    <n v="10008"/>
    <s v="P0055"/>
    <n v="3"/>
    <x v="8"/>
    <x v="8"/>
    <s v="10977"/>
    <x v="3"/>
    <s v="Newell 342"/>
    <n v="4310"/>
    <n v="2350"/>
    <s v="Art"/>
    <n v="3"/>
    <n v="7050"/>
    <n v="12930"/>
    <n v="0.03"/>
  </r>
  <r>
    <s v="NUM000385"/>
    <x v="275"/>
    <x v="0"/>
    <n v="10002"/>
    <s v="P0068"/>
    <n v="3"/>
    <x v="1"/>
    <x v="1"/>
    <s v="68127"/>
    <x v="0"/>
    <s v="Newell 312"/>
    <n v="4325"/>
    <n v="1734"/>
    <s v="Art"/>
    <n v="6"/>
    <n v="5202"/>
    <n v="12975"/>
    <n v="0.02"/>
  </r>
  <r>
    <s v="NUM000652"/>
    <x v="6"/>
    <x v="5"/>
    <n v="10010"/>
    <s v="P0068"/>
    <n v="3"/>
    <x v="12"/>
    <x v="12"/>
    <s v="95376"/>
    <x v="1"/>
    <s v="Newell 312"/>
    <n v="4325"/>
    <n v="1734"/>
    <s v="Art"/>
    <n v="4"/>
    <n v="5202"/>
    <n v="12975"/>
    <n v="0.03"/>
  </r>
  <r>
    <s v="NUM000324"/>
    <x v="242"/>
    <x v="0"/>
    <n v="10012"/>
    <s v="P0067"/>
    <n v="3"/>
    <x v="7"/>
    <x v="7"/>
    <s v="93110"/>
    <x v="1"/>
    <s v="Xerox 1894"/>
    <n v="4369"/>
    <n v="1245"/>
    <s v="Paper"/>
    <n v="6"/>
    <n v="3735"/>
    <n v="13107"/>
    <n v="0.02"/>
  </r>
  <r>
    <s v="NUM000693"/>
    <x v="205"/>
    <x v="1"/>
    <n v="10015"/>
    <s v="P0067"/>
    <n v="3"/>
    <x v="4"/>
    <x v="4"/>
    <s v="06074"/>
    <x v="3"/>
    <s v="Xerox 1894"/>
    <n v="4369"/>
    <n v="1245"/>
    <s v="Paper"/>
    <n v="8"/>
    <n v="3735"/>
    <n v="13107"/>
    <n v="0.02"/>
  </r>
  <r>
    <s v="NUM000474"/>
    <x v="115"/>
    <x v="4"/>
    <n v="10013"/>
    <s v="P0026"/>
    <n v="3"/>
    <x v="5"/>
    <x v="5"/>
    <s v="06770"/>
    <x v="3"/>
    <s v="AT&amp;T TR1909W"/>
    <n v="4378"/>
    <n v="1998"/>
    <s v="Phones"/>
    <n v="3"/>
    <n v="5994"/>
    <n v="13134"/>
    <n v="0.03"/>
  </r>
  <r>
    <s v="NUM000674"/>
    <x v="176"/>
    <x v="2"/>
    <n v="10008"/>
    <s v="P0026"/>
    <n v="3"/>
    <x v="8"/>
    <x v="8"/>
    <s v="10977"/>
    <x v="3"/>
    <s v="AT&amp;T TR1909W"/>
    <n v="4378"/>
    <n v="1998"/>
    <s v="Phones"/>
    <n v="5"/>
    <n v="5994"/>
    <n v="13134"/>
    <n v="0.03"/>
  </r>
  <r>
    <s v="NUM000009"/>
    <x v="372"/>
    <x v="2"/>
    <n v="10001"/>
    <s v="P0084"/>
    <n v="3"/>
    <x v="14"/>
    <x v="6"/>
    <s v="10025"/>
    <x v="3"/>
    <s v="Xerox 1927"/>
    <n v="4392"/>
    <n v="1542"/>
    <s v="Paper"/>
    <n v="5"/>
    <n v="4626"/>
    <n v="13176"/>
    <n v="0.03"/>
  </r>
  <r>
    <s v="NUM000727"/>
    <x v="9"/>
    <x v="0"/>
    <n v="10002"/>
    <s v="P0029"/>
    <n v="3"/>
    <x v="1"/>
    <x v="1"/>
    <s v="68127"/>
    <x v="0"/>
    <s v="Xerox 1957"/>
    <n v="4398"/>
    <n v="1800"/>
    <s v="Paper"/>
    <n v="6"/>
    <n v="5400"/>
    <n v="13194"/>
    <n v="0.02"/>
  </r>
  <r>
    <s v="NUM000695"/>
    <x v="435"/>
    <x v="2"/>
    <n v="10004"/>
    <s v="P0029"/>
    <n v="3"/>
    <x v="6"/>
    <x v="6"/>
    <s v="10019"/>
    <x v="3"/>
    <s v="Xerox 1957"/>
    <n v="4398"/>
    <n v="1800"/>
    <s v="Paper"/>
    <n v="5"/>
    <n v="5400"/>
    <n v="13194"/>
    <n v="0.03"/>
  </r>
  <r>
    <s v="NUM000148"/>
    <x v="49"/>
    <x v="3"/>
    <n v="10010"/>
    <s v="P0244"/>
    <n v="3"/>
    <x v="12"/>
    <x v="12"/>
    <s v="95376"/>
    <x v="1"/>
    <s v="Xerox 1900"/>
    <n v="4399"/>
    <n v="2093"/>
    <s v="Paper"/>
    <n v="1"/>
    <n v="6279"/>
    <n v="13197"/>
    <n v="0.03"/>
  </r>
  <r>
    <s v="NUM000655"/>
    <x v="557"/>
    <x v="0"/>
    <n v="10011"/>
    <s v="P0284"/>
    <n v="3"/>
    <x v="10"/>
    <x v="10"/>
    <s v="98502"/>
    <x v="1"/>
    <s v="Xerox 207"/>
    <n v="4454"/>
    <n v="1884"/>
    <s v="Paper"/>
    <n v="6"/>
    <n v="5652"/>
    <n v="13362"/>
    <n v="0.02"/>
  </r>
  <r>
    <s v="NUM000843"/>
    <x v="558"/>
    <x v="0"/>
    <n v="10005"/>
    <s v="P0249"/>
    <n v="3"/>
    <x v="13"/>
    <x v="13"/>
    <s v="93117"/>
    <x v="1"/>
    <s v="Xerox 1966"/>
    <n v="4476"/>
    <n v="2494"/>
    <s v="Paper"/>
    <n v="6"/>
    <n v="7482"/>
    <n v="13428"/>
    <n v="0.02"/>
  </r>
  <r>
    <s v="NUM000167"/>
    <x v="180"/>
    <x v="7"/>
    <n v="10011"/>
    <s v="P0249"/>
    <n v="3"/>
    <x v="10"/>
    <x v="10"/>
    <s v="98502"/>
    <x v="1"/>
    <s v="Xerox 1966"/>
    <n v="4476"/>
    <n v="2494"/>
    <s v="Paper"/>
    <n v="4"/>
    <n v="7482"/>
    <n v="13428"/>
    <n v="0.03"/>
  </r>
  <r>
    <s v="NUM000149"/>
    <x v="155"/>
    <x v="0"/>
    <n v="10006"/>
    <s v="P0249"/>
    <n v="3"/>
    <x v="0"/>
    <x v="0"/>
    <s v="79706"/>
    <x v="0"/>
    <s v="Xerox 1966"/>
    <n v="4476"/>
    <n v="2494"/>
    <s v="Paper"/>
    <n v="6"/>
    <n v="7482"/>
    <n v="13428"/>
    <n v="0.02"/>
  </r>
  <r>
    <s v="NUM000099"/>
    <x v="73"/>
    <x v="3"/>
    <n v="10014"/>
    <s v="P0080"/>
    <n v="3"/>
    <x v="11"/>
    <x v="11"/>
    <s v="96825"/>
    <x v="1"/>
    <s v="Xerox 1964"/>
    <n v="4477"/>
    <n v="1589"/>
    <s v="Paper"/>
    <n v="1"/>
    <n v="4767"/>
    <n v="13431"/>
    <n v="0.03"/>
  </r>
  <r>
    <s v="NUM000429"/>
    <x v="559"/>
    <x v="6"/>
    <n v="10002"/>
    <s v="P0196"/>
    <n v="3"/>
    <x v="1"/>
    <x v="1"/>
    <s v="68127"/>
    <x v="0"/>
    <s v="Newell 308"/>
    <n v="4515"/>
    <n v="1550"/>
    <s v="Art"/>
    <n v="10"/>
    <n v="4650"/>
    <n v="13545"/>
    <n v="0.02"/>
  </r>
  <r>
    <s v="NUM000048"/>
    <x v="396"/>
    <x v="2"/>
    <n v="10004"/>
    <s v="P0196"/>
    <n v="3"/>
    <x v="6"/>
    <x v="6"/>
    <s v="10019"/>
    <x v="3"/>
    <s v="Newell 308"/>
    <n v="4515"/>
    <n v="1550"/>
    <s v="Art"/>
    <n v="5"/>
    <n v="4650"/>
    <n v="13545"/>
    <n v="0.03"/>
  </r>
  <r>
    <s v="NUM000432"/>
    <x v="143"/>
    <x v="2"/>
    <n v="10002"/>
    <s v="P0015"/>
    <n v="3"/>
    <x v="1"/>
    <x v="1"/>
    <s v="68127"/>
    <x v="0"/>
    <s v="Xerox 195"/>
    <n v="4531"/>
    <n v="1566"/>
    <s v="Paper"/>
    <n v="5"/>
    <n v="4698"/>
    <n v="13593"/>
    <n v="0.03"/>
  </r>
  <r>
    <s v="NUM000442"/>
    <x v="178"/>
    <x v="5"/>
    <n v="10009"/>
    <s v="P0277"/>
    <n v="3"/>
    <x v="9"/>
    <x v="9"/>
    <s v="84118"/>
    <x v="1"/>
    <s v="Avery 495"/>
    <n v="4542"/>
    <n v="1226"/>
    <s v="Labels"/>
    <n v="4"/>
    <n v="3678"/>
    <n v="13626"/>
    <n v="0.03"/>
  </r>
  <r>
    <s v="NUM000490"/>
    <x v="226"/>
    <x v="5"/>
    <n v="10010"/>
    <s v="P0277"/>
    <n v="3"/>
    <x v="12"/>
    <x v="12"/>
    <s v="95376"/>
    <x v="1"/>
    <s v="Avery 495"/>
    <n v="4542"/>
    <n v="1226"/>
    <s v="Labels"/>
    <n v="4"/>
    <n v="3678"/>
    <n v="13626"/>
    <n v="0.03"/>
  </r>
  <r>
    <s v="NUM000727"/>
    <x v="9"/>
    <x v="4"/>
    <n v="10014"/>
    <s v="P0293"/>
    <n v="3"/>
    <x v="11"/>
    <x v="11"/>
    <s v="96825"/>
    <x v="1"/>
    <s v="Avery 484"/>
    <n v="4548"/>
    <n v="1983"/>
    <s v="Labels"/>
    <n v="3"/>
    <n v="5949"/>
    <n v="13644"/>
    <n v="0.03"/>
  </r>
  <r>
    <s v="NUM000582"/>
    <x v="560"/>
    <x v="5"/>
    <n v="10011"/>
    <s v="P0293"/>
    <n v="3"/>
    <x v="10"/>
    <x v="10"/>
    <s v="98502"/>
    <x v="1"/>
    <s v="Avery 484"/>
    <n v="4548"/>
    <n v="1983"/>
    <s v="Labels"/>
    <n v="4"/>
    <n v="5949"/>
    <n v="13644"/>
    <n v="0.03"/>
  </r>
  <r>
    <s v="NUM000805"/>
    <x v="561"/>
    <x v="0"/>
    <n v="10003"/>
    <s v="P0223"/>
    <n v="3"/>
    <x v="3"/>
    <x v="3"/>
    <s v="33732"/>
    <x v="2"/>
    <s v="Xerox 215"/>
    <n v="4574"/>
    <n v="2068"/>
    <s v="Paper"/>
    <n v="6"/>
    <n v="6204"/>
    <n v="13722"/>
    <n v="0.02"/>
  </r>
  <r>
    <s v="NUM000668"/>
    <x v="82"/>
    <x v="7"/>
    <n v="10006"/>
    <s v="P0231"/>
    <n v="3"/>
    <x v="0"/>
    <x v="0"/>
    <s v="79706"/>
    <x v="0"/>
    <s v="Xerox 1969"/>
    <n v="4576"/>
    <n v="2188"/>
    <s v="Paper"/>
    <n v="4"/>
    <n v="6564"/>
    <n v="13728"/>
    <n v="0.03"/>
  </r>
  <r>
    <s v="NUM000146"/>
    <x v="152"/>
    <x v="3"/>
    <n v="10012"/>
    <s v="P0181"/>
    <n v="3"/>
    <x v="7"/>
    <x v="7"/>
    <s v="93110"/>
    <x v="1"/>
    <s v="Newell 334"/>
    <n v="4589"/>
    <n v="1478"/>
    <s v="Art"/>
    <n v="1"/>
    <n v="4434"/>
    <n v="13767"/>
    <n v="0.03"/>
  </r>
  <r>
    <s v="NUM000202"/>
    <x v="248"/>
    <x v="0"/>
    <n v="10009"/>
    <s v="P0181"/>
    <n v="3"/>
    <x v="9"/>
    <x v="9"/>
    <s v="84118"/>
    <x v="1"/>
    <s v="Newell 334"/>
    <n v="4589"/>
    <n v="1478"/>
    <s v="Art"/>
    <n v="6"/>
    <n v="4434"/>
    <n v="13767"/>
    <n v="0.02"/>
  </r>
  <r>
    <s v="NUM000304"/>
    <x v="562"/>
    <x v="5"/>
    <n v="10009"/>
    <s v="P0181"/>
    <n v="3"/>
    <x v="9"/>
    <x v="9"/>
    <s v="84118"/>
    <x v="1"/>
    <s v="Newell 334"/>
    <n v="4589"/>
    <n v="1478"/>
    <s v="Art"/>
    <n v="4"/>
    <n v="4434"/>
    <n v="13767"/>
    <n v="0.03"/>
  </r>
  <r>
    <s v="NUM000725"/>
    <x v="563"/>
    <x v="5"/>
    <n v="10008"/>
    <s v="P0181"/>
    <n v="3"/>
    <x v="8"/>
    <x v="8"/>
    <s v="10977"/>
    <x v="3"/>
    <s v="Newell 334"/>
    <n v="4589"/>
    <n v="1478"/>
    <s v="Art"/>
    <n v="4"/>
    <n v="4434"/>
    <n v="13767"/>
    <n v="0.03"/>
  </r>
  <r>
    <s v="NUM000521"/>
    <x v="369"/>
    <x v="5"/>
    <n v="10013"/>
    <s v="P0054"/>
    <n v="3"/>
    <x v="5"/>
    <x v="5"/>
    <s v="06770"/>
    <x v="3"/>
    <s v="Newell 345"/>
    <n v="4606"/>
    <n v="1568"/>
    <s v="Art"/>
    <n v="4"/>
    <n v="4704"/>
    <n v="13818"/>
    <n v="0.03"/>
  </r>
  <r>
    <s v="NUM000378"/>
    <x v="378"/>
    <x v="3"/>
    <n v="10008"/>
    <s v="P0065"/>
    <n v="3"/>
    <x v="8"/>
    <x v="8"/>
    <s v="10977"/>
    <x v="3"/>
    <s v="Newell 332"/>
    <n v="4623"/>
    <n v="1878"/>
    <s v="Art"/>
    <n v="1"/>
    <n v="5634"/>
    <n v="13869"/>
    <n v="0.03"/>
  </r>
  <r>
    <s v="NUM000450"/>
    <x v="282"/>
    <x v="2"/>
    <n v="10007"/>
    <s v="P0214"/>
    <n v="3"/>
    <x v="2"/>
    <x v="2"/>
    <s v="94805"/>
    <x v="1"/>
    <s v="Xerox 23"/>
    <n v="4643"/>
    <n v="1549"/>
    <s v="Paper"/>
    <n v="5"/>
    <n v="4647"/>
    <n v="13929"/>
    <n v="0.03"/>
  </r>
  <r>
    <s v="NUM000109"/>
    <x v="564"/>
    <x v="0"/>
    <n v="10010"/>
    <s v="P0220"/>
    <n v="3"/>
    <x v="12"/>
    <x v="12"/>
    <s v="95376"/>
    <x v="1"/>
    <s v="Avery 498"/>
    <n v="4646"/>
    <n v="1846"/>
    <s v="Labels"/>
    <n v="6"/>
    <n v="5538"/>
    <n v="13938"/>
    <n v="0.02"/>
  </r>
  <r>
    <s v="NUM000403"/>
    <x v="565"/>
    <x v="6"/>
    <n v="10002"/>
    <s v="P0106"/>
    <n v="3"/>
    <x v="1"/>
    <x v="1"/>
    <s v="68127"/>
    <x v="0"/>
    <s v="Xerox 210"/>
    <n v="4669"/>
    <n v="2255"/>
    <s v="Paper"/>
    <n v="10"/>
    <n v="6765"/>
    <n v="14007"/>
    <n v="0.02"/>
  </r>
  <r>
    <s v="NUM000358"/>
    <x v="220"/>
    <x v="4"/>
    <n v="10015"/>
    <s v="P0250"/>
    <n v="3"/>
    <x v="4"/>
    <x v="4"/>
    <s v="06074"/>
    <x v="3"/>
    <s v="Avery 492"/>
    <n v="4685"/>
    <n v="2036"/>
    <s v="Labels"/>
    <n v="3"/>
    <n v="6108"/>
    <n v="14055"/>
    <n v="0.03"/>
  </r>
  <r>
    <s v="NUM000459"/>
    <x v="566"/>
    <x v="3"/>
    <n v="10008"/>
    <s v="P0292"/>
    <n v="4"/>
    <x v="8"/>
    <x v="8"/>
    <s v="10977"/>
    <x v="3"/>
    <s v="Xerox 1983"/>
    <n v="3514"/>
    <n v="1257"/>
    <s v="Paper"/>
    <n v="1"/>
    <n v="5028"/>
    <n v="14056"/>
    <n v="0.03"/>
  </r>
  <r>
    <s v="NUM000096"/>
    <x v="420"/>
    <x v="7"/>
    <n v="10015"/>
    <s v="P0281"/>
    <n v="3"/>
    <x v="4"/>
    <x v="4"/>
    <s v="06074"/>
    <x v="3"/>
    <s v="Avery 475"/>
    <n v="4711"/>
    <n v="1267"/>
    <s v="Labels"/>
    <n v="4"/>
    <n v="3801"/>
    <n v="14133"/>
    <n v="0.03"/>
  </r>
  <r>
    <s v="NUM000078"/>
    <x v="219"/>
    <x v="7"/>
    <n v="10008"/>
    <s v="P0281"/>
    <n v="3"/>
    <x v="8"/>
    <x v="8"/>
    <s v="10977"/>
    <x v="3"/>
    <s v="Avery 475"/>
    <n v="4711"/>
    <n v="1267"/>
    <s v="Labels"/>
    <n v="4"/>
    <n v="3801"/>
    <n v="14133"/>
    <n v="0.03"/>
  </r>
  <r>
    <s v="NUM000069"/>
    <x v="94"/>
    <x v="2"/>
    <n v="10004"/>
    <s v="P0166"/>
    <n v="3"/>
    <x v="6"/>
    <x v="6"/>
    <s v="10019"/>
    <x v="3"/>
    <s v="Avery 497"/>
    <n v="4711"/>
    <n v="2288"/>
    <s v="Labels"/>
    <n v="5"/>
    <n v="6864"/>
    <n v="14133"/>
    <n v="0.03"/>
  </r>
  <r>
    <s v="NUM000448"/>
    <x v="96"/>
    <x v="7"/>
    <n v="10009"/>
    <s v="P0032"/>
    <n v="3"/>
    <x v="9"/>
    <x v="9"/>
    <s v="84118"/>
    <x v="1"/>
    <s v="Xerox 216"/>
    <n v="4719"/>
    <n v="2043"/>
    <s v="Paper"/>
    <n v="4"/>
    <n v="6129"/>
    <n v="14157"/>
    <n v="0.03"/>
  </r>
  <r>
    <s v="NUM000348"/>
    <x v="508"/>
    <x v="4"/>
    <n v="10004"/>
    <s v="P0032"/>
    <n v="3"/>
    <x v="6"/>
    <x v="6"/>
    <s v="10019"/>
    <x v="3"/>
    <s v="Xerox 216"/>
    <n v="4719"/>
    <n v="2043"/>
    <s v="Paper"/>
    <n v="3"/>
    <n v="6129"/>
    <n v="14157"/>
    <n v="0.03"/>
  </r>
  <r>
    <s v="NUM000151"/>
    <x v="155"/>
    <x v="7"/>
    <n v="10006"/>
    <s v="P0248"/>
    <n v="3"/>
    <x v="0"/>
    <x v="0"/>
    <s v="79706"/>
    <x v="0"/>
    <s v="Newell 31"/>
    <n v="4729"/>
    <n v="1359"/>
    <s v="Art"/>
    <n v="4"/>
    <n v="4077"/>
    <n v="14187"/>
    <n v="0.03"/>
  </r>
  <r>
    <s v="NUM000851"/>
    <x v="567"/>
    <x v="0"/>
    <n v="10001"/>
    <s v="P0109"/>
    <n v="3"/>
    <x v="14"/>
    <x v="6"/>
    <s v="10025"/>
    <x v="3"/>
    <s v="Xerox 1979"/>
    <n v="4731"/>
    <n v="1858"/>
    <s v="Paper"/>
    <n v="6"/>
    <n v="5574"/>
    <n v="14193"/>
    <n v="0.02"/>
  </r>
  <r>
    <s v="NUM000368"/>
    <x v="197"/>
    <x v="3"/>
    <n v="10014"/>
    <s v="P0109"/>
    <n v="3"/>
    <x v="11"/>
    <x v="11"/>
    <s v="96825"/>
    <x v="1"/>
    <s v="Xerox 1979"/>
    <n v="4731"/>
    <n v="1858"/>
    <s v="Paper"/>
    <n v="1"/>
    <n v="5574"/>
    <n v="14193"/>
    <n v="0.03"/>
  </r>
  <r>
    <s v="NUM000250"/>
    <x v="333"/>
    <x v="5"/>
    <n v="10006"/>
    <s v="P0109"/>
    <n v="3"/>
    <x v="0"/>
    <x v="0"/>
    <s v="79706"/>
    <x v="0"/>
    <s v="Xerox 1979"/>
    <n v="4731"/>
    <n v="1858"/>
    <s v="Paper"/>
    <n v="4"/>
    <n v="5574"/>
    <n v="14193"/>
    <n v="0.03"/>
  </r>
  <r>
    <s v="NUM000818"/>
    <x v="239"/>
    <x v="4"/>
    <n v="10001"/>
    <s v="P0156"/>
    <n v="3"/>
    <x v="14"/>
    <x v="6"/>
    <s v="10025"/>
    <x v="3"/>
    <s v="Avery 518"/>
    <n v="4741"/>
    <n v="1849"/>
    <s v="Labels"/>
    <n v="3"/>
    <n v="5547"/>
    <n v="14223"/>
    <n v="0.03"/>
  </r>
  <r>
    <s v="NUM000715"/>
    <x v="77"/>
    <x v="4"/>
    <n v="10012"/>
    <s v="P0189"/>
    <n v="3"/>
    <x v="7"/>
    <x v="7"/>
    <s v="93110"/>
    <x v="1"/>
    <s v="Xerox 1978"/>
    <n v="4757"/>
    <n v="1534"/>
    <s v="Paper"/>
    <n v="3"/>
    <n v="4602"/>
    <n v="14271"/>
    <n v="0.03"/>
  </r>
  <r>
    <s v="NUM000352"/>
    <x v="397"/>
    <x v="7"/>
    <n v="10003"/>
    <s v="P0212"/>
    <n v="3"/>
    <x v="3"/>
    <x v="3"/>
    <s v="33732"/>
    <x v="2"/>
    <s v="Xerox 1903"/>
    <n v="4758"/>
    <n v="1946"/>
    <s v="Paper"/>
    <n v="4"/>
    <n v="5838"/>
    <n v="14274"/>
    <n v="0.03"/>
  </r>
  <r>
    <s v="NUM000153"/>
    <x v="339"/>
    <x v="3"/>
    <n v="10001"/>
    <s v="P0219"/>
    <n v="3"/>
    <x v="14"/>
    <x v="6"/>
    <s v="10025"/>
    <x v="3"/>
    <s v="HTC One Mini"/>
    <n v="4843"/>
    <n v="2192"/>
    <s v="Phones"/>
    <n v="1"/>
    <n v="6576"/>
    <n v="14529"/>
    <n v="0.03"/>
  </r>
  <r>
    <s v="NUM000041"/>
    <x v="308"/>
    <x v="0"/>
    <n v="10002"/>
    <s v="P0273"/>
    <n v="3"/>
    <x v="1"/>
    <x v="1"/>
    <s v="68127"/>
    <x v="0"/>
    <s v="Xerox 19"/>
    <n v="4845"/>
    <n v="1433"/>
    <s v="Paper"/>
    <n v="6"/>
    <n v="4299"/>
    <n v="14535"/>
    <n v="0.02"/>
  </r>
  <r>
    <s v="NUM000292"/>
    <x v="568"/>
    <x v="5"/>
    <n v="10003"/>
    <s v="P0273"/>
    <n v="3"/>
    <x v="3"/>
    <x v="3"/>
    <s v="33732"/>
    <x v="2"/>
    <s v="Xerox 19"/>
    <n v="4845"/>
    <n v="1433"/>
    <s v="Paper"/>
    <n v="4"/>
    <n v="4299"/>
    <n v="14535"/>
    <n v="0.03"/>
  </r>
  <r>
    <s v="NUM000463"/>
    <x v="210"/>
    <x v="2"/>
    <n v="10006"/>
    <s v="P0121"/>
    <n v="3"/>
    <x v="0"/>
    <x v="0"/>
    <s v="79706"/>
    <x v="0"/>
    <s v="Xerox 1905"/>
    <n v="4858"/>
    <n v="2491"/>
    <s v="Paper"/>
    <n v="5"/>
    <n v="7473"/>
    <n v="14574"/>
    <n v="0.03"/>
  </r>
  <r>
    <s v="NUM000524"/>
    <x v="569"/>
    <x v="3"/>
    <n v="10002"/>
    <s v="P0201"/>
    <n v="3"/>
    <x v="1"/>
    <x v="1"/>
    <s v="68127"/>
    <x v="0"/>
    <s v="Xerox 1959"/>
    <n v="4861"/>
    <n v="1633"/>
    <s v="Paper"/>
    <n v="1"/>
    <n v="4899"/>
    <n v="14583"/>
    <n v="0.03"/>
  </r>
  <r>
    <s v="NUM000659"/>
    <x v="537"/>
    <x v="2"/>
    <n v="10014"/>
    <s v="P0243"/>
    <n v="3"/>
    <x v="11"/>
    <x v="11"/>
    <s v="96825"/>
    <x v="1"/>
    <s v="Xerox 1893"/>
    <n v="4874"/>
    <n v="1503"/>
    <s v="Paper"/>
    <n v="5"/>
    <n v="4509"/>
    <n v="14622"/>
    <n v="0.03"/>
  </r>
  <r>
    <s v="NUM000786"/>
    <x v="570"/>
    <x v="5"/>
    <n v="10010"/>
    <s v="P0243"/>
    <n v="3"/>
    <x v="12"/>
    <x v="12"/>
    <s v="95376"/>
    <x v="1"/>
    <s v="Xerox 1893"/>
    <n v="4874"/>
    <n v="1503"/>
    <s v="Paper"/>
    <n v="4"/>
    <n v="4509"/>
    <n v="14622"/>
    <n v="0.03"/>
  </r>
  <r>
    <s v="NUM000218"/>
    <x v="131"/>
    <x v="6"/>
    <n v="10006"/>
    <s v="P0059"/>
    <n v="3"/>
    <x v="0"/>
    <x v="0"/>
    <s v="79706"/>
    <x v="0"/>
    <s v="Newell 317"/>
    <n v="4891"/>
    <n v="1745"/>
    <s v="Art"/>
    <n v="10"/>
    <n v="5235"/>
    <n v="14673"/>
    <n v="0.02"/>
  </r>
  <r>
    <s v="NUM000574"/>
    <x v="453"/>
    <x v="3"/>
    <n v="10010"/>
    <s v="P0105"/>
    <n v="3"/>
    <x v="12"/>
    <x v="12"/>
    <s v="95376"/>
    <x v="1"/>
    <s v="Xerox 213"/>
    <n v="4906"/>
    <n v="2269"/>
    <s v="Paper"/>
    <n v="1"/>
    <n v="6807"/>
    <n v="14718"/>
    <n v="0.03"/>
  </r>
  <r>
    <s v="NUM000514"/>
    <x v="479"/>
    <x v="5"/>
    <n v="10014"/>
    <s v="P0142"/>
    <n v="3"/>
    <x v="11"/>
    <x v="11"/>
    <s v="96825"/>
    <x v="1"/>
    <s v="Xerox 1948"/>
    <n v="4910"/>
    <n v="2108"/>
    <s v="Paper"/>
    <n v="4"/>
    <n v="6324"/>
    <n v="14730"/>
    <n v="0.03"/>
  </r>
  <r>
    <s v="NUM000723"/>
    <x v="189"/>
    <x v="0"/>
    <n v="10005"/>
    <s v="P0221"/>
    <n v="3"/>
    <x v="13"/>
    <x v="13"/>
    <s v="93117"/>
    <x v="1"/>
    <s v="Xerox 2000"/>
    <n v="4948"/>
    <n v="1972"/>
    <s v="Paper"/>
    <n v="6"/>
    <n v="5916"/>
    <n v="14844"/>
    <n v="0.02"/>
  </r>
  <r>
    <s v="NUM000732"/>
    <x v="195"/>
    <x v="4"/>
    <n v="10015"/>
    <s v="P0221"/>
    <n v="3"/>
    <x v="4"/>
    <x v="4"/>
    <s v="06074"/>
    <x v="3"/>
    <s v="Xerox 2000"/>
    <n v="4948"/>
    <n v="1972"/>
    <s v="Paper"/>
    <n v="3"/>
    <n v="5916"/>
    <n v="14844"/>
    <n v="0.03"/>
  </r>
  <r>
    <s v="NUM000273"/>
    <x v="21"/>
    <x v="7"/>
    <n v="10005"/>
    <s v="P0240"/>
    <n v="3"/>
    <x v="13"/>
    <x v="13"/>
    <s v="93117"/>
    <x v="1"/>
    <s v="Xerox 1907"/>
    <n v="4990"/>
    <n v="1360"/>
    <s v="Paper"/>
    <n v="4"/>
    <n v="4080"/>
    <n v="14970"/>
    <n v="0.03"/>
  </r>
  <r>
    <s v="NUM000026"/>
    <x v="170"/>
    <x v="7"/>
    <n v="10014"/>
    <s v="P0240"/>
    <n v="3"/>
    <x v="11"/>
    <x v="11"/>
    <s v="96825"/>
    <x v="1"/>
    <s v="Xerox 1907"/>
    <n v="4990"/>
    <n v="1360"/>
    <s v="Paper"/>
    <n v="4"/>
    <n v="4080"/>
    <n v="14970"/>
    <n v="0.03"/>
  </r>
  <r>
    <s v="NUM000711"/>
    <x v="99"/>
    <x v="2"/>
    <n v="10003"/>
    <s v="P0007"/>
    <n v="6"/>
    <x v="3"/>
    <x v="3"/>
    <s v="33732"/>
    <x v="2"/>
    <s v="Xerox 232"/>
    <n v="2814"/>
    <n v="2437"/>
    <s v="Paper"/>
    <n v="5"/>
    <n v="14622"/>
    <n v="16884"/>
    <n v="0.03"/>
  </r>
  <r>
    <s v="NUM000622"/>
    <x v="265"/>
    <x v="2"/>
    <n v="10010"/>
    <s v="P0044"/>
    <n v="5"/>
    <x v="12"/>
    <x v="12"/>
    <s v="95376"/>
    <x v="1"/>
    <s v="Xerox 1960"/>
    <n v="4456"/>
    <n v="1628"/>
    <s v="Paper"/>
    <n v="5"/>
    <n v="8140"/>
    <n v="22280"/>
    <n v="0.03"/>
  </r>
  <r>
    <s v="NUM000029"/>
    <x v="571"/>
    <x v="2"/>
    <n v="10002"/>
    <s v="P0008"/>
    <n v="9"/>
    <x v="1"/>
    <x v="1"/>
    <s v="68127"/>
    <x v="0"/>
    <s v="Xerox 1943"/>
    <n v="2529"/>
    <n v="1630"/>
    <s v="Paper"/>
    <n v="5"/>
    <n v="14670"/>
    <n v="22761"/>
    <n v="0.03"/>
  </r>
  <r>
    <s v="NUM000079"/>
    <x v="219"/>
    <x v="6"/>
    <n v="10015"/>
    <s v="P0180"/>
    <n v="6"/>
    <x v="4"/>
    <x v="4"/>
    <s v="06074"/>
    <x v="3"/>
    <s v="Xerox 211"/>
    <n v="4291"/>
    <n v="2021"/>
    <s v="Paper"/>
    <n v="10"/>
    <n v="12126"/>
    <n v="25746"/>
    <n v="0.04"/>
  </r>
  <r>
    <s v="NUM000840"/>
    <x v="572"/>
    <x v="2"/>
    <n v="10013"/>
    <s v="P0068"/>
    <n v="6"/>
    <x v="5"/>
    <x v="5"/>
    <s v="06770"/>
    <x v="3"/>
    <s v="Newell 312"/>
    <n v="4325"/>
    <n v="1734"/>
    <s v="Art"/>
    <n v="5"/>
    <n v="10404"/>
    <n v="25950"/>
    <n v="0.05"/>
  </r>
  <r>
    <s v="NUM000425"/>
    <x v="573"/>
    <x v="3"/>
    <n v="10001"/>
    <s v="P0110"/>
    <n v="12"/>
    <x v="14"/>
    <x v="6"/>
    <s v="10025"/>
    <x v="3"/>
    <s v="Xerox 2"/>
    <n v="2562"/>
    <n v="1527"/>
    <s v="Paper"/>
    <n v="1"/>
    <n v="18324"/>
    <n v="30744"/>
    <n v="0.05"/>
  </r>
  <r>
    <s v="NUM000845"/>
    <x v="574"/>
    <x v="2"/>
    <n v="10012"/>
    <s v="P0226"/>
    <n v="12"/>
    <x v="7"/>
    <x v="7"/>
    <s v="93110"/>
    <x v="1"/>
    <s v="Xerox 1953"/>
    <n v="2579"/>
    <n v="1455"/>
    <s v="Paper"/>
    <n v="5"/>
    <n v="17460"/>
    <n v="30948"/>
    <n v="0.05"/>
  </r>
  <r>
    <s v="NUM000848"/>
    <x v="409"/>
    <x v="2"/>
    <n v="10001"/>
    <s v="P0241"/>
    <n v="12"/>
    <x v="14"/>
    <x v="6"/>
    <s v="10025"/>
    <x v="3"/>
    <s v="Newell 34"/>
    <n v="2616"/>
    <n v="1965"/>
    <s v="Art"/>
    <n v="5"/>
    <n v="23580"/>
    <n v="31392"/>
    <n v="0.05"/>
  </r>
  <r>
    <s v="NUM000336"/>
    <x v="575"/>
    <x v="0"/>
    <n v="10003"/>
    <s v="P0046"/>
    <n v="12"/>
    <x v="3"/>
    <x v="3"/>
    <s v="33732"/>
    <x v="2"/>
    <s v="Xerox 1974"/>
    <n v="2734"/>
    <n v="1596"/>
    <s v="Paper"/>
    <n v="6"/>
    <n v="19152"/>
    <n v="32808"/>
    <n v="0.04"/>
  </r>
  <r>
    <s v="NUM000742"/>
    <x v="351"/>
    <x v="3"/>
    <n v="10008"/>
    <s v="P0008"/>
    <n v="13"/>
    <x v="8"/>
    <x v="8"/>
    <s v="10977"/>
    <x v="3"/>
    <s v="Xerox 1943"/>
    <n v="2529"/>
    <n v="1630"/>
    <s v="Paper"/>
    <n v="1"/>
    <n v="21190"/>
    <n v="32877"/>
    <n v="0.05"/>
  </r>
  <r>
    <s v="NUM000610"/>
    <x v="576"/>
    <x v="5"/>
    <n v="10015"/>
    <s v="P0041"/>
    <n v="12"/>
    <x v="4"/>
    <x v="4"/>
    <s v="06074"/>
    <x v="3"/>
    <s v="Newell 333"/>
    <n v="3000"/>
    <n v="2148"/>
    <s v="Art"/>
    <n v="4"/>
    <n v="25776"/>
    <n v="36000"/>
    <n v="0.05"/>
  </r>
  <r>
    <s v="NUM000238"/>
    <x v="377"/>
    <x v="7"/>
    <n v="10012"/>
    <s v="P0182"/>
    <n v="8"/>
    <x v="7"/>
    <x v="7"/>
    <s v="93110"/>
    <x v="1"/>
    <s v="Avery 510"/>
    <n v="4788"/>
    <n v="2063"/>
    <s v="Labels"/>
    <n v="4"/>
    <n v="16504"/>
    <n v="38304"/>
    <n v="0.05"/>
  </r>
  <r>
    <s v="NUM000060"/>
    <x v="261"/>
    <x v="7"/>
    <n v="10013"/>
    <s v="P0192"/>
    <n v="9"/>
    <x v="5"/>
    <x v="5"/>
    <s v="06770"/>
    <x v="3"/>
    <s v="Avery 52"/>
    <n v="4744"/>
    <n v="1465"/>
    <s v="Labels"/>
    <n v="4"/>
    <n v="13185"/>
    <n v="42696"/>
    <n v="0.05"/>
  </r>
  <r>
    <s v="NUM000631"/>
    <x v="577"/>
    <x v="1"/>
    <n v="10004"/>
    <s v="P0077"/>
    <n v="12"/>
    <x v="6"/>
    <x v="6"/>
    <s v="10019"/>
    <x v="3"/>
    <s v="Xerox 1977"/>
    <n v="3649"/>
    <n v="2295"/>
    <s v="Paper"/>
    <n v="8"/>
    <n v="27540"/>
    <n v="43788"/>
    <n v="0.04"/>
  </r>
  <r>
    <s v="NUM000841"/>
    <x v="572"/>
    <x v="7"/>
    <n v="10004"/>
    <s v="P0210"/>
    <n v="12"/>
    <x v="6"/>
    <x v="6"/>
    <s v="10019"/>
    <x v="3"/>
    <s v="Xerox 1951"/>
    <n v="4006"/>
    <n v="1898"/>
    <s v="Paper"/>
    <n v="4"/>
    <n v="22776"/>
    <n v="48072"/>
    <n v="0.05"/>
  </r>
  <r>
    <s v="NUM000417"/>
    <x v="578"/>
    <x v="3"/>
    <n v="10011"/>
    <s v="P0004"/>
    <n v="12"/>
    <x v="10"/>
    <x v="10"/>
    <s v="98502"/>
    <x v="1"/>
    <s v="Newell 318"/>
    <n v="4099"/>
    <n v="1530"/>
    <s v="Art"/>
    <n v="1"/>
    <n v="18360"/>
    <n v="49188"/>
    <n v="0.05"/>
  </r>
  <r>
    <s v="NUM000603"/>
    <x v="485"/>
    <x v="4"/>
    <n v="10009"/>
    <s v="P0233"/>
    <n v="12"/>
    <x v="9"/>
    <x v="9"/>
    <s v="84118"/>
    <x v="1"/>
    <s v="Xerox 198"/>
    <n v="4120"/>
    <n v="1841"/>
    <s v="Paper"/>
    <n v="3"/>
    <n v="22092"/>
    <n v="49440"/>
    <n v="0.05"/>
  </r>
  <r>
    <s v="NUM000630"/>
    <x v="577"/>
    <x v="2"/>
    <n v="10005"/>
    <s v="P0247"/>
    <n v="12"/>
    <x v="13"/>
    <x v="13"/>
    <s v="93117"/>
    <x v="1"/>
    <s v="Xerox 1882"/>
    <n v="4206"/>
    <n v="1201"/>
    <s v="Paper"/>
    <n v="5"/>
    <n v="14412"/>
    <n v="50472"/>
    <n v="0.05"/>
  </r>
  <r>
    <s v="NUM000335"/>
    <x v="280"/>
    <x v="4"/>
    <n v="10009"/>
    <s v="P0126"/>
    <n v="12"/>
    <x v="9"/>
    <x v="9"/>
    <s v="84118"/>
    <x v="1"/>
    <s v="Xerox 1996"/>
    <n v="4220"/>
    <n v="1635"/>
    <s v="Paper"/>
    <n v="3"/>
    <n v="19620"/>
    <n v="50640"/>
    <n v="0.05"/>
  </r>
  <r>
    <s v="NUM000731"/>
    <x v="195"/>
    <x v="7"/>
    <n v="10010"/>
    <s v="P0180"/>
    <n v="12"/>
    <x v="12"/>
    <x v="12"/>
    <s v="95376"/>
    <x v="1"/>
    <s v="Xerox 211"/>
    <n v="4291"/>
    <n v="2021"/>
    <s v="Paper"/>
    <n v="4"/>
    <n v="24252"/>
    <n v="51492"/>
    <n v="0.05"/>
  </r>
  <r>
    <s v="NUM000622"/>
    <x v="265"/>
    <x v="3"/>
    <n v="10007"/>
    <s v="P0137"/>
    <n v="12"/>
    <x v="2"/>
    <x v="2"/>
    <s v="94805"/>
    <x v="1"/>
    <s v="Xerox 1934"/>
    <n v="4307"/>
    <n v="1503"/>
    <s v="Paper"/>
    <n v="1"/>
    <n v="18036"/>
    <n v="51684"/>
    <n v="0.05"/>
  </r>
  <r>
    <s v="NUM000618"/>
    <x v="368"/>
    <x v="2"/>
    <n v="10010"/>
    <s v="P0289"/>
    <n v="12"/>
    <x v="12"/>
    <x v="12"/>
    <s v="95376"/>
    <x v="1"/>
    <s v="Avery 479"/>
    <n v="4382"/>
    <n v="1298"/>
    <s v="Labels"/>
    <n v="5"/>
    <n v="15576"/>
    <n v="52584"/>
    <n v="0.05"/>
  </r>
  <r>
    <s v="NUM000328"/>
    <x v="414"/>
    <x v="2"/>
    <n v="10012"/>
    <s v="P0214"/>
    <n v="12"/>
    <x v="7"/>
    <x v="7"/>
    <s v="93110"/>
    <x v="1"/>
    <s v="Xerox 23"/>
    <n v="4643"/>
    <n v="1549"/>
    <s v="Paper"/>
    <n v="5"/>
    <n v="18588"/>
    <n v="55716"/>
    <n v="0.05"/>
  </r>
  <r>
    <s v="NUM000082"/>
    <x v="16"/>
    <x v="0"/>
    <n v="10012"/>
    <s v="P0008"/>
    <n v="24"/>
    <x v="7"/>
    <x v="7"/>
    <s v="93110"/>
    <x v="1"/>
    <s v="Xerox 1943"/>
    <n v="2529"/>
    <n v="1630"/>
    <s v="Paper"/>
    <n v="6"/>
    <n v="39120"/>
    <n v="60696"/>
    <n v="0.06"/>
  </r>
  <r>
    <s v="NUM000769"/>
    <x v="495"/>
    <x v="5"/>
    <n v="10008"/>
    <s v="P0091"/>
    <n v="24"/>
    <x v="8"/>
    <x v="8"/>
    <s v="10977"/>
    <x v="3"/>
    <s v="Pyle PMP37LED"/>
    <n v="2808"/>
    <n v="1759"/>
    <s v="Phones"/>
    <n v="4"/>
    <n v="42216"/>
    <n v="67392"/>
    <n v="0.05"/>
  </r>
  <r>
    <s v="NUM000089"/>
    <x v="525"/>
    <x v="3"/>
    <n v="10009"/>
    <s v="P0063"/>
    <n v="24"/>
    <x v="9"/>
    <x v="9"/>
    <s v="84118"/>
    <x v="1"/>
    <s v="Cisco SPA301"/>
    <n v="2921"/>
    <n v="1786"/>
    <s v="Phones"/>
    <n v="1"/>
    <n v="42864"/>
    <n v="70104"/>
    <n v="0.05"/>
  </r>
  <r>
    <s v="NUM000086"/>
    <x v="579"/>
    <x v="4"/>
    <n v="10012"/>
    <s v="P0255"/>
    <n v="24"/>
    <x v="7"/>
    <x v="7"/>
    <s v="93110"/>
    <x v="1"/>
    <s v="Xerox 1928"/>
    <n v="3034"/>
    <n v="2312"/>
    <s v="Paper"/>
    <n v="3"/>
    <n v="55488"/>
    <n v="72816"/>
    <n v="0.05"/>
  </r>
  <r>
    <s v="NUM000279"/>
    <x v="67"/>
    <x v="0"/>
    <n v="10011"/>
    <s v="P0154"/>
    <n v="24"/>
    <x v="10"/>
    <x v="10"/>
    <s v="98502"/>
    <x v="1"/>
    <s v="Newell 310"/>
    <n v="3463"/>
    <n v="1964"/>
    <s v="Art"/>
    <n v="6"/>
    <n v="47136"/>
    <n v="83112"/>
    <n v="0.08"/>
  </r>
  <r>
    <s v="NUM000095"/>
    <x v="420"/>
    <x v="7"/>
    <n v="10004"/>
    <s v="P0176"/>
    <n v="24"/>
    <x v="6"/>
    <x v="6"/>
    <s v="10019"/>
    <x v="3"/>
    <s v="Avery 513"/>
    <n v="3579"/>
    <n v="1579"/>
    <s v="Labels"/>
    <n v="4"/>
    <n v="37896"/>
    <n v="85896"/>
    <n v="7.0000000000000007E-2"/>
  </r>
  <r>
    <s v="NUM000179"/>
    <x v="580"/>
    <x v="1"/>
    <n v="10012"/>
    <s v="P0225"/>
    <n v="24"/>
    <x v="7"/>
    <x v="7"/>
    <s v="93110"/>
    <x v="1"/>
    <s v="AT&amp;T CL2909"/>
    <n v="3644"/>
    <n v="1954"/>
    <s v="Phones"/>
    <n v="8"/>
    <n v="46896"/>
    <n v="87456"/>
    <n v="0.08"/>
  </r>
  <r>
    <s v="NUM000087"/>
    <x v="581"/>
    <x v="1"/>
    <n v="10013"/>
    <s v="P0210"/>
    <n v="24"/>
    <x v="5"/>
    <x v="5"/>
    <s v="06770"/>
    <x v="3"/>
    <s v="Xerox 1951"/>
    <n v="4006"/>
    <n v="1898"/>
    <s v="Paper"/>
    <n v="8"/>
    <n v="45552"/>
    <n v="96144"/>
    <n v="0.08"/>
  </r>
  <r>
    <s v="NUM000757"/>
    <x v="582"/>
    <x v="0"/>
    <n v="10009"/>
    <s v="P0061"/>
    <n v="24"/>
    <x v="9"/>
    <x v="9"/>
    <s v="84118"/>
    <x v="1"/>
    <s v="Avery 473"/>
    <n v="4185"/>
    <n v="1204"/>
    <s v="Labels"/>
    <n v="6"/>
    <n v="28896"/>
    <n v="100440"/>
    <n v="0.1"/>
  </r>
  <r>
    <s v="NUM000794"/>
    <x v="399"/>
    <x v="5"/>
    <n v="10002"/>
    <s v="P0243"/>
    <n v="24"/>
    <x v="1"/>
    <x v="1"/>
    <s v="68127"/>
    <x v="0"/>
    <s v="Xerox 1893"/>
    <n v="4874"/>
    <n v="1503"/>
    <s v="Paper"/>
    <n v="4"/>
    <n v="36072"/>
    <n v="116976"/>
    <n v="0.09"/>
  </r>
  <r>
    <s v="NUM000822"/>
    <x v="106"/>
    <x v="1"/>
    <n v="10012"/>
    <s v="P0142"/>
    <n v="24"/>
    <x v="7"/>
    <x v="7"/>
    <s v="93110"/>
    <x v="1"/>
    <s v="Xerox 1948"/>
    <n v="4910"/>
    <n v="2108"/>
    <s v="Paper"/>
    <n v="8"/>
    <n v="50592"/>
    <n v="117840"/>
    <n v="0.1"/>
  </r>
  <r>
    <s v="NUM000085"/>
    <x v="513"/>
    <x v="3"/>
    <n v="10013"/>
    <s v="P0131"/>
    <n v="24"/>
    <x v="5"/>
    <x v="5"/>
    <s v="06770"/>
    <x v="3"/>
    <s v="Xerox 1973"/>
    <n v="4928"/>
    <n v="2101"/>
    <s v="Paper"/>
    <n v="1"/>
    <n v="50424"/>
    <n v="118272"/>
    <n v="0.09"/>
  </r>
  <r>
    <s v="NUM000801"/>
    <x v="116"/>
    <x v="6"/>
    <n v="10013"/>
    <s v="P0293"/>
    <n v="48"/>
    <x v="5"/>
    <x v="5"/>
    <s v="06770"/>
    <x v="3"/>
    <s v="Avery 484"/>
    <n v="4548"/>
    <n v="1983"/>
    <s v="Labels"/>
    <n v="10"/>
    <n v="95184"/>
    <n v="218304"/>
    <n v="0.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2">
  <r>
    <s v="NUM000345"/>
    <x v="0"/>
    <x v="0"/>
    <n v="10006"/>
    <s v="P0047"/>
    <n v="1"/>
    <s v="Supreme Industries"/>
    <s v="Midland"/>
    <s v="79706"/>
    <x v="0"/>
    <s v="Staple holder"/>
    <n v="2500"/>
    <n v="1914"/>
    <x v="0"/>
    <n v="6"/>
    <n v="1914"/>
    <n v="2500"/>
    <n v="0.02"/>
  </r>
  <r>
    <s v="NUM000399"/>
    <x v="1"/>
    <x v="1"/>
    <n v="10002"/>
    <s v="P0168"/>
    <n v="1"/>
    <s v="Elder Pharmaceuticals"/>
    <s v="Omaha"/>
    <s v="68127"/>
    <x v="0"/>
    <s v="Xerox 231"/>
    <n v="2507"/>
    <n v="1380"/>
    <x v="1"/>
    <n v="8"/>
    <n v="1380"/>
    <n v="2507"/>
    <n v="0.02"/>
  </r>
  <r>
    <s v="NUM000857"/>
    <x v="2"/>
    <x v="2"/>
    <n v="10007"/>
    <s v="P0168"/>
    <n v="1"/>
    <s v="GHCL Ltd."/>
    <s v="Richmond"/>
    <s v="94805"/>
    <x v="1"/>
    <s v="Xerox 231"/>
    <n v="2507"/>
    <n v="1380"/>
    <x v="1"/>
    <n v="5"/>
    <n v="1380"/>
    <n v="2507"/>
    <n v="0.01"/>
  </r>
  <r>
    <s v="NUM000203"/>
    <x v="3"/>
    <x v="2"/>
    <n v="10003"/>
    <s v="P0230"/>
    <n v="1"/>
    <s v="Honeywell Automation"/>
    <s v="Miami"/>
    <s v="33732"/>
    <x v="2"/>
    <s v="Xerox 201"/>
    <n v="2509"/>
    <n v="1452"/>
    <x v="1"/>
    <n v="5"/>
    <n v="1452"/>
    <n v="2509"/>
    <n v="0.01"/>
  </r>
  <r>
    <s v="NUM000377"/>
    <x v="4"/>
    <x v="3"/>
    <n v="10015"/>
    <s v="P0230"/>
    <n v="1"/>
    <s v="Punj Lloyd Ltd."/>
    <s v="South Windsor"/>
    <s v="06074"/>
    <x v="3"/>
    <s v="Xerox 201"/>
    <n v="2509"/>
    <n v="1452"/>
    <x v="1"/>
    <n v="1"/>
    <n v="1452"/>
    <n v="2509"/>
    <n v="0.01"/>
  </r>
  <r>
    <s v="NUM000027"/>
    <x v="5"/>
    <x v="4"/>
    <n v="10015"/>
    <s v="P0230"/>
    <n v="1"/>
    <s v="Punj Lloyd Ltd."/>
    <s v="South Windsor"/>
    <s v="06074"/>
    <x v="3"/>
    <s v="Xerox 201"/>
    <n v="2509"/>
    <n v="1452"/>
    <x v="1"/>
    <n v="3"/>
    <n v="1452"/>
    <n v="2509"/>
    <n v="0.01"/>
  </r>
  <r>
    <s v="NUM000652"/>
    <x v="6"/>
    <x v="5"/>
    <n v="10015"/>
    <s v="P0230"/>
    <n v="1"/>
    <s v="Punj Lloyd Ltd."/>
    <s v="South Windsor"/>
    <s v="06074"/>
    <x v="3"/>
    <s v="Xerox 201"/>
    <n v="2509"/>
    <n v="1452"/>
    <x v="1"/>
    <n v="4"/>
    <n v="1452"/>
    <n v="2509"/>
    <n v="0.01"/>
  </r>
  <r>
    <s v="NUM000591"/>
    <x v="7"/>
    <x v="0"/>
    <n v="10002"/>
    <s v="P0216"/>
    <n v="1"/>
    <s v="Elder Pharmaceuticals"/>
    <s v="Omaha"/>
    <s v="68127"/>
    <x v="0"/>
    <s v="Newell 313"/>
    <n v="2517"/>
    <n v="2149"/>
    <x v="2"/>
    <n v="6"/>
    <n v="2149"/>
    <n v="2517"/>
    <n v="0.02"/>
  </r>
  <r>
    <s v="NUM000115"/>
    <x v="8"/>
    <x v="2"/>
    <n v="10013"/>
    <s v="P0216"/>
    <n v="1"/>
    <s v="GMR Infrastructure Ltd."/>
    <s v="Naugatuck"/>
    <s v="06770"/>
    <x v="3"/>
    <s v="Newell 313"/>
    <n v="2517"/>
    <n v="2149"/>
    <x v="2"/>
    <n v="5"/>
    <n v="2149"/>
    <n v="2517"/>
    <n v="0.01"/>
  </r>
  <r>
    <s v="NUM000727"/>
    <x v="9"/>
    <x v="2"/>
    <n v="10003"/>
    <s v="P0216"/>
    <n v="1"/>
    <s v="Honeywell Automation"/>
    <s v="Miami"/>
    <s v="33732"/>
    <x v="2"/>
    <s v="Newell 313"/>
    <n v="2517"/>
    <n v="2149"/>
    <x v="2"/>
    <n v="5"/>
    <n v="2149"/>
    <n v="2517"/>
    <n v="0.01"/>
  </r>
  <r>
    <s v="NUM000781"/>
    <x v="10"/>
    <x v="4"/>
    <n v="10004"/>
    <s v="P0216"/>
    <n v="1"/>
    <s v="Lupin Ltd."/>
    <s v="New York"/>
    <s v="10019"/>
    <x v="3"/>
    <s v="Newell 313"/>
    <n v="2517"/>
    <n v="2149"/>
    <x v="2"/>
    <n v="3"/>
    <n v="2149"/>
    <n v="2517"/>
    <n v="0.01"/>
  </r>
  <r>
    <s v="NUM000377"/>
    <x v="4"/>
    <x v="4"/>
    <n v="10015"/>
    <s v="P0216"/>
    <n v="1"/>
    <s v="Punj Lloyd Ltd."/>
    <s v="South Windsor"/>
    <s v="06074"/>
    <x v="3"/>
    <s v="Newell 313"/>
    <n v="2517"/>
    <n v="2149"/>
    <x v="2"/>
    <n v="3"/>
    <n v="2149"/>
    <n v="2517"/>
    <n v="0.01"/>
  </r>
  <r>
    <s v="NUM000166"/>
    <x v="11"/>
    <x v="5"/>
    <n v="10006"/>
    <s v="P0216"/>
    <n v="1"/>
    <s v="Supreme Industries"/>
    <s v="Midland"/>
    <s v="79706"/>
    <x v="0"/>
    <s v="Newell 313"/>
    <n v="2517"/>
    <n v="2149"/>
    <x v="2"/>
    <n v="4"/>
    <n v="2149"/>
    <n v="2517"/>
    <n v="0.01"/>
  </r>
  <r>
    <s v="NUM000764"/>
    <x v="12"/>
    <x v="1"/>
    <n v="10012"/>
    <s v="P0148"/>
    <n v="1"/>
    <s v="Dynamatic Technologies Ltd."/>
    <s v="Santa Barbara"/>
    <s v="93110"/>
    <x v="1"/>
    <s v="Xerox 199"/>
    <n v="2523"/>
    <n v="1665"/>
    <x v="1"/>
    <n v="8"/>
    <n v="1665"/>
    <n v="2523"/>
    <n v="0.02"/>
  </r>
  <r>
    <s v="NUM000261"/>
    <x v="13"/>
    <x v="1"/>
    <n v="10003"/>
    <s v="P0148"/>
    <n v="1"/>
    <s v="Honeywell Automation"/>
    <s v="Miami"/>
    <s v="33732"/>
    <x v="2"/>
    <s v="Xerox 199"/>
    <n v="2523"/>
    <n v="1665"/>
    <x v="1"/>
    <n v="8"/>
    <n v="1665"/>
    <n v="2523"/>
    <n v="0.02"/>
  </r>
  <r>
    <s v="NUM000171"/>
    <x v="14"/>
    <x v="1"/>
    <n v="10004"/>
    <s v="P0148"/>
    <n v="1"/>
    <s v="Lupin Ltd."/>
    <s v="New York"/>
    <s v="10019"/>
    <x v="3"/>
    <s v="Xerox 199"/>
    <n v="2523"/>
    <n v="1665"/>
    <x v="1"/>
    <n v="8"/>
    <n v="1665"/>
    <n v="2523"/>
    <n v="0.02"/>
  </r>
  <r>
    <s v="NUM000015"/>
    <x v="15"/>
    <x v="6"/>
    <n v="10008"/>
    <s v="P0148"/>
    <n v="1"/>
    <s v="Reliance Industries Limited"/>
    <s v="Chestnut Ridge"/>
    <s v="10977"/>
    <x v="3"/>
    <s v="Xerox 199"/>
    <n v="2523"/>
    <n v="1665"/>
    <x v="1"/>
    <n v="10"/>
    <n v="1665"/>
    <n v="2523"/>
    <n v="0.02"/>
  </r>
  <r>
    <s v="NUM000081"/>
    <x v="16"/>
    <x v="4"/>
    <n v="10006"/>
    <s v="P0148"/>
    <n v="1"/>
    <s v="Supreme Industries"/>
    <s v="Midland"/>
    <s v="79706"/>
    <x v="0"/>
    <s v="Xerox 199"/>
    <n v="2523"/>
    <n v="1665"/>
    <x v="1"/>
    <n v="3"/>
    <n v="1665"/>
    <n v="2523"/>
    <n v="0.01"/>
  </r>
  <r>
    <s v="NUM000021"/>
    <x v="17"/>
    <x v="2"/>
    <n v="10009"/>
    <s v="P0008"/>
    <n v="1"/>
    <s v="Godfrey Philips India Ltd."/>
    <s v="Salt Lake City"/>
    <s v="84118"/>
    <x v="1"/>
    <s v="Xerox 1943"/>
    <n v="2529"/>
    <n v="1630"/>
    <x v="1"/>
    <n v="5"/>
    <n v="1630"/>
    <n v="2529"/>
    <n v="0.01"/>
  </r>
  <r>
    <s v="NUM000581"/>
    <x v="18"/>
    <x v="0"/>
    <n v="10013"/>
    <s v="P0171"/>
    <n v="1"/>
    <s v="GMR Infrastructure Ltd."/>
    <s v="Naugatuck"/>
    <s v="06770"/>
    <x v="3"/>
    <s v="Xerox 1919"/>
    <n v="2535"/>
    <n v="1841"/>
    <x v="1"/>
    <n v="6"/>
    <n v="1841"/>
    <n v="2535"/>
    <n v="0.02"/>
  </r>
  <r>
    <s v="NUM000221"/>
    <x v="19"/>
    <x v="2"/>
    <n v="10013"/>
    <s v="P0171"/>
    <n v="1"/>
    <s v="GMR Infrastructure Ltd."/>
    <s v="Naugatuck"/>
    <s v="06770"/>
    <x v="3"/>
    <s v="Xerox 1919"/>
    <n v="2535"/>
    <n v="1841"/>
    <x v="1"/>
    <n v="5"/>
    <n v="1841"/>
    <n v="2535"/>
    <n v="0.01"/>
  </r>
  <r>
    <s v="NUM000643"/>
    <x v="20"/>
    <x v="6"/>
    <n v="10009"/>
    <s v="P0288"/>
    <n v="1"/>
    <s v="Godfrey Philips India Ltd."/>
    <s v="Salt Lake City"/>
    <s v="84118"/>
    <x v="1"/>
    <s v="Xerox 1936"/>
    <n v="2539"/>
    <n v="1656"/>
    <x v="1"/>
    <n v="10"/>
    <n v="1656"/>
    <n v="2539"/>
    <n v="0.02"/>
  </r>
  <r>
    <s v="NUM000275"/>
    <x v="21"/>
    <x v="2"/>
    <n v="10011"/>
    <s v="P0288"/>
    <n v="1"/>
    <s v="Sonata Software"/>
    <s v="Olympia"/>
    <s v="98502"/>
    <x v="1"/>
    <s v="Xerox 1936"/>
    <n v="2539"/>
    <n v="1656"/>
    <x v="1"/>
    <n v="5"/>
    <n v="1656"/>
    <n v="2539"/>
    <n v="0.01"/>
  </r>
  <r>
    <s v="NUM000066"/>
    <x v="22"/>
    <x v="6"/>
    <n v="10002"/>
    <s v="P0024"/>
    <n v="1"/>
    <s v="Elder Pharmaceuticals"/>
    <s v="Omaha"/>
    <s v="68127"/>
    <x v="0"/>
    <s v="Xerox 1913"/>
    <n v="2547"/>
    <n v="1419"/>
    <x v="1"/>
    <n v="10"/>
    <n v="1419"/>
    <n v="2547"/>
    <n v="0.02"/>
  </r>
  <r>
    <s v="NUM000615"/>
    <x v="23"/>
    <x v="2"/>
    <n v="10007"/>
    <s v="P0024"/>
    <n v="1"/>
    <s v="GHCL Ltd."/>
    <s v="Richmond"/>
    <s v="94805"/>
    <x v="1"/>
    <s v="Xerox 1913"/>
    <n v="2547"/>
    <n v="1419"/>
    <x v="1"/>
    <n v="5"/>
    <n v="1419"/>
    <n v="2547"/>
    <n v="0.01"/>
  </r>
  <r>
    <s v="NUM000748"/>
    <x v="24"/>
    <x v="5"/>
    <n v="10013"/>
    <s v="P0024"/>
    <n v="1"/>
    <s v="GMR Infrastructure Ltd."/>
    <s v="Naugatuck"/>
    <s v="06770"/>
    <x v="3"/>
    <s v="Xerox 1913"/>
    <n v="2547"/>
    <n v="1419"/>
    <x v="1"/>
    <n v="4"/>
    <n v="1419"/>
    <n v="2547"/>
    <n v="0.01"/>
  </r>
  <r>
    <s v="NUM000365"/>
    <x v="25"/>
    <x v="6"/>
    <n v="10014"/>
    <s v="P0024"/>
    <n v="1"/>
    <s v="Hindusthan National Glass &amp; Industries Ltd."/>
    <s v="Honolulu"/>
    <s v="96825"/>
    <x v="1"/>
    <s v="Xerox 1913"/>
    <n v="2547"/>
    <n v="1419"/>
    <x v="1"/>
    <n v="10"/>
    <n v="1419"/>
    <n v="2547"/>
    <n v="0.02"/>
  </r>
  <r>
    <s v="NUM000589"/>
    <x v="26"/>
    <x v="6"/>
    <n v="10003"/>
    <s v="P0024"/>
    <n v="1"/>
    <s v="Honeywell Automation"/>
    <s v="Miami"/>
    <s v="33732"/>
    <x v="2"/>
    <s v="Xerox 1913"/>
    <n v="2547"/>
    <n v="1419"/>
    <x v="1"/>
    <n v="10"/>
    <n v="1419"/>
    <n v="2547"/>
    <n v="0.02"/>
  </r>
  <r>
    <s v="NUM000359"/>
    <x v="27"/>
    <x v="1"/>
    <n v="10015"/>
    <s v="P0024"/>
    <n v="1"/>
    <s v="Punj Lloyd Ltd."/>
    <s v="South Windsor"/>
    <s v="06074"/>
    <x v="3"/>
    <s v="Xerox 1913"/>
    <n v="2547"/>
    <n v="1419"/>
    <x v="1"/>
    <n v="8"/>
    <n v="1419"/>
    <n v="2547"/>
    <n v="0.02"/>
  </r>
  <r>
    <s v="NUM000306"/>
    <x v="28"/>
    <x v="3"/>
    <n v="10002"/>
    <s v="P0002"/>
    <n v="1"/>
    <s v="Elder Pharmaceuticals"/>
    <s v="Omaha"/>
    <s v="68127"/>
    <x v="0"/>
    <s v="Xerox 1967"/>
    <n v="2552"/>
    <n v="1905"/>
    <x v="1"/>
    <n v="1"/>
    <n v="1905"/>
    <n v="2552"/>
    <n v="0.01"/>
  </r>
  <r>
    <s v="NUM000248"/>
    <x v="29"/>
    <x v="5"/>
    <n v="10010"/>
    <s v="P0002"/>
    <n v="1"/>
    <s v="Suzlon Energy Ltd."/>
    <s v="Tracy"/>
    <s v="95376"/>
    <x v="1"/>
    <s v="Xerox 1967"/>
    <n v="2552"/>
    <n v="1905"/>
    <x v="1"/>
    <n v="4"/>
    <n v="1905"/>
    <n v="2552"/>
    <n v="0.01"/>
  </r>
  <r>
    <s v="NUM000509"/>
    <x v="30"/>
    <x v="6"/>
    <n v="10007"/>
    <s v="P0005"/>
    <n v="1"/>
    <s v="GHCL Ltd."/>
    <s v="Richmond"/>
    <s v="94805"/>
    <x v="1"/>
    <s v="GE 30524EE4"/>
    <n v="2553"/>
    <n v="1638"/>
    <x v="3"/>
    <n v="10"/>
    <n v="1638"/>
    <n v="2553"/>
    <n v="0.02"/>
  </r>
  <r>
    <s v="NUM000396"/>
    <x v="31"/>
    <x v="4"/>
    <n v="10015"/>
    <s v="P0005"/>
    <n v="1"/>
    <s v="Punj Lloyd Ltd."/>
    <s v="South Windsor"/>
    <s v="06074"/>
    <x v="3"/>
    <s v="GE 30524EE4"/>
    <n v="2553"/>
    <n v="1638"/>
    <x v="3"/>
    <n v="3"/>
    <n v="1638"/>
    <n v="2553"/>
    <n v="0.01"/>
  </r>
  <r>
    <s v="NUM000356"/>
    <x v="32"/>
    <x v="5"/>
    <n v="10008"/>
    <s v="P0005"/>
    <n v="1"/>
    <s v="Reliance Industries Limited"/>
    <s v="Chestnut Ridge"/>
    <s v="10977"/>
    <x v="3"/>
    <s v="GE 30524EE4"/>
    <n v="2553"/>
    <n v="1638"/>
    <x v="3"/>
    <n v="4"/>
    <n v="1638"/>
    <n v="2553"/>
    <n v="0.01"/>
  </r>
  <r>
    <s v="NUM000505"/>
    <x v="33"/>
    <x v="3"/>
    <n v="10011"/>
    <s v="P0005"/>
    <n v="1"/>
    <s v="Sonata Software"/>
    <s v="Olympia"/>
    <s v="98502"/>
    <x v="1"/>
    <s v="GE 30524EE4"/>
    <n v="2553"/>
    <n v="1638"/>
    <x v="3"/>
    <n v="1"/>
    <n v="1638"/>
    <n v="2553"/>
    <n v="0.01"/>
  </r>
  <r>
    <s v="NUM000394"/>
    <x v="31"/>
    <x v="6"/>
    <n v="10005"/>
    <s v="P0110"/>
    <n v="1"/>
    <s v="Fortis Healthcare Ltd."/>
    <s v="Goleta"/>
    <s v="93117"/>
    <x v="1"/>
    <s v="Xerox 2"/>
    <n v="2562"/>
    <n v="1527"/>
    <x v="1"/>
    <n v="10"/>
    <n v="1527"/>
    <n v="2562"/>
    <n v="0.02"/>
  </r>
  <r>
    <s v="NUM000106"/>
    <x v="34"/>
    <x v="1"/>
    <n v="10013"/>
    <s v="P0110"/>
    <n v="1"/>
    <s v="GMR Infrastructure Ltd."/>
    <s v="Naugatuck"/>
    <s v="06770"/>
    <x v="3"/>
    <s v="Xerox 2"/>
    <n v="2562"/>
    <n v="1527"/>
    <x v="1"/>
    <n v="8"/>
    <n v="1527"/>
    <n v="2562"/>
    <n v="0.02"/>
  </r>
  <r>
    <s v="NUM000396"/>
    <x v="31"/>
    <x v="0"/>
    <n v="10005"/>
    <s v="P0143"/>
    <n v="1"/>
    <s v="Fortis Healthcare Ltd."/>
    <s v="Goleta"/>
    <s v="93117"/>
    <x v="1"/>
    <s v="Xerox 1946"/>
    <n v="2576"/>
    <n v="1826"/>
    <x v="1"/>
    <n v="6"/>
    <n v="1826"/>
    <n v="2576"/>
    <n v="0.02"/>
  </r>
  <r>
    <s v="NUM000408"/>
    <x v="35"/>
    <x v="3"/>
    <n v="10014"/>
    <s v="P0143"/>
    <n v="1"/>
    <s v="Hindusthan National Glass &amp; Industries Ltd."/>
    <s v="Honolulu"/>
    <s v="96825"/>
    <x v="1"/>
    <s v="Xerox 1946"/>
    <n v="2576"/>
    <n v="1826"/>
    <x v="1"/>
    <n v="1"/>
    <n v="1826"/>
    <n v="2576"/>
    <n v="0.01"/>
  </r>
  <r>
    <s v="NUM000548"/>
    <x v="36"/>
    <x v="6"/>
    <n v="10015"/>
    <s v="P0143"/>
    <n v="1"/>
    <s v="Punj Lloyd Ltd."/>
    <s v="South Windsor"/>
    <s v="06074"/>
    <x v="3"/>
    <s v="Xerox 1946"/>
    <n v="2576"/>
    <n v="1826"/>
    <x v="1"/>
    <n v="10"/>
    <n v="1826"/>
    <n v="2576"/>
    <n v="0.02"/>
  </r>
  <r>
    <s v="NUM000497"/>
    <x v="37"/>
    <x v="4"/>
    <n v="10012"/>
    <s v="P0226"/>
    <n v="1"/>
    <s v="Dynamatic Technologies Ltd."/>
    <s v="Santa Barbara"/>
    <s v="93110"/>
    <x v="1"/>
    <s v="Xerox 1953"/>
    <n v="2579"/>
    <n v="1455"/>
    <x v="1"/>
    <n v="3"/>
    <n v="1455"/>
    <n v="2579"/>
    <n v="0.01"/>
  </r>
  <r>
    <s v="NUM000230"/>
    <x v="38"/>
    <x v="0"/>
    <n v="10001"/>
    <s v="P0296"/>
    <n v="1"/>
    <s v="Chambal Fertilisers &amp; Chemicals Ltd."/>
    <s v="New York"/>
    <s v="10025"/>
    <x v="3"/>
    <s v="Xerox 1955"/>
    <n v="2580"/>
    <n v="1518"/>
    <x v="1"/>
    <n v="6"/>
    <n v="1518"/>
    <n v="2580"/>
    <n v="0.02"/>
  </r>
  <r>
    <s v="NUM000214"/>
    <x v="39"/>
    <x v="4"/>
    <n v="10002"/>
    <s v="P0296"/>
    <n v="1"/>
    <s v="Elder Pharmaceuticals"/>
    <s v="Omaha"/>
    <s v="68127"/>
    <x v="0"/>
    <s v="Xerox 1955"/>
    <n v="2580"/>
    <n v="1518"/>
    <x v="1"/>
    <n v="3"/>
    <n v="1518"/>
    <n v="2580"/>
    <n v="0.01"/>
  </r>
  <r>
    <s v="NUM000201"/>
    <x v="40"/>
    <x v="2"/>
    <n v="10013"/>
    <s v="P0296"/>
    <n v="1"/>
    <s v="GMR Infrastructure Ltd."/>
    <s v="Naugatuck"/>
    <s v="06770"/>
    <x v="3"/>
    <s v="Xerox 1955"/>
    <n v="2580"/>
    <n v="1518"/>
    <x v="1"/>
    <n v="5"/>
    <n v="1518"/>
    <n v="2580"/>
    <n v="0.01"/>
  </r>
  <r>
    <s v="NUM000284"/>
    <x v="41"/>
    <x v="7"/>
    <n v="10005"/>
    <s v="P0092"/>
    <n v="1"/>
    <s v="Fortis Healthcare Ltd."/>
    <s v="Goleta"/>
    <s v="93117"/>
    <x v="1"/>
    <s v="Clarity 53712"/>
    <n v="2586"/>
    <n v="2432"/>
    <x v="3"/>
    <n v="4"/>
    <n v="2432"/>
    <n v="2586"/>
    <n v="0.01"/>
  </r>
  <r>
    <s v="NUM000558"/>
    <x v="42"/>
    <x v="1"/>
    <n v="10007"/>
    <s v="P0092"/>
    <n v="1"/>
    <s v="GHCL Ltd."/>
    <s v="Richmond"/>
    <s v="94805"/>
    <x v="1"/>
    <s v="Clarity 53712"/>
    <n v="2586"/>
    <n v="2432"/>
    <x v="3"/>
    <n v="8"/>
    <n v="2432"/>
    <n v="2586"/>
    <n v="0.02"/>
  </r>
  <r>
    <s v="NUM000316"/>
    <x v="43"/>
    <x v="1"/>
    <n v="10013"/>
    <s v="P0092"/>
    <n v="1"/>
    <s v="GMR Infrastructure Ltd."/>
    <s v="Naugatuck"/>
    <s v="06770"/>
    <x v="3"/>
    <s v="Clarity 53712"/>
    <n v="2586"/>
    <n v="2432"/>
    <x v="3"/>
    <n v="8"/>
    <n v="2432"/>
    <n v="2586"/>
    <n v="0.02"/>
  </r>
  <r>
    <s v="NUM000884"/>
    <x v="44"/>
    <x v="1"/>
    <n v="10001"/>
    <s v="P0101"/>
    <n v="1"/>
    <s v="Chambal Fertilisers &amp; Chemicals Ltd."/>
    <s v="New York"/>
    <s v="10025"/>
    <x v="3"/>
    <s v="Xerox 1910"/>
    <n v="2588"/>
    <n v="2069"/>
    <x v="1"/>
    <n v="8"/>
    <n v="2069"/>
    <n v="2588"/>
    <n v="0.02"/>
  </r>
  <r>
    <s v="NUM000518"/>
    <x v="45"/>
    <x v="2"/>
    <n v="10014"/>
    <s v="P0101"/>
    <n v="1"/>
    <s v="Hindusthan National Glass &amp; Industries Ltd."/>
    <s v="Honolulu"/>
    <s v="96825"/>
    <x v="1"/>
    <s v="Xerox 1910"/>
    <n v="2588"/>
    <n v="2069"/>
    <x v="1"/>
    <n v="5"/>
    <n v="2069"/>
    <n v="2588"/>
    <n v="0.01"/>
  </r>
  <r>
    <s v="NUM000539"/>
    <x v="46"/>
    <x v="6"/>
    <n v="10003"/>
    <s v="P0101"/>
    <n v="1"/>
    <s v="Honeywell Automation"/>
    <s v="Miami"/>
    <s v="33732"/>
    <x v="2"/>
    <s v="Xerox 1910"/>
    <n v="2588"/>
    <n v="2069"/>
    <x v="1"/>
    <n v="10"/>
    <n v="2069"/>
    <n v="2588"/>
    <n v="0.02"/>
  </r>
  <r>
    <s v="NUM000034"/>
    <x v="47"/>
    <x v="2"/>
    <n v="10003"/>
    <s v="P0101"/>
    <n v="1"/>
    <s v="Honeywell Automation"/>
    <s v="Miami"/>
    <s v="33732"/>
    <x v="2"/>
    <s v="Xerox 1910"/>
    <n v="2588"/>
    <n v="2069"/>
    <x v="1"/>
    <n v="5"/>
    <n v="2069"/>
    <n v="2588"/>
    <n v="0.01"/>
  </r>
  <r>
    <s v="NUM000282"/>
    <x v="48"/>
    <x v="2"/>
    <n v="10006"/>
    <s v="P0101"/>
    <n v="1"/>
    <s v="Supreme Industries"/>
    <s v="Midland"/>
    <s v="79706"/>
    <x v="0"/>
    <s v="Xerox 1910"/>
    <n v="2588"/>
    <n v="2069"/>
    <x v="1"/>
    <n v="5"/>
    <n v="2069"/>
    <n v="2588"/>
    <n v="0.01"/>
  </r>
  <r>
    <s v="NUM000148"/>
    <x v="49"/>
    <x v="7"/>
    <n v="10013"/>
    <s v="P0023"/>
    <n v="1"/>
    <s v="GMR Infrastructure Ltd."/>
    <s v="Naugatuck"/>
    <s v="06770"/>
    <x v="3"/>
    <s v="Xerox 1920"/>
    <n v="2610"/>
    <n v="1307"/>
    <x v="1"/>
    <n v="4"/>
    <n v="1307"/>
    <n v="2610"/>
    <n v="0.01"/>
  </r>
  <r>
    <s v="NUM000365"/>
    <x v="25"/>
    <x v="6"/>
    <n v="10005"/>
    <s v="P0011"/>
    <n v="1"/>
    <s v="Fortis Healthcare Ltd."/>
    <s v="Goleta"/>
    <s v="93117"/>
    <x v="1"/>
    <s v="Xerox 1999"/>
    <n v="2612"/>
    <n v="1994"/>
    <x v="1"/>
    <n v="10"/>
    <n v="1994"/>
    <n v="2612"/>
    <n v="0.02"/>
  </r>
  <r>
    <s v="NUM000767"/>
    <x v="50"/>
    <x v="0"/>
    <n v="10005"/>
    <s v="P0011"/>
    <n v="1"/>
    <s v="Fortis Healthcare Ltd."/>
    <s v="Goleta"/>
    <s v="93117"/>
    <x v="1"/>
    <s v="Xerox 1999"/>
    <n v="2612"/>
    <n v="1994"/>
    <x v="1"/>
    <n v="6"/>
    <n v="1994"/>
    <n v="2612"/>
    <n v="0.02"/>
  </r>
  <r>
    <s v="NUM000726"/>
    <x v="51"/>
    <x v="0"/>
    <n v="10001"/>
    <s v="P0267"/>
    <n v="1"/>
    <s v="Chambal Fertilisers &amp; Chemicals Ltd."/>
    <s v="New York"/>
    <s v="10025"/>
    <x v="3"/>
    <s v="Xerox 190"/>
    <n v="2614"/>
    <n v="2329"/>
    <x v="1"/>
    <n v="6"/>
    <n v="2329"/>
    <n v="2614"/>
    <n v="0.02"/>
  </r>
  <r>
    <s v="NUM000142"/>
    <x v="52"/>
    <x v="3"/>
    <n v="10011"/>
    <s v="P0267"/>
    <n v="1"/>
    <s v="Sonata Software"/>
    <s v="Olympia"/>
    <s v="98502"/>
    <x v="1"/>
    <s v="Xerox 190"/>
    <n v="2614"/>
    <n v="2329"/>
    <x v="1"/>
    <n v="1"/>
    <n v="2329"/>
    <n v="2614"/>
    <n v="0.01"/>
  </r>
  <r>
    <s v="NUM000322"/>
    <x v="53"/>
    <x v="3"/>
    <n v="10012"/>
    <s v="P0241"/>
    <n v="1"/>
    <s v="Dynamatic Technologies Ltd."/>
    <s v="Santa Barbara"/>
    <s v="93110"/>
    <x v="1"/>
    <s v="Newell 34"/>
    <n v="2616"/>
    <n v="1965"/>
    <x v="2"/>
    <n v="1"/>
    <n v="1965"/>
    <n v="2616"/>
    <n v="0.01"/>
  </r>
  <r>
    <s v="NUM000118"/>
    <x v="54"/>
    <x v="0"/>
    <n v="10012"/>
    <s v="P0241"/>
    <n v="1"/>
    <s v="Dynamatic Technologies Ltd."/>
    <s v="Santa Barbara"/>
    <s v="93110"/>
    <x v="1"/>
    <s v="Newell 34"/>
    <n v="2616"/>
    <n v="1965"/>
    <x v="2"/>
    <n v="6"/>
    <n v="1965"/>
    <n v="2616"/>
    <n v="0.02"/>
  </r>
  <r>
    <s v="NUM000536"/>
    <x v="55"/>
    <x v="3"/>
    <n v="10013"/>
    <s v="P0241"/>
    <n v="1"/>
    <s v="GMR Infrastructure Ltd."/>
    <s v="Naugatuck"/>
    <s v="06770"/>
    <x v="3"/>
    <s v="Newell 34"/>
    <n v="2616"/>
    <n v="1965"/>
    <x v="2"/>
    <n v="1"/>
    <n v="1965"/>
    <n v="2616"/>
    <n v="0.01"/>
  </r>
  <r>
    <s v="NUM000478"/>
    <x v="56"/>
    <x v="5"/>
    <n v="10009"/>
    <s v="P0241"/>
    <n v="1"/>
    <s v="Godfrey Philips India Ltd."/>
    <s v="Salt Lake City"/>
    <s v="84118"/>
    <x v="1"/>
    <s v="Newell 34"/>
    <n v="2616"/>
    <n v="1965"/>
    <x v="2"/>
    <n v="4"/>
    <n v="1965"/>
    <n v="2616"/>
    <n v="0.01"/>
  </r>
  <r>
    <s v="NUM000246"/>
    <x v="57"/>
    <x v="6"/>
    <n v="10015"/>
    <s v="P0136"/>
    <n v="1"/>
    <s v="Punj Lloyd Ltd."/>
    <s v="South Windsor"/>
    <s v="06074"/>
    <x v="3"/>
    <s v="Xerox 1909"/>
    <n v="2628"/>
    <n v="1803"/>
    <x v="1"/>
    <n v="10"/>
    <n v="1803"/>
    <n v="2628"/>
    <n v="0.02"/>
  </r>
  <r>
    <s v="NUM000193"/>
    <x v="58"/>
    <x v="7"/>
    <n v="10015"/>
    <s v="P0136"/>
    <n v="1"/>
    <s v="Punj Lloyd Ltd."/>
    <s v="South Windsor"/>
    <s v="06074"/>
    <x v="3"/>
    <s v="Xerox 1909"/>
    <n v="2628"/>
    <n v="1803"/>
    <x v="1"/>
    <n v="4"/>
    <n v="1803"/>
    <n v="2628"/>
    <n v="0.01"/>
  </r>
  <r>
    <s v="NUM000481"/>
    <x v="59"/>
    <x v="0"/>
    <n v="10015"/>
    <s v="P0136"/>
    <n v="1"/>
    <s v="Punj Lloyd Ltd."/>
    <s v="South Windsor"/>
    <s v="06074"/>
    <x v="3"/>
    <s v="Xerox 1909"/>
    <n v="2628"/>
    <n v="1803"/>
    <x v="1"/>
    <n v="6"/>
    <n v="1803"/>
    <n v="2628"/>
    <n v="0.02"/>
  </r>
  <r>
    <s v="NUM000424"/>
    <x v="60"/>
    <x v="3"/>
    <n v="10002"/>
    <s v="P0133"/>
    <n v="1"/>
    <s v="Elder Pharmaceuticals"/>
    <s v="Omaha"/>
    <s v="68127"/>
    <x v="0"/>
    <s v="Avery 477"/>
    <n v="2633"/>
    <n v="1742"/>
    <x v="4"/>
    <n v="1"/>
    <n v="1742"/>
    <n v="2633"/>
    <n v="0.01"/>
  </r>
  <r>
    <s v="NUM000006"/>
    <x v="61"/>
    <x v="0"/>
    <n v="10002"/>
    <s v="P0133"/>
    <n v="1"/>
    <s v="Elder Pharmaceuticals"/>
    <s v="Omaha"/>
    <s v="68127"/>
    <x v="0"/>
    <s v="Avery 477"/>
    <n v="2633"/>
    <n v="1742"/>
    <x v="4"/>
    <n v="6"/>
    <n v="1742"/>
    <n v="2633"/>
    <n v="0.02"/>
  </r>
  <r>
    <s v="NUM000658"/>
    <x v="62"/>
    <x v="7"/>
    <n v="10012"/>
    <s v="P0124"/>
    <n v="1"/>
    <s v="Dynamatic Technologies Ltd."/>
    <s v="Santa Barbara"/>
    <s v="93110"/>
    <x v="1"/>
    <s v="Avery 502"/>
    <n v="2645"/>
    <n v="1547"/>
    <x v="4"/>
    <n v="4"/>
    <n v="1547"/>
    <n v="2645"/>
    <n v="0.01"/>
  </r>
  <r>
    <s v="NUM000481"/>
    <x v="59"/>
    <x v="4"/>
    <n v="10004"/>
    <s v="P0124"/>
    <n v="1"/>
    <s v="Lupin Ltd."/>
    <s v="New York"/>
    <s v="10019"/>
    <x v="3"/>
    <s v="Avery 502"/>
    <n v="2645"/>
    <n v="1547"/>
    <x v="4"/>
    <n v="3"/>
    <n v="1547"/>
    <n v="2645"/>
    <n v="0.01"/>
  </r>
  <r>
    <s v="NUM000309"/>
    <x v="63"/>
    <x v="3"/>
    <n v="10015"/>
    <s v="P0222"/>
    <n v="1"/>
    <s v="Punj Lloyd Ltd."/>
    <s v="South Windsor"/>
    <s v="06074"/>
    <x v="3"/>
    <s v="Xerox 1944"/>
    <n v="2657"/>
    <n v="2480"/>
    <x v="1"/>
    <n v="1"/>
    <n v="2480"/>
    <n v="2657"/>
    <n v="0.01"/>
  </r>
  <r>
    <s v="NUM000602"/>
    <x v="64"/>
    <x v="0"/>
    <n v="10011"/>
    <s v="P0179"/>
    <n v="1"/>
    <s v="Sonata Software"/>
    <s v="Olympia"/>
    <s v="98502"/>
    <x v="1"/>
    <s v="Xerox 1981"/>
    <n v="2658"/>
    <n v="1274"/>
    <x v="1"/>
    <n v="6"/>
    <n v="1274"/>
    <n v="2658"/>
    <n v="0.02"/>
  </r>
  <r>
    <s v="NUM000325"/>
    <x v="65"/>
    <x v="5"/>
    <n v="10010"/>
    <s v="P0179"/>
    <n v="1"/>
    <s v="Suzlon Energy Ltd."/>
    <s v="Tracy"/>
    <s v="95376"/>
    <x v="1"/>
    <s v="Xerox 1981"/>
    <n v="2658"/>
    <n v="1274"/>
    <x v="1"/>
    <n v="4"/>
    <n v="1274"/>
    <n v="2658"/>
    <n v="0.01"/>
  </r>
  <r>
    <s v="NUM000407"/>
    <x v="66"/>
    <x v="6"/>
    <n v="10012"/>
    <s v="P0270"/>
    <n v="1"/>
    <s v="Dynamatic Technologies Ltd."/>
    <s v="Santa Barbara"/>
    <s v="93110"/>
    <x v="1"/>
    <s v="Xerox 1956"/>
    <n v="2659"/>
    <n v="2415"/>
    <x v="1"/>
    <n v="10"/>
    <n v="2415"/>
    <n v="2659"/>
    <n v="0.02"/>
  </r>
  <r>
    <s v="NUM000279"/>
    <x v="67"/>
    <x v="6"/>
    <n v="10007"/>
    <s v="P0270"/>
    <n v="1"/>
    <s v="GHCL Ltd."/>
    <s v="Richmond"/>
    <s v="94805"/>
    <x v="1"/>
    <s v="Xerox 1956"/>
    <n v="2659"/>
    <n v="2415"/>
    <x v="1"/>
    <n v="10"/>
    <n v="2415"/>
    <n v="2659"/>
    <n v="0.02"/>
  </r>
  <r>
    <s v="NUM000820"/>
    <x v="68"/>
    <x v="3"/>
    <n v="10004"/>
    <s v="P0149"/>
    <n v="1"/>
    <s v="Lupin Ltd."/>
    <s v="New York"/>
    <s v="10019"/>
    <x v="3"/>
    <s v="Xerox 197"/>
    <n v="2671"/>
    <n v="1591"/>
    <x v="1"/>
    <n v="1"/>
    <n v="1591"/>
    <n v="2671"/>
    <n v="0.01"/>
  </r>
  <r>
    <s v="NUM000855"/>
    <x v="2"/>
    <x v="5"/>
    <n v="10010"/>
    <s v="P0149"/>
    <n v="1"/>
    <s v="Suzlon Energy Ltd."/>
    <s v="Tracy"/>
    <s v="95376"/>
    <x v="1"/>
    <s v="Xerox 197"/>
    <n v="2671"/>
    <n v="1591"/>
    <x v="1"/>
    <n v="4"/>
    <n v="1591"/>
    <n v="2671"/>
    <n v="0.01"/>
  </r>
  <r>
    <s v="NUM000700"/>
    <x v="69"/>
    <x v="0"/>
    <n v="10015"/>
    <s v="P0066"/>
    <n v="1"/>
    <s v="Punj Lloyd Ltd."/>
    <s v="South Windsor"/>
    <s v="06074"/>
    <x v="3"/>
    <s v="Xerox 225"/>
    <n v="2672"/>
    <n v="2236"/>
    <x v="1"/>
    <n v="6"/>
    <n v="2236"/>
    <n v="2672"/>
    <n v="0.02"/>
  </r>
  <r>
    <s v="NUM000779"/>
    <x v="70"/>
    <x v="2"/>
    <n v="10009"/>
    <s v="P0103"/>
    <n v="1"/>
    <s v="Godfrey Philips India Ltd."/>
    <s v="Salt Lake City"/>
    <s v="84118"/>
    <x v="1"/>
    <s v="Xerox 1931"/>
    <n v="2706"/>
    <n v="2310"/>
    <x v="1"/>
    <n v="5"/>
    <n v="2310"/>
    <n v="2706"/>
    <n v="0.01"/>
  </r>
  <r>
    <s v="NUM000569"/>
    <x v="71"/>
    <x v="7"/>
    <n v="10004"/>
    <s v="P0103"/>
    <n v="1"/>
    <s v="Lupin Ltd."/>
    <s v="New York"/>
    <s v="10019"/>
    <x v="3"/>
    <s v="Xerox 1931"/>
    <n v="2706"/>
    <n v="2310"/>
    <x v="1"/>
    <n v="4"/>
    <n v="2310"/>
    <n v="2706"/>
    <n v="0.01"/>
  </r>
  <r>
    <s v="NUM000510"/>
    <x v="72"/>
    <x v="1"/>
    <n v="10008"/>
    <s v="P0079"/>
    <n v="1"/>
    <s v="Reliance Industries Limited"/>
    <s v="Chestnut Ridge"/>
    <s v="10977"/>
    <x v="3"/>
    <s v="Xerox 220"/>
    <n v="2714"/>
    <n v="1975"/>
    <x v="1"/>
    <n v="8"/>
    <n v="1975"/>
    <n v="2714"/>
    <n v="0.02"/>
  </r>
  <r>
    <s v="NUM000100"/>
    <x v="73"/>
    <x v="5"/>
    <n v="10007"/>
    <s v="P0053"/>
    <n v="1"/>
    <s v="GHCL Ltd."/>
    <s v="Richmond"/>
    <s v="94805"/>
    <x v="1"/>
    <s v="Avery 520"/>
    <n v="2718"/>
    <n v="2254"/>
    <x v="4"/>
    <n v="4"/>
    <n v="2254"/>
    <n v="2718"/>
    <n v="0.01"/>
  </r>
  <r>
    <s v="NUM000537"/>
    <x v="55"/>
    <x v="4"/>
    <n v="10011"/>
    <s v="P0053"/>
    <n v="1"/>
    <s v="Sonata Software"/>
    <s v="Olympia"/>
    <s v="98502"/>
    <x v="1"/>
    <s v="Avery 520"/>
    <n v="2718"/>
    <n v="2254"/>
    <x v="4"/>
    <n v="3"/>
    <n v="2254"/>
    <n v="2718"/>
    <n v="0.01"/>
  </r>
  <r>
    <s v="NUM000285"/>
    <x v="74"/>
    <x v="3"/>
    <n v="10006"/>
    <s v="P0053"/>
    <n v="1"/>
    <s v="Supreme Industries"/>
    <s v="Midland"/>
    <s v="79706"/>
    <x v="0"/>
    <s v="Avery 520"/>
    <n v="2718"/>
    <n v="2254"/>
    <x v="4"/>
    <n v="1"/>
    <n v="2254"/>
    <n v="2718"/>
    <n v="0.01"/>
  </r>
  <r>
    <s v="NUM000169"/>
    <x v="75"/>
    <x v="3"/>
    <n v="10008"/>
    <s v="P0239"/>
    <n v="1"/>
    <s v="Reliance Industries Limited"/>
    <s v="Chestnut Ridge"/>
    <s v="10977"/>
    <x v="3"/>
    <s v="Xerox 1980"/>
    <n v="2738"/>
    <n v="1737"/>
    <x v="1"/>
    <n v="1"/>
    <n v="1737"/>
    <n v="2738"/>
    <n v="0.01"/>
  </r>
  <r>
    <s v="NUM000110"/>
    <x v="76"/>
    <x v="1"/>
    <n v="10012"/>
    <s v="P0014"/>
    <n v="1"/>
    <s v="Dynamatic Technologies Ltd."/>
    <s v="Santa Barbara"/>
    <s v="93110"/>
    <x v="1"/>
    <s v="Staples"/>
    <n v="2747"/>
    <n v="2098"/>
    <x v="5"/>
    <n v="8"/>
    <n v="2098"/>
    <n v="2747"/>
    <n v="0.02"/>
  </r>
  <r>
    <s v="NUM000066"/>
    <x v="22"/>
    <x v="5"/>
    <n v="10014"/>
    <s v="P0014"/>
    <n v="1"/>
    <s v="Hindusthan National Glass &amp; Industries Ltd."/>
    <s v="Honolulu"/>
    <s v="96825"/>
    <x v="1"/>
    <s v="Staples"/>
    <n v="2747"/>
    <n v="2098"/>
    <x v="5"/>
    <n v="4"/>
    <n v="2098"/>
    <n v="2747"/>
    <n v="0.01"/>
  </r>
  <r>
    <s v="NUM000747"/>
    <x v="24"/>
    <x v="3"/>
    <n v="10015"/>
    <s v="P0014"/>
    <n v="1"/>
    <s v="Punj Lloyd Ltd."/>
    <s v="South Windsor"/>
    <s v="06074"/>
    <x v="3"/>
    <s v="Staples"/>
    <n v="2747"/>
    <n v="2098"/>
    <x v="5"/>
    <n v="1"/>
    <n v="2098"/>
    <n v="2747"/>
    <n v="0.01"/>
  </r>
  <r>
    <s v="NUM000716"/>
    <x v="77"/>
    <x v="4"/>
    <n v="10010"/>
    <s v="P0014"/>
    <n v="1"/>
    <s v="Suzlon Energy Ltd."/>
    <s v="Tracy"/>
    <s v="95376"/>
    <x v="1"/>
    <s v="Staples"/>
    <n v="2747"/>
    <n v="2098"/>
    <x v="5"/>
    <n v="3"/>
    <n v="2098"/>
    <n v="2747"/>
    <n v="0.01"/>
  </r>
  <r>
    <s v="NUM000631"/>
    <x v="78"/>
    <x v="3"/>
    <n v="10012"/>
    <s v="P0114"/>
    <n v="1"/>
    <s v="Dynamatic Technologies Ltd."/>
    <s v="Santa Barbara"/>
    <s v="93110"/>
    <x v="1"/>
    <s v="Newell 336"/>
    <n v="2772"/>
    <n v="1527"/>
    <x v="2"/>
    <n v="1"/>
    <n v="1527"/>
    <n v="2772"/>
    <n v="0.01"/>
  </r>
  <r>
    <s v="NUM000667"/>
    <x v="79"/>
    <x v="3"/>
    <n v="10014"/>
    <s v="P0114"/>
    <n v="1"/>
    <s v="Hindusthan National Glass &amp; Industries Ltd."/>
    <s v="Honolulu"/>
    <s v="96825"/>
    <x v="1"/>
    <s v="Newell 336"/>
    <n v="2772"/>
    <n v="1527"/>
    <x v="2"/>
    <n v="1"/>
    <n v="1527"/>
    <n v="2772"/>
    <n v="0.01"/>
  </r>
  <r>
    <s v="NUM000530"/>
    <x v="80"/>
    <x v="2"/>
    <n v="10007"/>
    <s v="P0262"/>
    <n v="1"/>
    <s v="GHCL Ltd."/>
    <s v="Richmond"/>
    <s v="94805"/>
    <x v="1"/>
    <s v="Avery 487"/>
    <n v="2775"/>
    <n v="1946"/>
    <x v="4"/>
    <n v="5"/>
    <n v="1946"/>
    <n v="2775"/>
    <n v="0.01"/>
  </r>
  <r>
    <s v="NUM000158"/>
    <x v="81"/>
    <x v="4"/>
    <n v="10014"/>
    <s v="P0262"/>
    <n v="1"/>
    <s v="Hindusthan National Glass &amp; Industries Ltd."/>
    <s v="Honolulu"/>
    <s v="96825"/>
    <x v="1"/>
    <s v="Avery 487"/>
    <n v="2775"/>
    <n v="1946"/>
    <x v="4"/>
    <n v="3"/>
    <n v="1946"/>
    <n v="2775"/>
    <n v="0.01"/>
  </r>
  <r>
    <s v="NUM000669"/>
    <x v="82"/>
    <x v="2"/>
    <n v="10004"/>
    <s v="P0262"/>
    <n v="1"/>
    <s v="Lupin Ltd."/>
    <s v="New York"/>
    <s v="10019"/>
    <x v="3"/>
    <s v="Avery 487"/>
    <n v="2775"/>
    <n v="1946"/>
    <x v="4"/>
    <n v="5"/>
    <n v="1946"/>
    <n v="2775"/>
    <n v="0.01"/>
  </r>
  <r>
    <s v="NUM000277"/>
    <x v="83"/>
    <x v="2"/>
    <n v="10008"/>
    <s v="P0262"/>
    <n v="1"/>
    <s v="Reliance Industries Limited"/>
    <s v="Chestnut Ridge"/>
    <s v="10977"/>
    <x v="3"/>
    <s v="Avery 487"/>
    <n v="2775"/>
    <n v="1946"/>
    <x v="4"/>
    <n v="5"/>
    <n v="1946"/>
    <n v="2775"/>
    <n v="0.01"/>
  </r>
  <r>
    <s v="NUM000651"/>
    <x v="6"/>
    <x v="4"/>
    <n v="10015"/>
    <s v="P0108"/>
    <n v="1"/>
    <s v="Punj Lloyd Ltd."/>
    <s v="South Windsor"/>
    <s v="06074"/>
    <x v="3"/>
    <s v="Xerox 188"/>
    <n v="2775"/>
    <n v="1847"/>
    <x v="1"/>
    <n v="3"/>
    <n v="1847"/>
    <n v="2775"/>
    <n v="0.01"/>
  </r>
  <r>
    <s v="NUM000661"/>
    <x v="84"/>
    <x v="4"/>
    <n v="10001"/>
    <s v="P0138"/>
    <n v="1"/>
    <s v="Chambal Fertilisers &amp; Chemicals Ltd."/>
    <s v="New York"/>
    <s v="10025"/>
    <x v="3"/>
    <s v="Newell 329"/>
    <n v="2787"/>
    <n v="1470"/>
    <x v="2"/>
    <n v="3"/>
    <n v="1470"/>
    <n v="2787"/>
    <n v="0.01"/>
  </r>
  <r>
    <s v="NUM000750"/>
    <x v="85"/>
    <x v="1"/>
    <n v="10012"/>
    <s v="P0138"/>
    <n v="1"/>
    <s v="Dynamatic Technologies Ltd."/>
    <s v="Santa Barbara"/>
    <s v="93110"/>
    <x v="1"/>
    <s v="Newell 329"/>
    <n v="2787"/>
    <n v="1470"/>
    <x v="2"/>
    <n v="8"/>
    <n v="1470"/>
    <n v="2787"/>
    <n v="0.02"/>
  </r>
  <r>
    <s v="NUM000319"/>
    <x v="86"/>
    <x v="6"/>
    <n v="10009"/>
    <s v="P0138"/>
    <n v="1"/>
    <s v="Godfrey Philips India Ltd."/>
    <s v="Salt Lake City"/>
    <s v="84118"/>
    <x v="1"/>
    <s v="Newell 329"/>
    <n v="2787"/>
    <n v="1470"/>
    <x v="2"/>
    <n v="10"/>
    <n v="1470"/>
    <n v="2787"/>
    <n v="0.02"/>
  </r>
  <r>
    <s v="NUM000110"/>
    <x v="76"/>
    <x v="3"/>
    <n v="10015"/>
    <s v="P0138"/>
    <n v="1"/>
    <s v="Punj Lloyd Ltd."/>
    <s v="South Windsor"/>
    <s v="06074"/>
    <x v="3"/>
    <s v="Newell 329"/>
    <n v="2787"/>
    <n v="1470"/>
    <x v="2"/>
    <n v="1"/>
    <n v="1470"/>
    <n v="2787"/>
    <n v="0.01"/>
  </r>
  <r>
    <s v="NUM000258"/>
    <x v="87"/>
    <x v="1"/>
    <n v="10009"/>
    <s v="P0038"/>
    <n v="1"/>
    <s v="Godfrey Philips India Ltd."/>
    <s v="Salt Lake City"/>
    <s v="84118"/>
    <x v="1"/>
    <s v="Xerox 21"/>
    <n v="2787"/>
    <n v="2020"/>
    <x v="1"/>
    <n v="8"/>
    <n v="2020"/>
    <n v="2787"/>
    <n v="0.02"/>
  </r>
  <r>
    <s v="NUM000064"/>
    <x v="88"/>
    <x v="1"/>
    <n v="10001"/>
    <s v="P0042"/>
    <n v="1"/>
    <s v="Chambal Fertilisers &amp; Chemicals Ltd."/>
    <s v="New York"/>
    <s v="10025"/>
    <x v="3"/>
    <s v="Xerox 1930"/>
    <n v="2796"/>
    <n v="2307"/>
    <x v="1"/>
    <n v="8"/>
    <n v="2307"/>
    <n v="2796"/>
    <n v="0.02"/>
  </r>
  <r>
    <s v="NUM000132"/>
    <x v="89"/>
    <x v="3"/>
    <n v="10012"/>
    <s v="P0042"/>
    <n v="1"/>
    <s v="Dynamatic Technologies Ltd."/>
    <s v="Santa Barbara"/>
    <s v="93110"/>
    <x v="1"/>
    <s v="Xerox 1930"/>
    <n v="2796"/>
    <n v="2307"/>
    <x v="1"/>
    <n v="1"/>
    <n v="2307"/>
    <n v="2796"/>
    <n v="0.01"/>
  </r>
  <r>
    <s v="NUM000320"/>
    <x v="86"/>
    <x v="1"/>
    <n v="10005"/>
    <s v="P0042"/>
    <n v="1"/>
    <s v="Fortis Healthcare Ltd."/>
    <s v="Goleta"/>
    <s v="93117"/>
    <x v="1"/>
    <s v="Xerox 1930"/>
    <n v="2796"/>
    <n v="2307"/>
    <x v="1"/>
    <n v="8"/>
    <n v="2307"/>
    <n v="2796"/>
    <n v="0.02"/>
  </r>
  <r>
    <s v="NUM000440"/>
    <x v="90"/>
    <x v="0"/>
    <n v="10012"/>
    <s v="P0056"/>
    <n v="1"/>
    <s v="Dynamatic Technologies Ltd."/>
    <s v="Santa Barbara"/>
    <s v="93110"/>
    <x v="1"/>
    <s v="Xerox 1912"/>
    <n v="2803"/>
    <n v="1344"/>
    <x v="1"/>
    <n v="6"/>
    <n v="1344"/>
    <n v="2803"/>
    <n v="0.02"/>
  </r>
  <r>
    <s v="NUM000738"/>
    <x v="91"/>
    <x v="6"/>
    <n v="10002"/>
    <s v="P0056"/>
    <n v="1"/>
    <s v="Elder Pharmaceuticals"/>
    <s v="Omaha"/>
    <s v="68127"/>
    <x v="0"/>
    <s v="Xerox 1912"/>
    <n v="2803"/>
    <n v="1344"/>
    <x v="1"/>
    <n v="10"/>
    <n v="1344"/>
    <n v="2803"/>
    <n v="0.02"/>
  </r>
  <r>
    <s v="NUM000272"/>
    <x v="92"/>
    <x v="5"/>
    <n v="10015"/>
    <s v="P0056"/>
    <n v="1"/>
    <s v="Punj Lloyd Ltd."/>
    <s v="South Windsor"/>
    <s v="06074"/>
    <x v="3"/>
    <s v="Xerox 1912"/>
    <n v="2803"/>
    <n v="1344"/>
    <x v="1"/>
    <n v="4"/>
    <n v="1344"/>
    <n v="2803"/>
    <n v="0.01"/>
  </r>
  <r>
    <s v="NUM000629"/>
    <x v="93"/>
    <x v="2"/>
    <n v="10011"/>
    <s v="P0056"/>
    <n v="1"/>
    <s v="Sonata Software"/>
    <s v="Olympia"/>
    <s v="98502"/>
    <x v="1"/>
    <s v="Xerox 1912"/>
    <n v="2803"/>
    <n v="1344"/>
    <x v="1"/>
    <n v="5"/>
    <n v="1344"/>
    <n v="2803"/>
    <n v="0.01"/>
  </r>
  <r>
    <s v="NUM000068"/>
    <x v="94"/>
    <x v="1"/>
    <n v="10006"/>
    <s v="P0056"/>
    <n v="1"/>
    <s v="Supreme Industries"/>
    <s v="Midland"/>
    <s v="79706"/>
    <x v="0"/>
    <s v="Xerox 1912"/>
    <n v="2803"/>
    <n v="1344"/>
    <x v="1"/>
    <n v="8"/>
    <n v="1344"/>
    <n v="2803"/>
    <n v="0.02"/>
  </r>
  <r>
    <s v="NUM000338"/>
    <x v="95"/>
    <x v="6"/>
    <n v="10013"/>
    <s v="P0091"/>
    <n v="1"/>
    <s v="GMR Infrastructure Ltd."/>
    <s v="Naugatuck"/>
    <s v="06770"/>
    <x v="3"/>
    <s v="Pyle PMP37LED"/>
    <n v="2808"/>
    <n v="1759"/>
    <x v="3"/>
    <n v="10"/>
    <n v="1759"/>
    <n v="2808"/>
    <n v="0.02"/>
  </r>
  <r>
    <s v="NUM000448"/>
    <x v="96"/>
    <x v="3"/>
    <n v="10003"/>
    <s v="P0091"/>
    <n v="1"/>
    <s v="Honeywell Automation"/>
    <s v="Miami"/>
    <s v="33732"/>
    <x v="2"/>
    <s v="Pyle PMP37LED"/>
    <n v="2808"/>
    <n v="1759"/>
    <x v="3"/>
    <n v="1"/>
    <n v="1759"/>
    <n v="2808"/>
    <n v="0.01"/>
  </r>
  <r>
    <s v="NUM000708"/>
    <x v="97"/>
    <x v="5"/>
    <n v="10011"/>
    <s v="P0091"/>
    <n v="1"/>
    <s v="Sonata Software"/>
    <s v="Olympia"/>
    <s v="98502"/>
    <x v="1"/>
    <s v="Pyle PMP37LED"/>
    <n v="2808"/>
    <n v="1759"/>
    <x v="3"/>
    <n v="4"/>
    <n v="1759"/>
    <n v="2808"/>
    <n v="0.01"/>
  </r>
  <r>
    <s v="NUM000388"/>
    <x v="98"/>
    <x v="4"/>
    <n v="10006"/>
    <s v="P0091"/>
    <n v="1"/>
    <s v="Supreme Industries"/>
    <s v="Midland"/>
    <s v="79706"/>
    <x v="0"/>
    <s v="Pyle PMP37LED"/>
    <n v="2808"/>
    <n v="1759"/>
    <x v="3"/>
    <n v="3"/>
    <n v="1759"/>
    <n v="2808"/>
    <n v="0.01"/>
  </r>
  <r>
    <s v="NUM000711"/>
    <x v="99"/>
    <x v="0"/>
    <n v="10012"/>
    <s v="P0007"/>
    <n v="1"/>
    <s v="Dynamatic Technologies Ltd."/>
    <s v="Santa Barbara"/>
    <s v="93110"/>
    <x v="1"/>
    <s v="Xerox 232"/>
    <n v="2814"/>
    <n v="2437"/>
    <x v="1"/>
    <n v="6"/>
    <n v="2437"/>
    <n v="2814"/>
    <n v="0.02"/>
  </r>
  <r>
    <s v="NUM000454"/>
    <x v="100"/>
    <x v="3"/>
    <n v="10007"/>
    <s v="P0007"/>
    <n v="1"/>
    <s v="GHCL Ltd."/>
    <s v="Richmond"/>
    <s v="94805"/>
    <x v="1"/>
    <s v="Xerox 232"/>
    <n v="2814"/>
    <n v="2437"/>
    <x v="1"/>
    <n v="1"/>
    <n v="2437"/>
    <n v="2814"/>
    <n v="0.01"/>
  </r>
  <r>
    <s v="NUM000864"/>
    <x v="101"/>
    <x v="3"/>
    <n v="10013"/>
    <s v="P0007"/>
    <n v="1"/>
    <s v="GMR Infrastructure Ltd."/>
    <s v="Naugatuck"/>
    <s v="06770"/>
    <x v="3"/>
    <s v="Xerox 232"/>
    <n v="2814"/>
    <n v="2437"/>
    <x v="1"/>
    <n v="1"/>
    <n v="2437"/>
    <n v="2814"/>
    <n v="0.01"/>
  </r>
  <r>
    <s v="NUM000558"/>
    <x v="42"/>
    <x v="4"/>
    <n v="10004"/>
    <s v="P0264"/>
    <n v="1"/>
    <s v="Lupin Ltd."/>
    <s v="New York"/>
    <s v="10019"/>
    <x v="3"/>
    <s v="Avery 503"/>
    <n v="2820"/>
    <n v="1504"/>
    <x v="4"/>
    <n v="3"/>
    <n v="1504"/>
    <n v="2820"/>
    <n v="0.01"/>
  </r>
  <r>
    <s v="NUM000301"/>
    <x v="102"/>
    <x v="6"/>
    <n v="10015"/>
    <s v="P0264"/>
    <n v="1"/>
    <s v="Punj Lloyd Ltd."/>
    <s v="South Windsor"/>
    <s v="06074"/>
    <x v="3"/>
    <s v="Avery 503"/>
    <n v="2820"/>
    <n v="1504"/>
    <x v="4"/>
    <n v="10"/>
    <n v="1504"/>
    <n v="2820"/>
    <n v="0.02"/>
  </r>
  <r>
    <s v="NUM000676"/>
    <x v="103"/>
    <x v="2"/>
    <n v="10009"/>
    <s v="P0122"/>
    <n v="1"/>
    <s v="Godfrey Philips India Ltd."/>
    <s v="Salt Lake City"/>
    <s v="84118"/>
    <x v="1"/>
    <s v="Newell 351"/>
    <n v="2850"/>
    <n v="2007"/>
    <x v="2"/>
    <n v="5"/>
    <n v="2007"/>
    <n v="2850"/>
    <n v="0.01"/>
  </r>
  <r>
    <s v="NUM000685"/>
    <x v="104"/>
    <x v="6"/>
    <n v="10015"/>
    <s v="P0122"/>
    <n v="1"/>
    <s v="Punj Lloyd Ltd."/>
    <s v="South Windsor"/>
    <s v="06074"/>
    <x v="3"/>
    <s v="Newell 351"/>
    <n v="2850"/>
    <n v="2007"/>
    <x v="2"/>
    <n v="10"/>
    <n v="2007"/>
    <n v="2850"/>
    <n v="0.02"/>
  </r>
  <r>
    <s v="NUM000506"/>
    <x v="105"/>
    <x v="7"/>
    <n v="10011"/>
    <s v="P0122"/>
    <n v="1"/>
    <s v="Sonata Software"/>
    <s v="Olympia"/>
    <s v="98502"/>
    <x v="1"/>
    <s v="Newell 351"/>
    <n v="2850"/>
    <n v="2007"/>
    <x v="2"/>
    <n v="4"/>
    <n v="2007"/>
    <n v="2850"/>
    <n v="0.01"/>
  </r>
  <r>
    <s v="NUM000823"/>
    <x v="106"/>
    <x v="1"/>
    <n v="10007"/>
    <s v="P0157"/>
    <n v="1"/>
    <s v="GHCL Ltd."/>
    <s v="Richmond"/>
    <s v="94805"/>
    <x v="1"/>
    <s v="Newell 347"/>
    <n v="2856"/>
    <n v="1236"/>
    <x v="2"/>
    <n v="8"/>
    <n v="1236"/>
    <n v="2856"/>
    <n v="0.02"/>
  </r>
  <r>
    <s v="NUM000736"/>
    <x v="107"/>
    <x v="5"/>
    <n v="10015"/>
    <s v="P0157"/>
    <n v="1"/>
    <s v="Punj Lloyd Ltd."/>
    <s v="South Windsor"/>
    <s v="06074"/>
    <x v="3"/>
    <s v="Newell 347"/>
    <n v="2856"/>
    <n v="1236"/>
    <x v="2"/>
    <n v="4"/>
    <n v="1236"/>
    <n v="2856"/>
    <n v="0.01"/>
  </r>
  <r>
    <s v="NUM000491"/>
    <x v="108"/>
    <x v="7"/>
    <n v="10006"/>
    <s v="P0157"/>
    <n v="1"/>
    <s v="Supreme Industries"/>
    <s v="Midland"/>
    <s v="79706"/>
    <x v="0"/>
    <s v="Newell 347"/>
    <n v="2856"/>
    <n v="1236"/>
    <x v="2"/>
    <n v="4"/>
    <n v="1236"/>
    <n v="2856"/>
    <n v="0.01"/>
  </r>
  <r>
    <s v="NUM000433"/>
    <x v="109"/>
    <x v="6"/>
    <n v="10012"/>
    <s v="P0174"/>
    <n v="1"/>
    <s v="Dynamatic Technologies Ltd."/>
    <s v="Santa Barbara"/>
    <s v="93110"/>
    <x v="1"/>
    <s v="Xerox 1929"/>
    <n v="2856"/>
    <n v="1780"/>
    <x v="1"/>
    <n v="10"/>
    <n v="1780"/>
    <n v="2856"/>
    <n v="0.02"/>
  </r>
  <r>
    <s v="NUM000877"/>
    <x v="110"/>
    <x v="7"/>
    <n v="10010"/>
    <s v="P0174"/>
    <n v="1"/>
    <s v="Suzlon Energy Ltd."/>
    <s v="Tracy"/>
    <s v="95376"/>
    <x v="1"/>
    <s v="Xerox 1929"/>
    <n v="2856"/>
    <n v="1780"/>
    <x v="1"/>
    <n v="4"/>
    <n v="1780"/>
    <n v="2856"/>
    <n v="0.01"/>
  </r>
  <r>
    <s v="NUM000751"/>
    <x v="85"/>
    <x v="5"/>
    <n v="10006"/>
    <s v="P0155"/>
    <n v="1"/>
    <s v="Supreme Industries"/>
    <s v="Midland"/>
    <s v="79706"/>
    <x v="0"/>
    <s v="Newell 319"/>
    <n v="2867"/>
    <n v="2295"/>
    <x v="2"/>
    <n v="4"/>
    <n v="2295"/>
    <n v="2867"/>
    <n v="0.01"/>
  </r>
  <r>
    <s v="NUM000205"/>
    <x v="3"/>
    <x v="6"/>
    <n v="10007"/>
    <s v="P0099"/>
    <n v="1"/>
    <s v="GHCL Ltd."/>
    <s v="Richmond"/>
    <s v="94805"/>
    <x v="1"/>
    <s v="Avery 482"/>
    <n v="2868"/>
    <n v="2479"/>
    <x v="4"/>
    <n v="10"/>
    <n v="2479"/>
    <n v="2868"/>
    <n v="0.02"/>
  </r>
  <r>
    <s v="NUM000857"/>
    <x v="2"/>
    <x v="4"/>
    <n v="10010"/>
    <s v="P0127"/>
    <n v="1"/>
    <s v="Suzlon Energy Ltd."/>
    <s v="Tracy"/>
    <s v="95376"/>
    <x v="1"/>
    <s v="Xerox 1924"/>
    <n v="2873"/>
    <n v="2483"/>
    <x v="1"/>
    <n v="3"/>
    <n v="2483"/>
    <n v="2873"/>
    <n v="0.01"/>
  </r>
  <r>
    <s v="NUM000636"/>
    <x v="111"/>
    <x v="2"/>
    <n v="10002"/>
    <s v="P0086"/>
    <n v="1"/>
    <s v="Elder Pharmaceuticals"/>
    <s v="Omaha"/>
    <s v="68127"/>
    <x v="0"/>
    <s v="Xerox 1887"/>
    <n v="2887"/>
    <n v="1491"/>
    <x v="1"/>
    <n v="5"/>
    <n v="1491"/>
    <n v="2887"/>
    <n v="0.01"/>
  </r>
  <r>
    <s v="NUM000447"/>
    <x v="112"/>
    <x v="6"/>
    <n v="10011"/>
    <s v="P0086"/>
    <n v="1"/>
    <s v="Sonata Software"/>
    <s v="Olympia"/>
    <s v="98502"/>
    <x v="1"/>
    <s v="Xerox 1887"/>
    <n v="2887"/>
    <n v="1491"/>
    <x v="1"/>
    <n v="10"/>
    <n v="1491"/>
    <n v="2887"/>
    <n v="0.02"/>
  </r>
  <r>
    <s v="NUM000133"/>
    <x v="113"/>
    <x v="5"/>
    <n v="10001"/>
    <s v="P0164"/>
    <n v="1"/>
    <s v="Chambal Fertilisers &amp; Chemicals Ltd."/>
    <s v="New York"/>
    <s v="10025"/>
    <x v="3"/>
    <s v="Xerox 1986"/>
    <n v="2889"/>
    <n v="1384"/>
    <x v="1"/>
    <n v="4"/>
    <n v="1384"/>
    <n v="2889"/>
    <n v="0.01"/>
  </r>
  <r>
    <s v="NUM000011"/>
    <x v="114"/>
    <x v="3"/>
    <n v="10001"/>
    <s v="P0030"/>
    <n v="1"/>
    <s v="Chambal Fertilisers &amp; Chemicals Ltd."/>
    <s v="New York"/>
    <s v="10025"/>
    <x v="3"/>
    <s v="Newell 330"/>
    <n v="2895"/>
    <n v="1871"/>
    <x v="2"/>
    <n v="1"/>
    <n v="1871"/>
    <n v="2895"/>
    <n v="0.01"/>
  </r>
  <r>
    <s v="NUM000475"/>
    <x v="115"/>
    <x v="1"/>
    <n v="10002"/>
    <s v="P0030"/>
    <n v="1"/>
    <s v="Elder Pharmaceuticals"/>
    <s v="Omaha"/>
    <s v="68127"/>
    <x v="0"/>
    <s v="Newell 330"/>
    <n v="2895"/>
    <n v="1871"/>
    <x v="2"/>
    <n v="8"/>
    <n v="1871"/>
    <n v="2895"/>
    <n v="0.02"/>
  </r>
  <r>
    <s v="NUM000115"/>
    <x v="8"/>
    <x v="4"/>
    <n v="10007"/>
    <s v="P0030"/>
    <n v="1"/>
    <s v="GHCL Ltd."/>
    <s v="Richmond"/>
    <s v="94805"/>
    <x v="1"/>
    <s v="Newell 330"/>
    <n v="2895"/>
    <n v="1871"/>
    <x v="2"/>
    <n v="3"/>
    <n v="1871"/>
    <n v="2895"/>
    <n v="0.01"/>
  </r>
  <r>
    <s v="NUM000800"/>
    <x v="116"/>
    <x v="0"/>
    <n v="10008"/>
    <s v="P0030"/>
    <n v="1"/>
    <s v="Reliance Industries Limited"/>
    <s v="Chestnut Ridge"/>
    <s v="10977"/>
    <x v="3"/>
    <s v="Newell 330"/>
    <n v="2895"/>
    <n v="1871"/>
    <x v="2"/>
    <n v="6"/>
    <n v="1871"/>
    <n v="2895"/>
    <n v="0.02"/>
  </r>
  <r>
    <s v="NUM000482"/>
    <x v="59"/>
    <x v="2"/>
    <n v="10010"/>
    <s v="P0030"/>
    <n v="1"/>
    <s v="Suzlon Energy Ltd."/>
    <s v="Tracy"/>
    <s v="95376"/>
    <x v="1"/>
    <s v="Newell 330"/>
    <n v="2895"/>
    <n v="1871"/>
    <x v="2"/>
    <n v="5"/>
    <n v="1871"/>
    <n v="2895"/>
    <n v="0.01"/>
  </r>
  <r>
    <s v="NUM000838"/>
    <x v="117"/>
    <x v="7"/>
    <n v="10007"/>
    <s v="P0254"/>
    <n v="1"/>
    <s v="GHCL Ltd."/>
    <s v="Richmond"/>
    <s v="94805"/>
    <x v="1"/>
    <s v="Newell 348"/>
    <n v="2898"/>
    <n v="1324"/>
    <x v="2"/>
    <n v="4"/>
    <n v="1324"/>
    <n v="2898"/>
    <n v="0.01"/>
  </r>
  <r>
    <s v="NUM000136"/>
    <x v="118"/>
    <x v="4"/>
    <n v="10006"/>
    <s v="P0254"/>
    <n v="1"/>
    <s v="Supreme Industries"/>
    <s v="Midland"/>
    <s v="79706"/>
    <x v="0"/>
    <s v="Newell 348"/>
    <n v="2898"/>
    <n v="1324"/>
    <x v="2"/>
    <n v="3"/>
    <n v="1324"/>
    <n v="2898"/>
    <n v="0.01"/>
  </r>
  <r>
    <s v="NUM000176"/>
    <x v="119"/>
    <x v="5"/>
    <n v="10012"/>
    <s v="P0213"/>
    <n v="1"/>
    <s v="Dynamatic Technologies Ltd."/>
    <s v="Santa Barbara"/>
    <s v="93110"/>
    <x v="1"/>
    <s v="Avery 496"/>
    <n v="2902"/>
    <n v="1633"/>
    <x v="4"/>
    <n v="4"/>
    <n v="1633"/>
    <n v="2902"/>
    <n v="0.01"/>
  </r>
  <r>
    <s v="NUM000683"/>
    <x v="120"/>
    <x v="3"/>
    <n v="10012"/>
    <s v="P0213"/>
    <n v="1"/>
    <s v="Dynamatic Technologies Ltd."/>
    <s v="Santa Barbara"/>
    <s v="93110"/>
    <x v="1"/>
    <s v="Avery 496"/>
    <n v="2902"/>
    <n v="1633"/>
    <x v="4"/>
    <n v="1"/>
    <n v="1633"/>
    <n v="2902"/>
    <n v="0.01"/>
  </r>
  <r>
    <s v="NUM000774"/>
    <x v="121"/>
    <x v="2"/>
    <n v="10010"/>
    <s v="P0213"/>
    <n v="1"/>
    <s v="Suzlon Energy Ltd."/>
    <s v="Tracy"/>
    <s v="95376"/>
    <x v="1"/>
    <s v="Avery 496"/>
    <n v="2902"/>
    <n v="1633"/>
    <x v="4"/>
    <n v="5"/>
    <n v="1633"/>
    <n v="2902"/>
    <n v="0.01"/>
  </r>
  <r>
    <s v="NUM000101"/>
    <x v="122"/>
    <x v="0"/>
    <n v="10001"/>
    <s v="P0036"/>
    <n v="1"/>
    <s v="Chambal Fertilisers &amp; Chemicals Ltd."/>
    <s v="New York"/>
    <s v="10025"/>
    <x v="3"/>
    <s v="Newell 350"/>
    <n v="2912"/>
    <n v="2328"/>
    <x v="2"/>
    <n v="6"/>
    <n v="2328"/>
    <n v="2912"/>
    <n v="0.02"/>
  </r>
  <r>
    <s v="NUM000457"/>
    <x v="123"/>
    <x v="1"/>
    <n v="10013"/>
    <s v="P0036"/>
    <n v="1"/>
    <s v="GMR Infrastructure Ltd."/>
    <s v="Naugatuck"/>
    <s v="06770"/>
    <x v="3"/>
    <s v="Newell 350"/>
    <n v="2912"/>
    <n v="2328"/>
    <x v="2"/>
    <n v="8"/>
    <n v="2328"/>
    <n v="2912"/>
    <n v="0.02"/>
  </r>
  <r>
    <s v="NUM000883"/>
    <x v="44"/>
    <x v="2"/>
    <n v="10006"/>
    <s v="P0036"/>
    <n v="1"/>
    <s v="Supreme Industries"/>
    <s v="Midland"/>
    <s v="79706"/>
    <x v="0"/>
    <s v="Newell 350"/>
    <n v="2912"/>
    <n v="2328"/>
    <x v="2"/>
    <n v="5"/>
    <n v="2328"/>
    <n v="2912"/>
    <n v="0.01"/>
  </r>
  <r>
    <s v="NUM000160"/>
    <x v="124"/>
    <x v="7"/>
    <n v="10006"/>
    <s v="P0036"/>
    <n v="1"/>
    <s v="Supreme Industries"/>
    <s v="Midland"/>
    <s v="79706"/>
    <x v="0"/>
    <s v="Newell 350"/>
    <n v="2912"/>
    <n v="2328"/>
    <x v="2"/>
    <n v="4"/>
    <n v="2328"/>
    <n v="2912"/>
    <n v="0.01"/>
  </r>
  <r>
    <s v="NUM000134"/>
    <x v="125"/>
    <x v="0"/>
    <n v="10001"/>
    <s v="P0063"/>
    <n v="1"/>
    <s v="Chambal Fertilisers &amp; Chemicals Ltd."/>
    <s v="New York"/>
    <s v="10025"/>
    <x v="3"/>
    <s v="Cisco SPA301"/>
    <n v="2921"/>
    <n v="1786"/>
    <x v="3"/>
    <n v="6"/>
    <n v="1786"/>
    <n v="2921"/>
    <n v="0.02"/>
  </r>
  <r>
    <s v="NUM000663"/>
    <x v="126"/>
    <x v="4"/>
    <n v="10007"/>
    <s v="P0063"/>
    <n v="1"/>
    <s v="GHCL Ltd."/>
    <s v="Richmond"/>
    <s v="94805"/>
    <x v="1"/>
    <s v="Cisco SPA301"/>
    <n v="2921"/>
    <n v="1786"/>
    <x v="3"/>
    <n v="3"/>
    <n v="1786"/>
    <n v="2921"/>
    <n v="0.01"/>
  </r>
  <r>
    <s v="NUM000746"/>
    <x v="127"/>
    <x v="7"/>
    <n v="10009"/>
    <s v="P0063"/>
    <n v="1"/>
    <s v="Godfrey Philips India Ltd."/>
    <s v="Salt Lake City"/>
    <s v="84118"/>
    <x v="1"/>
    <s v="Cisco SPA301"/>
    <n v="2921"/>
    <n v="1786"/>
    <x v="3"/>
    <n v="4"/>
    <n v="1786"/>
    <n v="2921"/>
    <n v="0.01"/>
  </r>
  <r>
    <s v="NUM000578"/>
    <x v="128"/>
    <x v="6"/>
    <n v="10014"/>
    <s v="P0063"/>
    <n v="1"/>
    <s v="Hindusthan National Glass &amp; Industries Ltd."/>
    <s v="Honolulu"/>
    <s v="96825"/>
    <x v="1"/>
    <s v="Cisco SPA301"/>
    <n v="2921"/>
    <n v="1786"/>
    <x v="3"/>
    <n v="10"/>
    <n v="1786"/>
    <n v="2921"/>
    <n v="0.02"/>
  </r>
  <r>
    <s v="NUM000619"/>
    <x v="129"/>
    <x v="6"/>
    <n v="10003"/>
    <s v="P0063"/>
    <n v="1"/>
    <s v="Honeywell Automation"/>
    <s v="Miami"/>
    <s v="33732"/>
    <x v="2"/>
    <s v="Cisco SPA301"/>
    <n v="2921"/>
    <n v="1786"/>
    <x v="3"/>
    <n v="10"/>
    <n v="1786"/>
    <n v="2921"/>
    <n v="0.02"/>
  </r>
  <r>
    <s v="NUM000258"/>
    <x v="87"/>
    <x v="0"/>
    <n v="10012"/>
    <s v="P0134"/>
    <n v="1"/>
    <s v="Dynamatic Technologies Ltd."/>
    <s v="Santa Barbara"/>
    <s v="93110"/>
    <x v="1"/>
    <s v="Avery 494"/>
    <n v="2923"/>
    <n v="2480"/>
    <x v="4"/>
    <n v="6"/>
    <n v="2480"/>
    <n v="2923"/>
    <n v="0.02"/>
  </r>
  <r>
    <s v="NUM000002"/>
    <x v="130"/>
    <x v="5"/>
    <n v="10007"/>
    <s v="P0134"/>
    <n v="1"/>
    <s v="GHCL Ltd."/>
    <s v="Richmond"/>
    <s v="94805"/>
    <x v="1"/>
    <s v="Avery 494"/>
    <n v="2923"/>
    <n v="2480"/>
    <x v="4"/>
    <n v="4"/>
    <n v="2480"/>
    <n v="2923"/>
    <n v="0.01"/>
  </r>
  <r>
    <s v="NUM000028"/>
    <x v="5"/>
    <x v="5"/>
    <n v="10009"/>
    <s v="P0134"/>
    <n v="1"/>
    <s v="Godfrey Philips India Ltd."/>
    <s v="Salt Lake City"/>
    <s v="84118"/>
    <x v="1"/>
    <s v="Avery 494"/>
    <n v="2923"/>
    <n v="2480"/>
    <x v="4"/>
    <n v="4"/>
    <n v="2480"/>
    <n v="2923"/>
    <n v="0.01"/>
  </r>
  <r>
    <s v="NUM000219"/>
    <x v="131"/>
    <x v="4"/>
    <n v="10014"/>
    <s v="P0134"/>
    <n v="1"/>
    <s v="Hindusthan National Glass &amp; Industries Ltd."/>
    <s v="Honolulu"/>
    <s v="96825"/>
    <x v="1"/>
    <s v="Avery 494"/>
    <n v="2923"/>
    <n v="2480"/>
    <x v="4"/>
    <n v="3"/>
    <n v="2480"/>
    <n v="2923"/>
    <n v="0.01"/>
  </r>
  <r>
    <s v="NUM000587"/>
    <x v="132"/>
    <x v="3"/>
    <n v="10002"/>
    <s v="P0111"/>
    <n v="1"/>
    <s v="Elder Pharmaceuticals"/>
    <s v="Omaha"/>
    <s v="68127"/>
    <x v="0"/>
    <s v="Xerox 1935"/>
    <n v="2929"/>
    <n v="1320"/>
    <x v="1"/>
    <n v="1"/>
    <n v="1320"/>
    <n v="2929"/>
    <n v="0.01"/>
  </r>
  <r>
    <s v="NUM000869"/>
    <x v="133"/>
    <x v="4"/>
    <n v="10001"/>
    <s v="P0160"/>
    <n v="1"/>
    <s v="Chambal Fertilisers &amp; Chemicals Ltd."/>
    <s v="New York"/>
    <s v="10025"/>
    <x v="3"/>
    <s v="Xerox 1901"/>
    <n v="2940"/>
    <n v="1468"/>
    <x v="1"/>
    <n v="3"/>
    <n v="1468"/>
    <n v="2940"/>
    <n v="0.01"/>
  </r>
  <r>
    <s v="NUM000500"/>
    <x v="134"/>
    <x v="7"/>
    <n v="10002"/>
    <s v="P0123"/>
    <n v="1"/>
    <s v="Elder Pharmaceuticals"/>
    <s v="Omaha"/>
    <s v="68127"/>
    <x v="0"/>
    <s v="Xerox 1945"/>
    <n v="2941"/>
    <n v="1567"/>
    <x v="1"/>
    <n v="4"/>
    <n v="1567"/>
    <n v="2941"/>
    <n v="0.01"/>
  </r>
  <r>
    <s v="NUM000337"/>
    <x v="135"/>
    <x v="2"/>
    <n v="10011"/>
    <s v="P0123"/>
    <n v="1"/>
    <s v="Sonata Software"/>
    <s v="Olympia"/>
    <s v="98502"/>
    <x v="1"/>
    <s v="Xerox 1945"/>
    <n v="2941"/>
    <n v="1567"/>
    <x v="1"/>
    <n v="5"/>
    <n v="1567"/>
    <n v="2941"/>
    <n v="0.01"/>
  </r>
  <r>
    <s v="NUM000137"/>
    <x v="136"/>
    <x v="3"/>
    <n v="10012"/>
    <s v="P0265"/>
    <n v="1"/>
    <s v="Dynamatic Technologies Ltd."/>
    <s v="Santa Barbara"/>
    <s v="93110"/>
    <x v="1"/>
    <s v="Newell 316"/>
    <n v="2958"/>
    <n v="1678"/>
    <x v="2"/>
    <n v="1"/>
    <n v="1678"/>
    <n v="2958"/>
    <n v="0.01"/>
  </r>
  <r>
    <s v="NUM000755"/>
    <x v="137"/>
    <x v="7"/>
    <n v="10002"/>
    <s v="P0265"/>
    <n v="1"/>
    <s v="Elder Pharmaceuticals"/>
    <s v="Omaha"/>
    <s v="68127"/>
    <x v="0"/>
    <s v="Newell 316"/>
    <n v="2958"/>
    <n v="1678"/>
    <x v="2"/>
    <n v="4"/>
    <n v="1678"/>
    <n v="2958"/>
    <n v="0.01"/>
  </r>
  <r>
    <s v="NUM000597"/>
    <x v="138"/>
    <x v="2"/>
    <n v="10007"/>
    <s v="P0265"/>
    <n v="1"/>
    <s v="GHCL Ltd."/>
    <s v="Richmond"/>
    <s v="94805"/>
    <x v="1"/>
    <s v="Newell 316"/>
    <n v="2958"/>
    <n v="1678"/>
    <x v="2"/>
    <n v="5"/>
    <n v="1678"/>
    <n v="2958"/>
    <n v="0.01"/>
  </r>
  <r>
    <s v="NUM000018"/>
    <x v="139"/>
    <x v="6"/>
    <n v="10014"/>
    <s v="P0265"/>
    <n v="1"/>
    <s v="Hindusthan National Glass &amp; Industries Ltd."/>
    <s v="Honolulu"/>
    <s v="96825"/>
    <x v="1"/>
    <s v="Newell 316"/>
    <n v="2958"/>
    <n v="1678"/>
    <x v="2"/>
    <n v="10"/>
    <n v="1678"/>
    <n v="2958"/>
    <n v="0.02"/>
  </r>
  <r>
    <s v="NUM000461"/>
    <x v="140"/>
    <x v="6"/>
    <n v="10001"/>
    <s v="P0191"/>
    <n v="1"/>
    <s v="Chambal Fertilisers &amp; Chemicals Ltd."/>
    <s v="New York"/>
    <s v="10025"/>
    <x v="3"/>
    <s v="Xerox 1952"/>
    <n v="2996"/>
    <n v="1641"/>
    <x v="1"/>
    <n v="10"/>
    <n v="1641"/>
    <n v="2996"/>
    <n v="0.02"/>
  </r>
  <r>
    <s v="NUM000724"/>
    <x v="141"/>
    <x v="0"/>
    <n v="10005"/>
    <s v="P0191"/>
    <n v="1"/>
    <s v="Fortis Healthcare Ltd."/>
    <s v="Goleta"/>
    <s v="93117"/>
    <x v="1"/>
    <s v="Xerox 1952"/>
    <n v="2996"/>
    <n v="1641"/>
    <x v="1"/>
    <n v="6"/>
    <n v="1641"/>
    <n v="2996"/>
    <n v="0.02"/>
  </r>
  <r>
    <s v="NUM000217"/>
    <x v="142"/>
    <x v="0"/>
    <n v="10014"/>
    <s v="P0191"/>
    <n v="1"/>
    <s v="Hindusthan National Glass &amp; Industries Ltd."/>
    <s v="Honolulu"/>
    <s v="96825"/>
    <x v="1"/>
    <s v="Xerox 1952"/>
    <n v="2996"/>
    <n v="1641"/>
    <x v="1"/>
    <n v="6"/>
    <n v="1641"/>
    <n v="2996"/>
    <n v="0.02"/>
  </r>
  <r>
    <s v="NUM000431"/>
    <x v="143"/>
    <x v="6"/>
    <n v="10004"/>
    <s v="P0191"/>
    <n v="1"/>
    <s v="Lupin Ltd."/>
    <s v="New York"/>
    <s v="10019"/>
    <x v="3"/>
    <s v="Xerox 1952"/>
    <n v="2996"/>
    <n v="1641"/>
    <x v="1"/>
    <n v="10"/>
    <n v="1641"/>
    <n v="2996"/>
    <n v="0.02"/>
  </r>
  <r>
    <s v="NUM000863"/>
    <x v="101"/>
    <x v="7"/>
    <n v="10011"/>
    <s v="P0191"/>
    <n v="1"/>
    <s v="Sonata Software"/>
    <s v="Olympia"/>
    <s v="98502"/>
    <x v="1"/>
    <s v="Xerox 1952"/>
    <n v="2996"/>
    <n v="1641"/>
    <x v="1"/>
    <n v="4"/>
    <n v="1641"/>
    <n v="2996"/>
    <n v="0.01"/>
  </r>
  <r>
    <s v="NUM000161"/>
    <x v="144"/>
    <x v="4"/>
    <n v="10015"/>
    <s v="P0041"/>
    <n v="1"/>
    <s v="Punj Lloyd Ltd."/>
    <s v="South Windsor"/>
    <s v="06074"/>
    <x v="3"/>
    <s v="Newell 333"/>
    <n v="3000"/>
    <n v="2148"/>
    <x v="2"/>
    <n v="3"/>
    <n v="2148"/>
    <n v="3000"/>
    <n v="0.01"/>
  </r>
  <r>
    <s v="NUM000517"/>
    <x v="145"/>
    <x v="1"/>
    <n v="10008"/>
    <s v="P0082"/>
    <n v="1"/>
    <s v="Reliance Industries Limited"/>
    <s v="Chestnut Ridge"/>
    <s v="10977"/>
    <x v="3"/>
    <s v="Xerox 196"/>
    <n v="3018"/>
    <n v="1286"/>
    <x v="1"/>
    <n v="8"/>
    <n v="1286"/>
    <n v="3018"/>
    <n v="0.02"/>
  </r>
  <r>
    <s v="NUM000175"/>
    <x v="146"/>
    <x v="1"/>
    <n v="10006"/>
    <s v="P0082"/>
    <n v="1"/>
    <s v="Supreme Industries"/>
    <s v="Midland"/>
    <s v="79706"/>
    <x v="0"/>
    <s v="Xerox 196"/>
    <n v="3018"/>
    <n v="1286"/>
    <x v="1"/>
    <n v="8"/>
    <n v="1286"/>
    <n v="3018"/>
    <n v="0.02"/>
  </r>
  <r>
    <s v="NUM000652"/>
    <x v="6"/>
    <x v="0"/>
    <n v="10012"/>
    <s v="P0096"/>
    <n v="1"/>
    <s v="Dynamatic Technologies Ltd."/>
    <s v="Santa Barbara"/>
    <s v="93110"/>
    <x v="1"/>
    <s v="Xerox 1884"/>
    <n v="3025"/>
    <n v="1863"/>
    <x v="1"/>
    <n v="6"/>
    <n v="1863"/>
    <n v="3025"/>
    <n v="0.02"/>
  </r>
  <r>
    <s v="NUM000761"/>
    <x v="147"/>
    <x v="7"/>
    <n v="10012"/>
    <s v="P0096"/>
    <n v="1"/>
    <s v="Dynamatic Technologies Ltd."/>
    <s v="Santa Barbara"/>
    <s v="93110"/>
    <x v="1"/>
    <s v="Xerox 1884"/>
    <n v="3025"/>
    <n v="1863"/>
    <x v="1"/>
    <n v="4"/>
    <n v="1863"/>
    <n v="3025"/>
    <n v="0.01"/>
  </r>
  <r>
    <s v="NUM000807"/>
    <x v="148"/>
    <x v="0"/>
    <n v="10005"/>
    <s v="P0096"/>
    <n v="1"/>
    <s v="Fortis Healthcare Ltd."/>
    <s v="Goleta"/>
    <s v="93117"/>
    <x v="1"/>
    <s v="Xerox 1884"/>
    <n v="3025"/>
    <n v="1863"/>
    <x v="1"/>
    <n v="6"/>
    <n v="1863"/>
    <n v="3025"/>
    <n v="0.02"/>
  </r>
  <r>
    <s v="NUM000788"/>
    <x v="149"/>
    <x v="6"/>
    <n v="10006"/>
    <s v="P0255"/>
    <n v="1"/>
    <s v="Supreme Industries"/>
    <s v="Midland"/>
    <s v="79706"/>
    <x v="0"/>
    <s v="Xerox 1928"/>
    <n v="3034"/>
    <n v="2312"/>
    <x v="1"/>
    <n v="10"/>
    <n v="2312"/>
    <n v="3034"/>
    <n v="0.02"/>
  </r>
  <r>
    <s v="NUM000392"/>
    <x v="150"/>
    <x v="1"/>
    <n v="10006"/>
    <s v="P0255"/>
    <n v="1"/>
    <s v="Supreme Industries"/>
    <s v="Midland"/>
    <s v="79706"/>
    <x v="0"/>
    <s v="Xerox 1928"/>
    <n v="3034"/>
    <n v="2312"/>
    <x v="1"/>
    <n v="8"/>
    <n v="2312"/>
    <n v="3034"/>
    <n v="0.02"/>
  </r>
  <r>
    <s v="NUM000629"/>
    <x v="93"/>
    <x v="1"/>
    <n v="10012"/>
    <s v="P0120"/>
    <n v="1"/>
    <s v="Dynamatic Technologies Ltd."/>
    <s v="Santa Barbara"/>
    <s v="93110"/>
    <x v="1"/>
    <s v="Newell 346"/>
    <n v="3039"/>
    <n v="2426"/>
    <x v="2"/>
    <n v="8"/>
    <n v="2426"/>
    <n v="3039"/>
    <n v="0.02"/>
  </r>
  <r>
    <s v="NUM000472"/>
    <x v="151"/>
    <x v="4"/>
    <n v="10015"/>
    <s v="P0120"/>
    <n v="1"/>
    <s v="Punj Lloyd Ltd."/>
    <s v="South Windsor"/>
    <s v="06074"/>
    <x v="3"/>
    <s v="Newell 346"/>
    <n v="3039"/>
    <n v="2426"/>
    <x v="2"/>
    <n v="3"/>
    <n v="2426"/>
    <n v="3039"/>
    <n v="0.01"/>
  </r>
  <r>
    <s v="NUM000366"/>
    <x v="25"/>
    <x v="2"/>
    <n v="10008"/>
    <s v="P0120"/>
    <n v="1"/>
    <s v="Reliance Industries Limited"/>
    <s v="Chestnut Ridge"/>
    <s v="10977"/>
    <x v="3"/>
    <s v="Newell 346"/>
    <n v="3039"/>
    <n v="2426"/>
    <x v="2"/>
    <n v="5"/>
    <n v="2426"/>
    <n v="3039"/>
    <n v="0.01"/>
  </r>
  <r>
    <s v="NUM000194"/>
    <x v="58"/>
    <x v="0"/>
    <n v="10011"/>
    <s v="P0120"/>
    <n v="1"/>
    <s v="Sonata Software"/>
    <s v="Olympia"/>
    <s v="98502"/>
    <x v="1"/>
    <s v="Newell 346"/>
    <n v="3039"/>
    <n v="2426"/>
    <x v="2"/>
    <n v="6"/>
    <n v="2426"/>
    <n v="3039"/>
    <n v="0.02"/>
  </r>
  <r>
    <s v="NUM000146"/>
    <x v="152"/>
    <x v="6"/>
    <n v="10015"/>
    <s v="P0102"/>
    <n v="1"/>
    <s v="Punj Lloyd Ltd."/>
    <s v="South Windsor"/>
    <s v="06074"/>
    <x v="3"/>
    <s v="Xerox 1923"/>
    <n v="3039"/>
    <n v="1730"/>
    <x v="1"/>
    <n v="10"/>
    <n v="1730"/>
    <n v="3039"/>
    <n v="0.02"/>
  </r>
  <r>
    <s v="NUM000406"/>
    <x v="153"/>
    <x v="1"/>
    <n v="10011"/>
    <s v="P0102"/>
    <n v="1"/>
    <s v="Sonata Software"/>
    <s v="Olympia"/>
    <s v="98502"/>
    <x v="1"/>
    <s v="Xerox 1923"/>
    <n v="3039"/>
    <n v="1730"/>
    <x v="1"/>
    <n v="8"/>
    <n v="1730"/>
    <n v="3039"/>
    <n v="0.02"/>
  </r>
  <r>
    <s v="NUM000353"/>
    <x v="154"/>
    <x v="7"/>
    <n v="10010"/>
    <s v="P0102"/>
    <n v="1"/>
    <s v="Suzlon Energy Ltd."/>
    <s v="Tracy"/>
    <s v="95376"/>
    <x v="1"/>
    <s v="Xerox 1923"/>
    <n v="3039"/>
    <n v="1730"/>
    <x v="1"/>
    <n v="4"/>
    <n v="1730"/>
    <n v="3039"/>
    <n v="0.01"/>
  </r>
  <r>
    <s v="NUM000217"/>
    <x v="142"/>
    <x v="7"/>
    <n v="10012"/>
    <s v="P0075"/>
    <n v="1"/>
    <s v="Dynamatic Technologies Ltd."/>
    <s v="Santa Barbara"/>
    <s v="93110"/>
    <x v="1"/>
    <s v="Newell 331"/>
    <n v="3048"/>
    <n v="1616"/>
    <x v="2"/>
    <n v="4"/>
    <n v="1616"/>
    <n v="3048"/>
    <n v="0.01"/>
  </r>
  <r>
    <s v="NUM000150"/>
    <x v="155"/>
    <x v="7"/>
    <n v="10004"/>
    <s v="P0075"/>
    <n v="1"/>
    <s v="Lupin Ltd."/>
    <s v="New York"/>
    <s v="10019"/>
    <x v="3"/>
    <s v="Newell 331"/>
    <n v="3048"/>
    <n v="1616"/>
    <x v="2"/>
    <n v="4"/>
    <n v="1616"/>
    <n v="3048"/>
    <n v="0.01"/>
  </r>
  <r>
    <s v="NUM000726"/>
    <x v="51"/>
    <x v="1"/>
    <n v="10002"/>
    <s v="P0173"/>
    <n v="1"/>
    <s v="Elder Pharmaceuticals"/>
    <s v="Omaha"/>
    <s v="68127"/>
    <x v="0"/>
    <s v="GE 30522EE2"/>
    <n v="3055"/>
    <n v="2269"/>
    <x v="3"/>
    <n v="8"/>
    <n v="2269"/>
    <n v="3055"/>
    <n v="0.02"/>
  </r>
  <r>
    <s v="NUM000012"/>
    <x v="156"/>
    <x v="2"/>
    <n v="10002"/>
    <s v="P0173"/>
    <n v="1"/>
    <s v="Elder Pharmaceuticals"/>
    <s v="Omaha"/>
    <s v="68127"/>
    <x v="0"/>
    <s v="GE 30522EE2"/>
    <n v="3055"/>
    <n v="2269"/>
    <x v="3"/>
    <n v="5"/>
    <n v="2269"/>
    <n v="3055"/>
    <n v="0.01"/>
  </r>
  <r>
    <s v="NUM000208"/>
    <x v="157"/>
    <x v="1"/>
    <n v="10007"/>
    <s v="P0173"/>
    <n v="1"/>
    <s v="GHCL Ltd."/>
    <s v="Richmond"/>
    <s v="94805"/>
    <x v="1"/>
    <s v="GE 30522EE2"/>
    <n v="3055"/>
    <n v="2269"/>
    <x v="3"/>
    <n v="8"/>
    <n v="2269"/>
    <n v="3055"/>
    <n v="0.02"/>
  </r>
  <r>
    <s v="NUM000188"/>
    <x v="158"/>
    <x v="0"/>
    <n v="10003"/>
    <s v="P0287"/>
    <n v="1"/>
    <s v="Honeywell Automation"/>
    <s v="Miami"/>
    <s v="33732"/>
    <x v="2"/>
    <s v="Xerox 193"/>
    <n v="3056"/>
    <n v="1830"/>
    <x v="1"/>
    <n v="6"/>
    <n v="1830"/>
    <n v="3056"/>
    <n v="0.02"/>
  </r>
  <r>
    <s v="NUM000108"/>
    <x v="159"/>
    <x v="0"/>
    <n v="10012"/>
    <s v="P0132"/>
    <n v="1"/>
    <s v="Dynamatic Technologies Ltd."/>
    <s v="Santa Barbara"/>
    <s v="93110"/>
    <x v="1"/>
    <s v="Avery 517"/>
    <n v="3065"/>
    <n v="1426"/>
    <x v="4"/>
    <n v="6"/>
    <n v="1426"/>
    <n v="3065"/>
    <n v="0.02"/>
  </r>
  <r>
    <s v="NUM000107"/>
    <x v="159"/>
    <x v="2"/>
    <n v="10003"/>
    <s v="P0132"/>
    <n v="1"/>
    <s v="Honeywell Automation"/>
    <s v="Miami"/>
    <s v="33732"/>
    <x v="2"/>
    <s v="Avery 517"/>
    <n v="3065"/>
    <n v="1426"/>
    <x v="4"/>
    <n v="5"/>
    <n v="1426"/>
    <n v="3065"/>
    <n v="0.01"/>
  </r>
  <r>
    <s v="NUM000236"/>
    <x v="160"/>
    <x v="2"/>
    <n v="10015"/>
    <s v="P0202"/>
    <n v="1"/>
    <s v="Punj Lloyd Ltd."/>
    <s v="South Windsor"/>
    <s v="06074"/>
    <x v="3"/>
    <s v="Xerox 22"/>
    <n v="3094"/>
    <n v="2233"/>
    <x v="1"/>
    <n v="5"/>
    <n v="2233"/>
    <n v="3094"/>
    <n v="0.01"/>
  </r>
  <r>
    <s v="NUM000680"/>
    <x v="161"/>
    <x v="1"/>
    <n v="10004"/>
    <s v="P0224"/>
    <n v="1"/>
    <s v="Lupin Ltd."/>
    <s v="New York"/>
    <s v="10019"/>
    <x v="3"/>
    <s v="Xerox 1885"/>
    <n v="3096"/>
    <n v="2065"/>
    <x v="1"/>
    <n v="8"/>
    <n v="2065"/>
    <n v="3096"/>
    <n v="0.02"/>
  </r>
  <r>
    <s v="NUM000861"/>
    <x v="162"/>
    <x v="0"/>
    <n v="10011"/>
    <s v="P0224"/>
    <n v="1"/>
    <s v="Sonata Software"/>
    <s v="Olympia"/>
    <s v="98502"/>
    <x v="1"/>
    <s v="Xerox 1885"/>
    <n v="3096"/>
    <n v="2065"/>
    <x v="1"/>
    <n v="6"/>
    <n v="2065"/>
    <n v="3096"/>
    <n v="0.02"/>
  </r>
  <r>
    <s v="NUM000543"/>
    <x v="163"/>
    <x v="1"/>
    <n v="10013"/>
    <s v="P0203"/>
    <n v="1"/>
    <s v="GMR Infrastructure Ltd."/>
    <s v="Naugatuck"/>
    <s v="06770"/>
    <x v="3"/>
    <s v="Xerox 1989"/>
    <n v="3100"/>
    <n v="2261"/>
    <x v="1"/>
    <n v="8"/>
    <n v="2261"/>
    <n v="3100"/>
    <n v="0.02"/>
  </r>
  <r>
    <s v="NUM000067"/>
    <x v="164"/>
    <x v="7"/>
    <n v="10003"/>
    <s v="P0203"/>
    <n v="1"/>
    <s v="Honeywell Automation"/>
    <s v="Miami"/>
    <s v="33732"/>
    <x v="2"/>
    <s v="Xerox 1989"/>
    <n v="3100"/>
    <n v="2261"/>
    <x v="1"/>
    <n v="4"/>
    <n v="2261"/>
    <n v="3100"/>
    <n v="0.01"/>
  </r>
  <r>
    <s v="NUM000140"/>
    <x v="165"/>
    <x v="1"/>
    <n v="10009"/>
    <s v="P0118"/>
    <n v="1"/>
    <s v="Godfrey Philips India Ltd."/>
    <s v="Salt Lake City"/>
    <s v="84118"/>
    <x v="1"/>
    <s v="Xerox 1950"/>
    <n v="3101"/>
    <n v="1524"/>
    <x v="1"/>
    <n v="8"/>
    <n v="1524"/>
    <n v="3101"/>
    <n v="0.02"/>
  </r>
  <r>
    <s v="NUM000675"/>
    <x v="103"/>
    <x v="2"/>
    <n v="10005"/>
    <s v="P0020"/>
    <n v="1"/>
    <s v="Fortis Healthcare Ltd."/>
    <s v="Goleta"/>
    <s v="93117"/>
    <x v="1"/>
    <s v="Xerox 1883"/>
    <n v="3112"/>
    <n v="1766"/>
    <x v="1"/>
    <n v="5"/>
    <n v="1766"/>
    <n v="3112"/>
    <n v="0.01"/>
  </r>
  <r>
    <s v="NUM000504"/>
    <x v="166"/>
    <x v="3"/>
    <n v="10014"/>
    <s v="P0020"/>
    <n v="1"/>
    <s v="Hindusthan National Glass &amp; Industries Ltd."/>
    <s v="Honolulu"/>
    <s v="96825"/>
    <x v="1"/>
    <s v="Xerox 1883"/>
    <n v="3112"/>
    <n v="1766"/>
    <x v="1"/>
    <n v="1"/>
    <n v="1766"/>
    <n v="3112"/>
    <n v="0.01"/>
  </r>
  <r>
    <s v="NUM000585"/>
    <x v="167"/>
    <x v="4"/>
    <n v="10004"/>
    <s v="P0020"/>
    <n v="1"/>
    <s v="Lupin Ltd."/>
    <s v="New York"/>
    <s v="10019"/>
    <x v="3"/>
    <s v="Xerox 1883"/>
    <n v="3112"/>
    <n v="1766"/>
    <x v="1"/>
    <n v="3"/>
    <n v="1766"/>
    <n v="3112"/>
    <n v="0.01"/>
  </r>
  <r>
    <s v="NUM000319"/>
    <x v="86"/>
    <x v="2"/>
    <n v="10001"/>
    <s v="P0104"/>
    <n v="1"/>
    <s v="Chambal Fertilisers &amp; Chemicals Ltd."/>
    <s v="New York"/>
    <s v="10025"/>
    <x v="3"/>
    <s v="Xerox 1985"/>
    <n v="3139"/>
    <n v="2147"/>
    <x v="1"/>
    <n v="5"/>
    <n v="2147"/>
    <n v="3139"/>
    <n v="0.01"/>
  </r>
  <r>
    <s v="NUM000206"/>
    <x v="3"/>
    <x v="5"/>
    <n v="10003"/>
    <s v="P0104"/>
    <n v="1"/>
    <s v="Honeywell Automation"/>
    <s v="Miami"/>
    <s v="33732"/>
    <x v="2"/>
    <s v="Xerox 1985"/>
    <n v="3139"/>
    <n v="2147"/>
    <x v="1"/>
    <n v="4"/>
    <n v="2147"/>
    <n v="3139"/>
    <n v="0.01"/>
  </r>
  <r>
    <s v="NUM000470"/>
    <x v="151"/>
    <x v="4"/>
    <n v="10011"/>
    <s v="P0050"/>
    <n v="1"/>
    <s v="Sonata Software"/>
    <s v="Olympia"/>
    <s v="98502"/>
    <x v="1"/>
    <s v="Xerox 1987"/>
    <n v="3176"/>
    <n v="1801"/>
    <x v="1"/>
    <n v="3"/>
    <n v="1801"/>
    <n v="3176"/>
    <n v="0.01"/>
  </r>
  <r>
    <s v="NUM000249"/>
    <x v="168"/>
    <x v="3"/>
    <n v="10005"/>
    <s v="P0158"/>
    <n v="1"/>
    <s v="Fortis Healthcare Ltd."/>
    <s v="Goleta"/>
    <s v="93117"/>
    <x v="1"/>
    <s v="Xerox 1949"/>
    <n v="3197"/>
    <n v="1625"/>
    <x v="1"/>
    <n v="1"/>
    <n v="1625"/>
    <n v="3197"/>
    <n v="0.01"/>
  </r>
  <r>
    <s v="NUM000586"/>
    <x v="132"/>
    <x v="6"/>
    <n v="10015"/>
    <s v="P0158"/>
    <n v="1"/>
    <s v="Punj Lloyd Ltd."/>
    <s v="South Windsor"/>
    <s v="06074"/>
    <x v="3"/>
    <s v="Xerox 1949"/>
    <n v="3197"/>
    <n v="1625"/>
    <x v="1"/>
    <n v="10"/>
    <n v="1625"/>
    <n v="3197"/>
    <n v="0.02"/>
  </r>
  <r>
    <s v="NUM000289"/>
    <x v="169"/>
    <x v="6"/>
    <n v="10006"/>
    <s v="P0158"/>
    <n v="1"/>
    <s v="Supreme Industries"/>
    <s v="Midland"/>
    <s v="79706"/>
    <x v="0"/>
    <s v="Xerox 1949"/>
    <n v="3197"/>
    <n v="1625"/>
    <x v="1"/>
    <n v="10"/>
    <n v="1625"/>
    <n v="3197"/>
    <n v="0.02"/>
  </r>
  <r>
    <s v="NUM000026"/>
    <x v="170"/>
    <x v="7"/>
    <n v="10005"/>
    <s v="P0245"/>
    <n v="1"/>
    <s v="Fortis Healthcare Ltd."/>
    <s v="Goleta"/>
    <s v="93117"/>
    <x v="1"/>
    <s v="Xerox 204"/>
    <n v="3245"/>
    <n v="1964"/>
    <x v="1"/>
    <n v="4"/>
    <n v="1964"/>
    <n v="3245"/>
    <n v="0.01"/>
  </r>
  <r>
    <s v="NUM000216"/>
    <x v="171"/>
    <x v="6"/>
    <n v="10014"/>
    <s v="P0245"/>
    <n v="1"/>
    <s v="Hindusthan National Glass &amp; Industries Ltd."/>
    <s v="Honolulu"/>
    <s v="96825"/>
    <x v="1"/>
    <s v="Xerox 204"/>
    <n v="3245"/>
    <n v="1964"/>
    <x v="1"/>
    <n v="10"/>
    <n v="1964"/>
    <n v="3245"/>
    <n v="0.02"/>
  </r>
  <r>
    <s v="NUM000529"/>
    <x v="172"/>
    <x v="1"/>
    <n v="10008"/>
    <s v="P0245"/>
    <n v="1"/>
    <s v="Reliance Industries Limited"/>
    <s v="Chestnut Ridge"/>
    <s v="10977"/>
    <x v="3"/>
    <s v="Xerox 204"/>
    <n v="3245"/>
    <n v="1964"/>
    <x v="1"/>
    <n v="8"/>
    <n v="1964"/>
    <n v="3245"/>
    <n v="0.02"/>
  </r>
  <r>
    <s v="NUM000743"/>
    <x v="173"/>
    <x v="2"/>
    <n v="10001"/>
    <s v="P0076"/>
    <n v="1"/>
    <s v="Chambal Fertilisers &amp; Chemicals Ltd."/>
    <s v="New York"/>
    <s v="10025"/>
    <x v="3"/>
    <s v="Avery 516"/>
    <n v="3253"/>
    <n v="2137"/>
    <x v="4"/>
    <n v="5"/>
    <n v="2137"/>
    <n v="3253"/>
    <n v="0.01"/>
  </r>
  <r>
    <s v="NUM000619"/>
    <x v="129"/>
    <x v="0"/>
    <n v="10010"/>
    <s v="P0076"/>
    <n v="1"/>
    <s v="Suzlon Energy Ltd."/>
    <s v="Tracy"/>
    <s v="95376"/>
    <x v="1"/>
    <s v="Avery 516"/>
    <n v="3253"/>
    <n v="2137"/>
    <x v="4"/>
    <n v="6"/>
    <n v="2137"/>
    <n v="3253"/>
    <n v="0.02"/>
  </r>
  <r>
    <s v="NUM000291"/>
    <x v="174"/>
    <x v="3"/>
    <n v="10008"/>
    <s v="P0062"/>
    <n v="1"/>
    <s v="Reliance Industries Limited"/>
    <s v="Chestnut Ridge"/>
    <s v="10977"/>
    <x v="3"/>
    <s v="Xerox 226"/>
    <n v="3256"/>
    <n v="1772"/>
    <x v="1"/>
    <n v="1"/>
    <n v="1772"/>
    <n v="3256"/>
    <n v="0.01"/>
  </r>
  <r>
    <s v="NUM000690"/>
    <x v="175"/>
    <x v="3"/>
    <n v="10002"/>
    <s v="P0151"/>
    <n v="1"/>
    <s v="Elder Pharmaceuticals"/>
    <s v="Omaha"/>
    <s v="68127"/>
    <x v="0"/>
    <s v="Xerox 1970"/>
    <n v="3277"/>
    <n v="1891"/>
    <x v="1"/>
    <n v="1"/>
    <n v="1891"/>
    <n v="3277"/>
    <n v="0.01"/>
  </r>
  <r>
    <s v="NUM000674"/>
    <x v="176"/>
    <x v="7"/>
    <n v="10014"/>
    <s v="P0151"/>
    <n v="1"/>
    <s v="Hindusthan National Glass &amp; Industries Ltd."/>
    <s v="Honolulu"/>
    <s v="96825"/>
    <x v="1"/>
    <s v="Xerox 1970"/>
    <n v="3277"/>
    <n v="1891"/>
    <x v="1"/>
    <n v="4"/>
    <n v="1891"/>
    <n v="3277"/>
    <n v="0.01"/>
  </r>
  <r>
    <s v="NUM000496"/>
    <x v="177"/>
    <x v="2"/>
    <n v="10005"/>
    <s v="P0057"/>
    <n v="1"/>
    <s v="Fortis Healthcare Ltd."/>
    <s v="Goleta"/>
    <s v="93117"/>
    <x v="1"/>
    <s v="Newell 344"/>
    <n v="3282"/>
    <n v="1654"/>
    <x v="2"/>
    <n v="5"/>
    <n v="1654"/>
    <n v="3282"/>
    <n v="0.01"/>
  </r>
  <r>
    <s v="NUM000543"/>
    <x v="163"/>
    <x v="0"/>
    <n v="10005"/>
    <s v="P0057"/>
    <n v="1"/>
    <s v="Fortis Healthcare Ltd."/>
    <s v="Goleta"/>
    <s v="93117"/>
    <x v="1"/>
    <s v="Newell 344"/>
    <n v="3282"/>
    <n v="1654"/>
    <x v="2"/>
    <n v="6"/>
    <n v="1654"/>
    <n v="3282"/>
    <n v="0.02"/>
  </r>
  <r>
    <s v="NUM000443"/>
    <x v="178"/>
    <x v="4"/>
    <n v="10009"/>
    <s v="P0057"/>
    <n v="1"/>
    <s v="Godfrey Philips India Ltd."/>
    <s v="Salt Lake City"/>
    <s v="84118"/>
    <x v="1"/>
    <s v="Newell 344"/>
    <n v="3282"/>
    <n v="1654"/>
    <x v="2"/>
    <n v="3"/>
    <n v="1654"/>
    <n v="3282"/>
    <n v="0.01"/>
  </r>
  <r>
    <s v="NUM000133"/>
    <x v="113"/>
    <x v="0"/>
    <n v="10011"/>
    <s v="P0057"/>
    <n v="1"/>
    <s v="Sonata Software"/>
    <s v="Olympia"/>
    <s v="98502"/>
    <x v="1"/>
    <s v="Newell 344"/>
    <n v="3282"/>
    <n v="1654"/>
    <x v="2"/>
    <n v="6"/>
    <n v="1654"/>
    <n v="3282"/>
    <n v="0.02"/>
  </r>
  <r>
    <s v="NUM000698"/>
    <x v="179"/>
    <x v="2"/>
    <n v="10011"/>
    <s v="P0057"/>
    <n v="1"/>
    <s v="Sonata Software"/>
    <s v="Olympia"/>
    <s v="98502"/>
    <x v="1"/>
    <s v="Newell 344"/>
    <n v="3282"/>
    <n v="1654"/>
    <x v="2"/>
    <n v="5"/>
    <n v="1654"/>
    <n v="3282"/>
    <n v="0.01"/>
  </r>
  <r>
    <s v="NUM000684"/>
    <x v="120"/>
    <x v="0"/>
    <n v="10003"/>
    <s v="P0217"/>
    <n v="1"/>
    <s v="Honeywell Automation"/>
    <s v="Miami"/>
    <s v="33732"/>
    <x v="2"/>
    <s v="Xerox 1895"/>
    <n v="3282"/>
    <n v="1376"/>
    <x v="1"/>
    <n v="6"/>
    <n v="1376"/>
    <n v="3282"/>
    <n v="0.02"/>
  </r>
  <r>
    <s v="NUM000168"/>
    <x v="180"/>
    <x v="6"/>
    <n v="10012"/>
    <s v="P0175"/>
    <n v="1"/>
    <s v="Dynamatic Technologies Ltd."/>
    <s v="Santa Barbara"/>
    <s v="93110"/>
    <x v="1"/>
    <s v="Avery 501"/>
    <n v="3295"/>
    <n v="1841"/>
    <x v="4"/>
    <n v="10"/>
    <n v="1841"/>
    <n v="3295"/>
    <n v="0.02"/>
  </r>
  <r>
    <s v="NUM000225"/>
    <x v="181"/>
    <x v="6"/>
    <n v="10005"/>
    <s v="P0175"/>
    <n v="1"/>
    <s v="Fortis Healthcare Ltd."/>
    <s v="Goleta"/>
    <s v="93117"/>
    <x v="1"/>
    <s v="Avery 501"/>
    <n v="3295"/>
    <n v="1841"/>
    <x v="4"/>
    <n v="10"/>
    <n v="1841"/>
    <n v="3295"/>
    <n v="0.02"/>
  </r>
  <r>
    <s v="NUM000292"/>
    <x v="182"/>
    <x v="5"/>
    <n v="10014"/>
    <s v="P0175"/>
    <n v="1"/>
    <s v="Hindusthan National Glass &amp; Industries Ltd."/>
    <s v="Honolulu"/>
    <s v="96825"/>
    <x v="1"/>
    <s v="Avery 501"/>
    <n v="3295"/>
    <n v="1841"/>
    <x v="4"/>
    <n v="4"/>
    <n v="1841"/>
    <n v="3295"/>
    <n v="0.01"/>
  </r>
  <r>
    <s v="NUM000496"/>
    <x v="177"/>
    <x v="3"/>
    <n v="10011"/>
    <s v="P0175"/>
    <n v="1"/>
    <s v="Sonata Software"/>
    <s v="Olympia"/>
    <s v="98502"/>
    <x v="1"/>
    <s v="Avery 501"/>
    <n v="3295"/>
    <n v="1841"/>
    <x v="4"/>
    <n v="1"/>
    <n v="1841"/>
    <n v="3295"/>
    <n v="0.01"/>
  </r>
  <r>
    <s v="NUM000572"/>
    <x v="183"/>
    <x v="6"/>
    <n v="10010"/>
    <s v="P0078"/>
    <n v="1"/>
    <s v="Suzlon Energy Ltd."/>
    <s v="Tracy"/>
    <s v="95376"/>
    <x v="1"/>
    <s v="Avery 490"/>
    <n v="3303"/>
    <n v="2271"/>
    <x v="4"/>
    <n v="10"/>
    <n v="2271"/>
    <n v="3303"/>
    <n v="0.02"/>
  </r>
  <r>
    <s v="NUM000621"/>
    <x v="129"/>
    <x v="6"/>
    <n v="10010"/>
    <s v="P0232"/>
    <n v="1"/>
    <s v="Suzlon Energy Ltd."/>
    <s v="Tracy"/>
    <s v="95376"/>
    <x v="1"/>
    <s v="Xerox 1971"/>
    <n v="3305"/>
    <n v="1418"/>
    <x v="1"/>
    <n v="10"/>
    <n v="1418"/>
    <n v="3305"/>
    <n v="0.02"/>
  </r>
  <r>
    <s v="NUM000656"/>
    <x v="184"/>
    <x v="5"/>
    <n v="10001"/>
    <s v="P0147"/>
    <n v="1"/>
    <s v="Chambal Fertilisers &amp; Chemicals Ltd."/>
    <s v="New York"/>
    <s v="10025"/>
    <x v="3"/>
    <s v="Xerox 192"/>
    <n v="3324"/>
    <n v="1846"/>
    <x v="1"/>
    <n v="4"/>
    <n v="1846"/>
    <n v="3324"/>
    <n v="0.01"/>
  </r>
  <r>
    <s v="NUM000016"/>
    <x v="185"/>
    <x v="5"/>
    <n v="10012"/>
    <s v="P0147"/>
    <n v="1"/>
    <s v="Dynamatic Technologies Ltd."/>
    <s v="Santa Barbara"/>
    <s v="93110"/>
    <x v="1"/>
    <s v="Xerox 192"/>
    <n v="3324"/>
    <n v="1846"/>
    <x v="1"/>
    <n v="4"/>
    <n v="1846"/>
    <n v="3324"/>
    <n v="0.01"/>
  </r>
  <r>
    <s v="NUM000745"/>
    <x v="127"/>
    <x v="2"/>
    <n v="10009"/>
    <s v="P0040"/>
    <n v="1"/>
    <s v="Godfrey Philips India Ltd."/>
    <s v="Salt Lake City"/>
    <s v="84118"/>
    <x v="1"/>
    <s v="Xerox 1881"/>
    <n v="3330"/>
    <n v="1819"/>
    <x v="1"/>
    <n v="5"/>
    <n v="1819"/>
    <n v="3330"/>
    <n v="0.01"/>
  </r>
  <r>
    <s v="NUM000156"/>
    <x v="186"/>
    <x v="4"/>
    <n v="10003"/>
    <s v="P0040"/>
    <n v="1"/>
    <s v="Honeywell Automation"/>
    <s v="Miami"/>
    <s v="33732"/>
    <x v="2"/>
    <s v="Xerox 1881"/>
    <n v="3330"/>
    <n v="1819"/>
    <x v="1"/>
    <n v="3"/>
    <n v="1819"/>
    <n v="3330"/>
    <n v="0.01"/>
  </r>
  <r>
    <s v="NUM000441"/>
    <x v="90"/>
    <x v="4"/>
    <n v="10001"/>
    <s v="P0258"/>
    <n v="1"/>
    <s v="Chambal Fertilisers &amp; Chemicals Ltd."/>
    <s v="New York"/>
    <s v="10025"/>
    <x v="3"/>
    <s v="Xerox 1990"/>
    <n v="3330"/>
    <n v="2283"/>
    <x v="1"/>
    <n v="3"/>
    <n v="2283"/>
    <n v="3330"/>
    <n v="0.01"/>
  </r>
  <r>
    <s v="NUM000364"/>
    <x v="187"/>
    <x v="6"/>
    <n v="10009"/>
    <s v="P0258"/>
    <n v="1"/>
    <s v="Godfrey Philips India Ltd."/>
    <s v="Salt Lake City"/>
    <s v="84118"/>
    <x v="1"/>
    <s v="Xerox 1990"/>
    <n v="3330"/>
    <n v="2283"/>
    <x v="1"/>
    <n v="10"/>
    <n v="2283"/>
    <n v="3330"/>
    <n v="0.02"/>
  </r>
  <r>
    <s v="NUM000493"/>
    <x v="188"/>
    <x v="0"/>
    <n v="10014"/>
    <s v="P0258"/>
    <n v="1"/>
    <s v="Hindusthan National Glass &amp; Industries Ltd."/>
    <s v="Honolulu"/>
    <s v="96825"/>
    <x v="1"/>
    <s v="Xerox 1990"/>
    <n v="3330"/>
    <n v="2283"/>
    <x v="1"/>
    <n v="6"/>
    <n v="2283"/>
    <n v="3330"/>
    <n v="0.02"/>
  </r>
  <r>
    <s v="NUM000723"/>
    <x v="189"/>
    <x v="5"/>
    <n v="10012"/>
    <s v="P0279"/>
    <n v="1"/>
    <s v="Dynamatic Technologies Ltd."/>
    <s v="Santa Barbara"/>
    <s v="93110"/>
    <x v="1"/>
    <s v="Xerox 1963"/>
    <n v="3339"/>
    <n v="2274"/>
    <x v="1"/>
    <n v="4"/>
    <n v="2274"/>
    <n v="3339"/>
    <n v="0.01"/>
  </r>
  <r>
    <s v="NUM000811"/>
    <x v="190"/>
    <x v="3"/>
    <n v="10014"/>
    <s v="P0279"/>
    <n v="1"/>
    <s v="Hindusthan National Glass &amp; Industries Ltd."/>
    <s v="Honolulu"/>
    <s v="96825"/>
    <x v="1"/>
    <s v="Xerox 1963"/>
    <n v="3339"/>
    <n v="2274"/>
    <x v="1"/>
    <n v="1"/>
    <n v="2274"/>
    <n v="3339"/>
    <n v="0.01"/>
  </r>
  <r>
    <s v="NUM000553"/>
    <x v="191"/>
    <x v="4"/>
    <n v="10002"/>
    <s v="P0130"/>
    <n v="1"/>
    <s v="Elder Pharmaceuticals"/>
    <s v="Omaha"/>
    <s v="68127"/>
    <x v="0"/>
    <s v="Xerox 1915"/>
    <n v="3340"/>
    <n v="1355"/>
    <x v="1"/>
    <n v="3"/>
    <n v="1355"/>
    <n v="3340"/>
    <n v="0.01"/>
  </r>
  <r>
    <s v="NUM000491"/>
    <x v="108"/>
    <x v="0"/>
    <n v="10008"/>
    <s v="P0130"/>
    <n v="1"/>
    <s v="Reliance Industries Limited"/>
    <s v="Chestnut Ridge"/>
    <s v="10977"/>
    <x v="3"/>
    <s v="Xerox 1915"/>
    <n v="3340"/>
    <n v="1355"/>
    <x v="1"/>
    <n v="6"/>
    <n v="1355"/>
    <n v="3340"/>
    <n v="0.02"/>
  </r>
  <r>
    <s v="NUM000678"/>
    <x v="161"/>
    <x v="1"/>
    <n v="10009"/>
    <s v="P0037"/>
    <n v="1"/>
    <s v="Godfrey Philips India Ltd."/>
    <s v="Salt Lake City"/>
    <s v="84118"/>
    <x v="1"/>
    <s v="Avery 509"/>
    <n v="3377"/>
    <n v="2112"/>
    <x v="4"/>
    <n v="8"/>
    <n v="2112"/>
    <n v="3377"/>
    <n v="0.02"/>
  </r>
  <r>
    <s v="NUM000813"/>
    <x v="192"/>
    <x v="0"/>
    <n v="10001"/>
    <s v="P0269"/>
    <n v="1"/>
    <s v="Chambal Fertilisers &amp; Chemicals Ltd."/>
    <s v="New York"/>
    <s v="10025"/>
    <x v="3"/>
    <s v="Avery 5"/>
    <n v="3388"/>
    <n v="1454"/>
    <x v="4"/>
    <n v="6"/>
    <n v="1454"/>
    <n v="3388"/>
    <n v="0.02"/>
  </r>
  <r>
    <s v="NUM000648"/>
    <x v="193"/>
    <x v="5"/>
    <n v="10005"/>
    <s v="P0269"/>
    <n v="1"/>
    <s v="Fortis Healthcare Ltd."/>
    <s v="Goleta"/>
    <s v="93117"/>
    <x v="1"/>
    <s v="Avery 5"/>
    <n v="3388"/>
    <n v="1454"/>
    <x v="4"/>
    <n v="4"/>
    <n v="1454"/>
    <n v="3388"/>
    <n v="0.01"/>
  </r>
  <r>
    <s v="NUM000174"/>
    <x v="194"/>
    <x v="7"/>
    <n v="10002"/>
    <s v="P0035"/>
    <n v="1"/>
    <s v="Elder Pharmaceuticals"/>
    <s v="Omaha"/>
    <s v="68127"/>
    <x v="0"/>
    <s v="Xerox 1939"/>
    <n v="3408"/>
    <n v="2467"/>
    <x v="1"/>
    <n v="4"/>
    <n v="2467"/>
    <n v="3408"/>
    <n v="0.01"/>
  </r>
  <r>
    <s v="NUM000730"/>
    <x v="195"/>
    <x v="2"/>
    <n v="10009"/>
    <s v="P0035"/>
    <n v="1"/>
    <s v="Godfrey Philips India Ltd."/>
    <s v="Salt Lake City"/>
    <s v="84118"/>
    <x v="1"/>
    <s v="Xerox 1939"/>
    <n v="3408"/>
    <n v="2467"/>
    <x v="1"/>
    <n v="5"/>
    <n v="2467"/>
    <n v="3408"/>
    <n v="0.01"/>
  </r>
  <r>
    <s v="NUM000045"/>
    <x v="196"/>
    <x v="6"/>
    <n v="10006"/>
    <s v="P0035"/>
    <n v="1"/>
    <s v="Supreme Industries"/>
    <s v="Midland"/>
    <s v="79706"/>
    <x v="0"/>
    <s v="Xerox 1939"/>
    <n v="3408"/>
    <n v="2467"/>
    <x v="1"/>
    <n v="10"/>
    <n v="2467"/>
    <n v="3408"/>
    <n v="0.02"/>
  </r>
  <r>
    <s v="NUM000368"/>
    <x v="197"/>
    <x v="0"/>
    <n v="10007"/>
    <s v="P0177"/>
    <n v="1"/>
    <s v="GHCL Ltd."/>
    <s v="Richmond"/>
    <s v="94805"/>
    <x v="1"/>
    <s v="Xerox 206"/>
    <n v="3408"/>
    <n v="1465"/>
    <x v="1"/>
    <n v="6"/>
    <n v="1465"/>
    <n v="3408"/>
    <n v="0.02"/>
  </r>
  <r>
    <s v="NUM000432"/>
    <x v="143"/>
    <x v="0"/>
    <n v="10014"/>
    <s v="P0177"/>
    <n v="1"/>
    <s v="Hindusthan National Glass &amp; Industries Ltd."/>
    <s v="Honolulu"/>
    <s v="96825"/>
    <x v="1"/>
    <s v="Xerox 206"/>
    <n v="3408"/>
    <n v="1465"/>
    <x v="1"/>
    <n v="6"/>
    <n v="1465"/>
    <n v="3408"/>
    <n v="0.02"/>
  </r>
  <r>
    <s v="NUM000176"/>
    <x v="119"/>
    <x v="5"/>
    <n v="10006"/>
    <s v="P0089"/>
    <n v="1"/>
    <s v="Supreme Industries"/>
    <s v="Midland"/>
    <s v="79706"/>
    <x v="0"/>
    <s v="Xerox 1968"/>
    <n v="3413"/>
    <n v="1700"/>
    <x v="1"/>
    <n v="4"/>
    <n v="1700"/>
    <n v="3413"/>
    <n v="0.01"/>
  </r>
  <r>
    <s v="NUM000552"/>
    <x v="198"/>
    <x v="3"/>
    <n v="10001"/>
    <s v="P0185"/>
    <n v="1"/>
    <s v="Chambal Fertilisers &amp; Chemicals Ltd."/>
    <s v="New York"/>
    <s v="10025"/>
    <x v="3"/>
    <s v="Avery 474"/>
    <n v="3421"/>
    <n v="1370"/>
    <x v="4"/>
    <n v="1"/>
    <n v="1370"/>
    <n v="3421"/>
    <n v="0.01"/>
  </r>
  <r>
    <s v="NUM000412"/>
    <x v="199"/>
    <x v="5"/>
    <n v="10004"/>
    <s v="P0185"/>
    <n v="1"/>
    <s v="Lupin Ltd."/>
    <s v="New York"/>
    <s v="10019"/>
    <x v="3"/>
    <s v="Avery 474"/>
    <n v="3421"/>
    <n v="1370"/>
    <x v="4"/>
    <n v="4"/>
    <n v="1370"/>
    <n v="3421"/>
    <n v="0.01"/>
  </r>
  <r>
    <s v="NUM000580"/>
    <x v="200"/>
    <x v="3"/>
    <n v="10011"/>
    <s v="P0185"/>
    <n v="1"/>
    <s v="Sonata Software"/>
    <s v="Olympia"/>
    <s v="98502"/>
    <x v="1"/>
    <s v="Avery 474"/>
    <n v="3421"/>
    <n v="1370"/>
    <x v="4"/>
    <n v="1"/>
    <n v="1370"/>
    <n v="3421"/>
    <n v="0.01"/>
  </r>
  <r>
    <s v="NUM000173"/>
    <x v="201"/>
    <x v="5"/>
    <n v="10010"/>
    <s v="P0185"/>
    <n v="1"/>
    <s v="Suzlon Energy Ltd."/>
    <s v="Tracy"/>
    <s v="95376"/>
    <x v="1"/>
    <s v="Avery 474"/>
    <n v="3421"/>
    <n v="1370"/>
    <x v="4"/>
    <n v="4"/>
    <n v="1370"/>
    <n v="3421"/>
    <n v="0.01"/>
  </r>
  <r>
    <s v="NUM000421"/>
    <x v="202"/>
    <x v="7"/>
    <n v="10008"/>
    <s v="P0209"/>
    <n v="1"/>
    <s v="Reliance Industries Limited"/>
    <s v="Chestnut Ridge"/>
    <s v="10977"/>
    <x v="3"/>
    <s v="Xerox 1918"/>
    <n v="3421"/>
    <n v="1569"/>
    <x v="1"/>
    <n v="4"/>
    <n v="1569"/>
    <n v="3421"/>
    <n v="0.01"/>
  </r>
  <r>
    <s v="NUM000566"/>
    <x v="203"/>
    <x v="3"/>
    <n v="10011"/>
    <s v="P0209"/>
    <n v="1"/>
    <s v="Sonata Software"/>
    <s v="Olympia"/>
    <s v="98502"/>
    <x v="1"/>
    <s v="Xerox 1918"/>
    <n v="3421"/>
    <n v="1569"/>
    <x v="1"/>
    <n v="1"/>
    <n v="1569"/>
    <n v="3421"/>
    <n v="0.01"/>
  </r>
  <r>
    <s v="NUM000628"/>
    <x v="204"/>
    <x v="0"/>
    <n v="10014"/>
    <s v="P0278"/>
    <n v="1"/>
    <s v="Hindusthan National Glass &amp; Industries Ltd."/>
    <s v="Honolulu"/>
    <s v="96825"/>
    <x v="1"/>
    <s v="Xerox 1906"/>
    <n v="3422"/>
    <n v="1696"/>
    <x v="1"/>
    <n v="6"/>
    <n v="1696"/>
    <n v="3422"/>
    <n v="0.02"/>
  </r>
  <r>
    <s v="NUM000692"/>
    <x v="205"/>
    <x v="7"/>
    <n v="10004"/>
    <s v="P0278"/>
    <n v="1"/>
    <s v="Lupin Ltd."/>
    <s v="New York"/>
    <s v="10019"/>
    <x v="3"/>
    <s v="Xerox 1906"/>
    <n v="3422"/>
    <n v="1696"/>
    <x v="1"/>
    <n v="4"/>
    <n v="1696"/>
    <n v="3422"/>
    <n v="0.01"/>
  </r>
  <r>
    <s v="NUM000606"/>
    <x v="206"/>
    <x v="4"/>
    <n v="10001"/>
    <s v="P0051"/>
    <n v="1"/>
    <s v="Chambal Fertilisers &amp; Chemicals Ltd."/>
    <s v="New York"/>
    <s v="10025"/>
    <x v="3"/>
    <s v="Crate-A-Files"/>
    <n v="3445"/>
    <n v="1909"/>
    <x v="6"/>
    <n v="3"/>
    <n v="1909"/>
    <n v="3445"/>
    <n v="0.01"/>
  </r>
  <r>
    <s v="NUM000426"/>
    <x v="207"/>
    <x v="3"/>
    <n v="10007"/>
    <s v="P0051"/>
    <n v="1"/>
    <s v="GHCL Ltd."/>
    <s v="Richmond"/>
    <s v="94805"/>
    <x v="1"/>
    <s v="Crate-A-Files"/>
    <n v="3445"/>
    <n v="1909"/>
    <x v="6"/>
    <n v="1"/>
    <n v="1909"/>
    <n v="3445"/>
    <n v="0.01"/>
  </r>
  <r>
    <s v="NUM000664"/>
    <x v="208"/>
    <x v="7"/>
    <n v="10003"/>
    <s v="P0051"/>
    <n v="1"/>
    <s v="Honeywell Automation"/>
    <s v="Miami"/>
    <s v="33732"/>
    <x v="2"/>
    <s v="Crate-A-Files"/>
    <n v="3445"/>
    <n v="1909"/>
    <x v="6"/>
    <n v="4"/>
    <n v="1909"/>
    <n v="3445"/>
    <n v="0.01"/>
  </r>
  <r>
    <s v="NUM000549"/>
    <x v="209"/>
    <x v="6"/>
    <n v="10015"/>
    <s v="P0051"/>
    <n v="1"/>
    <s v="Punj Lloyd Ltd."/>
    <s v="South Windsor"/>
    <s v="06074"/>
    <x v="3"/>
    <s v="Crate-A-Files"/>
    <n v="3445"/>
    <n v="1909"/>
    <x v="6"/>
    <n v="10"/>
    <n v="1909"/>
    <n v="3445"/>
    <n v="0.02"/>
  </r>
  <r>
    <s v="NUM000465"/>
    <x v="210"/>
    <x v="1"/>
    <n v="10014"/>
    <s v="P0276"/>
    <n v="1"/>
    <s v="Hindusthan National Glass &amp; Industries Ltd."/>
    <s v="Honolulu"/>
    <s v="96825"/>
    <x v="1"/>
    <s v="Xerox 209"/>
    <n v="3448"/>
    <n v="2141"/>
    <x v="1"/>
    <n v="8"/>
    <n v="2141"/>
    <n v="3448"/>
    <n v="0.02"/>
  </r>
  <r>
    <s v="NUM000494"/>
    <x v="211"/>
    <x v="2"/>
    <n v="10003"/>
    <s v="P0010"/>
    <n v="1"/>
    <s v="Honeywell Automation"/>
    <s v="Miami"/>
    <s v="33732"/>
    <x v="2"/>
    <s v="Xerox 1995"/>
    <n v="3454"/>
    <n v="1525"/>
    <x v="1"/>
    <n v="5"/>
    <n v="1525"/>
    <n v="3454"/>
    <n v="0.01"/>
  </r>
  <r>
    <s v="NUM000860"/>
    <x v="162"/>
    <x v="2"/>
    <n v="10006"/>
    <s v="P0010"/>
    <n v="1"/>
    <s v="Supreme Industries"/>
    <s v="Midland"/>
    <s v="79706"/>
    <x v="0"/>
    <s v="Xerox 1995"/>
    <n v="3454"/>
    <n v="1525"/>
    <x v="1"/>
    <n v="5"/>
    <n v="1525"/>
    <n v="3454"/>
    <n v="0.01"/>
  </r>
  <r>
    <s v="NUM000525"/>
    <x v="212"/>
    <x v="7"/>
    <n v="10006"/>
    <s v="P0010"/>
    <n v="1"/>
    <s v="Supreme Industries"/>
    <s v="Midland"/>
    <s v="79706"/>
    <x v="0"/>
    <s v="Xerox 1995"/>
    <n v="3454"/>
    <n v="1525"/>
    <x v="1"/>
    <n v="4"/>
    <n v="1525"/>
    <n v="3454"/>
    <n v="0.01"/>
  </r>
  <r>
    <s v="NUM000789"/>
    <x v="213"/>
    <x v="0"/>
    <n v="10010"/>
    <s v="P0010"/>
    <n v="1"/>
    <s v="Suzlon Energy Ltd."/>
    <s v="Tracy"/>
    <s v="95376"/>
    <x v="1"/>
    <s v="Xerox 1995"/>
    <n v="3454"/>
    <n v="1525"/>
    <x v="1"/>
    <n v="6"/>
    <n v="1525"/>
    <n v="3454"/>
    <n v="0.02"/>
  </r>
  <r>
    <s v="NUM000527"/>
    <x v="214"/>
    <x v="3"/>
    <n v="10007"/>
    <s v="P0071"/>
    <n v="1"/>
    <s v="GHCL Ltd."/>
    <s v="Richmond"/>
    <s v="94805"/>
    <x v="1"/>
    <s v="Avery 493"/>
    <n v="3457"/>
    <n v="2070"/>
    <x v="4"/>
    <n v="1"/>
    <n v="2070"/>
    <n v="3457"/>
    <n v="0.01"/>
  </r>
  <r>
    <s v="NUM000473"/>
    <x v="215"/>
    <x v="6"/>
    <n v="10006"/>
    <s v="P0071"/>
    <n v="1"/>
    <s v="Supreme Industries"/>
    <s v="Midland"/>
    <s v="79706"/>
    <x v="0"/>
    <s v="Avery 493"/>
    <n v="3457"/>
    <n v="2070"/>
    <x v="4"/>
    <n v="10"/>
    <n v="2070"/>
    <n v="3457"/>
    <n v="0.02"/>
  </r>
  <r>
    <s v="NUM000314"/>
    <x v="216"/>
    <x v="1"/>
    <n v="10010"/>
    <s v="P0071"/>
    <n v="1"/>
    <s v="Suzlon Energy Ltd."/>
    <s v="Tracy"/>
    <s v="95376"/>
    <x v="1"/>
    <s v="Avery 493"/>
    <n v="3457"/>
    <n v="2070"/>
    <x v="4"/>
    <n v="8"/>
    <n v="2070"/>
    <n v="3457"/>
    <n v="0.02"/>
  </r>
  <r>
    <s v="NUM000702"/>
    <x v="217"/>
    <x v="3"/>
    <n v="10015"/>
    <s v="P0039"/>
    <n v="1"/>
    <s v="Punj Lloyd Ltd."/>
    <s v="South Windsor"/>
    <s v="06074"/>
    <x v="3"/>
    <s v="Newell 314"/>
    <n v="3458"/>
    <n v="1684"/>
    <x v="2"/>
    <n v="1"/>
    <n v="1684"/>
    <n v="3458"/>
    <n v="0.01"/>
  </r>
  <r>
    <s v="NUM000798"/>
    <x v="218"/>
    <x v="1"/>
    <n v="10011"/>
    <s v="P0154"/>
    <n v="1"/>
    <s v="Sonata Software"/>
    <s v="Olympia"/>
    <s v="98502"/>
    <x v="1"/>
    <s v="Newell 310"/>
    <n v="3463"/>
    <n v="1964"/>
    <x v="2"/>
    <n v="8"/>
    <n v="1964"/>
    <n v="3463"/>
    <n v="0.02"/>
  </r>
  <r>
    <s v="NUM000277"/>
    <x v="83"/>
    <x v="2"/>
    <n v="10006"/>
    <s v="P0154"/>
    <n v="1"/>
    <s v="Supreme Industries"/>
    <s v="Midland"/>
    <s v="79706"/>
    <x v="0"/>
    <s v="Newell 310"/>
    <n v="3463"/>
    <n v="1964"/>
    <x v="2"/>
    <n v="5"/>
    <n v="1964"/>
    <n v="3463"/>
    <n v="0.01"/>
  </r>
  <r>
    <s v="NUM000305"/>
    <x v="28"/>
    <x v="1"/>
    <n v="10007"/>
    <s v="P0093"/>
    <n v="1"/>
    <s v="GHCL Ltd."/>
    <s v="Richmond"/>
    <s v="94805"/>
    <x v="1"/>
    <s v="Newell 335"/>
    <n v="3467"/>
    <n v="1230"/>
    <x v="2"/>
    <n v="8"/>
    <n v="1230"/>
    <n v="3467"/>
    <n v="0.02"/>
  </r>
  <r>
    <s v="NUM000078"/>
    <x v="219"/>
    <x v="5"/>
    <n v="10015"/>
    <s v="P0093"/>
    <n v="1"/>
    <s v="Punj Lloyd Ltd."/>
    <s v="South Windsor"/>
    <s v="06074"/>
    <x v="3"/>
    <s v="Newell 335"/>
    <n v="3467"/>
    <n v="1230"/>
    <x v="2"/>
    <n v="4"/>
    <n v="1230"/>
    <n v="3467"/>
    <n v="0.01"/>
  </r>
  <r>
    <s v="NUM000738"/>
    <x v="91"/>
    <x v="7"/>
    <n v="10006"/>
    <s v="P0093"/>
    <n v="1"/>
    <s v="Supreme Industries"/>
    <s v="Midland"/>
    <s v="79706"/>
    <x v="0"/>
    <s v="Newell 335"/>
    <n v="3467"/>
    <n v="1230"/>
    <x v="2"/>
    <n v="4"/>
    <n v="1230"/>
    <n v="3467"/>
    <n v="0.01"/>
  </r>
  <r>
    <s v="NUM000358"/>
    <x v="220"/>
    <x v="0"/>
    <n v="10010"/>
    <s v="P0093"/>
    <n v="1"/>
    <s v="Suzlon Energy Ltd."/>
    <s v="Tracy"/>
    <s v="95376"/>
    <x v="1"/>
    <s v="Newell 335"/>
    <n v="3467"/>
    <n v="1230"/>
    <x v="2"/>
    <n v="6"/>
    <n v="1230"/>
    <n v="3467"/>
    <n v="0.02"/>
  </r>
  <r>
    <s v="NUM000464"/>
    <x v="210"/>
    <x v="3"/>
    <n v="10005"/>
    <s v="P0001"/>
    <n v="1"/>
    <s v="Fortis Healthcare Ltd."/>
    <s v="Goleta"/>
    <s v="93117"/>
    <x v="1"/>
    <s v="Newell 322"/>
    <n v="3472"/>
    <n v="2239"/>
    <x v="2"/>
    <n v="1"/>
    <n v="2239"/>
    <n v="3472"/>
    <n v="0.01"/>
  </r>
  <r>
    <s v="NUM000234"/>
    <x v="221"/>
    <x v="2"/>
    <n v="10007"/>
    <s v="P0001"/>
    <n v="1"/>
    <s v="GHCL Ltd."/>
    <s v="Richmond"/>
    <s v="94805"/>
    <x v="1"/>
    <s v="Newell 322"/>
    <n v="3472"/>
    <n v="2239"/>
    <x v="2"/>
    <n v="5"/>
    <n v="2239"/>
    <n v="3472"/>
    <n v="0.01"/>
  </r>
  <r>
    <s v="NUM000235"/>
    <x v="160"/>
    <x v="7"/>
    <n v="10004"/>
    <s v="P0001"/>
    <n v="1"/>
    <s v="Lupin Ltd."/>
    <s v="New York"/>
    <s v="10019"/>
    <x v="3"/>
    <s v="Newell 322"/>
    <n v="3472"/>
    <n v="2239"/>
    <x v="2"/>
    <n v="4"/>
    <n v="2239"/>
    <n v="3472"/>
    <n v="0.01"/>
  </r>
  <r>
    <s v="NUM000854"/>
    <x v="222"/>
    <x v="5"/>
    <n v="10006"/>
    <s v="P0001"/>
    <n v="1"/>
    <s v="Supreme Industries"/>
    <s v="Midland"/>
    <s v="79706"/>
    <x v="0"/>
    <s v="Newell 322"/>
    <n v="3472"/>
    <n v="2239"/>
    <x v="2"/>
    <n v="4"/>
    <n v="2239"/>
    <n v="3472"/>
    <n v="0.01"/>
  </r>
  <r>
    <s v="NUM000710"/>
    <x v="97"/>
    <x v="3"/>
    <n v="10012"/>
    <s v="P0193"/>
    <n v="1"/>
    <s v="Dynamatic Technologies Ltd."/>
    <s v="Santa Barbara"/>
    <s v="93110"/>
    <x v="1"/>
    <s v="Avery 507"/>
    <n v="3473"/>
    <n v="1493"/>
    <x v="4"/>
    <n v="1"/>
    <n v="1493"/>
    <n v="3473"/>
    <n v="0.01"/>
  </r>
  <r>
    <s v="NUM000419"/>
    <x v="223"/>
    <x v="0"/>
    <n v="10003"/>
    <s v="P0193"/>
    <n v="1"/>
    <s v="Honeywell Automation"/>
    <s v="Miami"/>
    <s v="33732"/>
    <x v="2"/>
    <s v="Avery 507"/>
    <n v="3473"/>
    <n v="1493"/>
    <x v="4"/>
    <n v="6"/>
    <n v="1493"/>
    <n v="3473"/>
    <n v="0.02"/>
  </r>
  <r>
    <s v="NUM000303"/>
    <x v="224"/>
    <x v="4"/>
    <n v="10004"/>
    <s v="P0193"/>
    <n v="1"/>
    <s v="Lupin Ltd."/>
    <s v="New York"/>
    <s v="10019"/>
    <x v="3"/>
    <s v="Avery 507"/>
    <n v="3473"/>
    <n v="1493"/>
    <x v="4"/>
    <n v="3"/>
    <n v="1493"/>
    <n v="3473"/>
    <n v="0.01"/>
  </r>
  <r>
    <s v="NUM000452"/>
    <x v="225"/>
    <x v="3"/>
    <n v="10011"/>
    <s v="P0193"/>
    <n v="1"/>
    <s v="Sonata Software"/>
    <s v="Olympia"/>
    <s v="98502"/>
    <x v="1"/>
    <s v="Avery 507"/>
    <n v="3473"/>
    <n v="1493"/>
    <x v="4"/>
    <n v="1"/>
    <n v="1493"/>
    <n v="3473"/>
    <n v="0.01"/>
  </r>
  <r>
    <s v="NUM000744"/>
    <x v="173"/>
    <x v="3"/>
    <n v="10006"/>
    <s v="P0193"/>
    <n v="1"/>
    <s v="Supreme Industries"/>
    <s v="Midland"/>
    <s v="79706"/>
    <x v="0"/>
    <s v="Avery 507"/>
    <n v="3473"/>
    <n v="1493"/>
    <x v="4"/>
    <n v="1"/>
    <n v="1493"/>
    <n v="3473"/>
    <n v="0.01"/>
  </r>
  <r>
    <s v="NUM000119"/>
    <x v="54"/>
    <x v="3"/>
    <n v="10009"/>
    <s v="P0291"/>
    <n v="1"/>
    <s v="Godfrey Philips India Ltd."/>
    <s v="Salt Lake City"/>
    <s v="84118"/>
    <x v="1"/>
    <s v="Xerox 1976"/>
    <n v="3479"/>
    <n v="2056"/>
    <x v="1"/>
    <n v="1"/>
    <n v="2056"/>
    <n v="3479"/>
    <n v="0.01"/>
  </r>
  <r>
    <s v="NUM000490"/>
    <x v="226"/>
    <x v="0"/>
    <n v="10003"/>
    <s v="P0022"/>
    <n v="1"/>
    <s v="Honeywell Automation"/>
    <s v="Miami"/>
    <s v="33732"/>
    <x v="2"/>
    <s v="Avery 519"/>
    <n v="3491"/>
    <n v="1257"/>
    <x v="4"/>
    <n v="6"/>
    <n v="1257"/>
    <n v="3491"/>
    <n v="0.02"/>
  </r>
  <r>
    <s v="NUM000186"/>
    <x v="227"/>
    <x v="7"/>
    <n v="10006"/>
    <s v="P0022"/>
    <n v="1"/>
    <s v="Supreme Industries"/>
    <s v="Midland"/>
    <s v="79706"/>
    <x v="0"/>
    <s v="Avery 519"/>
    <n v="3491"/>
    <n v="1257"/>
    <x v="4"/>
    <n v="4"/>
    <n v="1257"/>
    <n v="3491"/>
    <n v="0.01"/>
  </r>
  <r>
    <s v="NUM000428"/>
    <x v="228"/>
    <x v="0"/>
    <n v="10003"/>
    <s v="P0190"/>
    <n v="1"/>
    <s v="Honeywell Automation"/>
    <s v="Miami"/>
    <s v="33732"/>
    <x v="2"/>
    <s v="Xerox 1922"/>
    <n v="3493"/>
    <n v="2180"/>
    <x v="1"/>
    <n v="6"/>
    <n v="2180"/>
    <n v="3493"/>
    <n v="0.02"/>
  </r>
  <r>
    <s v="NUM000552"/>
    <x v="198"/>
    <x v="6"/>
    <n v="10009"/>
    <s v="P0060"/>
    <n v="1"/>
    <s v="Godfrey Philips India Ltd."/>
    <s v="Salt Lake City"/>
    <s v="84118"/>
    <x v="1"/>
    <s v="Xerox 1898"/>
    <n v="3495"/>
    <n v="2172"/>
    <x v="1"/>
    <n v="10"/>
    <n v="2172"/>
    <n v="3495"/>
    <n v="0.02"/>
  </r>
  <r>
    <s v="NUM000478"/>
    <x v="56"/>
    <x v="0"/>
    <n v="10014"/>
    <s v="P0060"/>
    <n v="1"/>
    <s v="Hindusthan National Glass &amp; Industries Ltd."/>
    <s v="Honolulu"/>
    <s v="96825"/>
    <x v="1"/>
    <s v="Xerox 1898"/>
    <n v="3495"/>
    <n v="2172"/>
    <x v="1"/>
    <n v="6"/>
    <n v="2172"/>
    <n v="3495"/>
    <n v="0.02"/>
  </r>
  <r>
    <s v="NUM000525"/>
    <x v="212"/>
    <x v="3"/>
    <n v="10012"/>
    <s v="P0013"/>
    <n v="1"/>
    <s v="Dynamatic Technologies Ltd."/>
    <s v="Santa Barbara"/>
    <s v="93110"/>
    <x v="1"/>
    <s v="Xerox 1916"/>
    <n v="3499"/>
    <n v="2342"/>
    <x v="1"/>
    <n v="1"/>
    <n v="2342"/>
    <n v="3499"/>
    <n v="0.01"/>
  </r>
  <r>
    <s v="NUM000501"/>
    <x v="229"/>
    <x v="2"/>
    <n v="10002"/>
    <s v="P0013"/>
    <n v="1"/>
    <s v="Elder Pharmaceuticals"/>
    <s v="Omaha"/>
    <s v="68127"/>
    <x v="0"/>
    <s v="Xerox 1916"/>
    <n v="3499"/>
    <n v="2342"/>
    <x v="1"/>
    <n v="5"/>
    <n v="2342"/>
    <n v="3499"/>
    <n v="0.01"/>
  </r>
  <r>
    <s v="NUM000097"/>
    <x v="230"/>
    <x v="6"/>
    <n v="10013"/>
    <s v="P0013"/>
    <n v="1"/>
    <s v="GMR Infrastructure Ltd."/>
    <s v="Naugatuck"/>
    <s v="06770"/>
    <x v="3"/>
    <s v="Xerox 1916"/>
    <n v="3499"/>
    <n v="2342"/>
    <x v="1"/>
    <n v="10"/>
    <n v="2342"/>
    <n v="3499"/>
    <n v="0.02"/>
  </r>
  <r>
    <s v="NUM000013"/>
    <x v="231"/>
    <x v="4"/>
    <n v="10015"/>
    <s v="P0013"/>
    <n v="1"/>
    <s v="Punj Lloyd Ltd."/>
    <s v="South Windsor"/>
    <s v="06074"/>
    <x v="3"/>
    <s v="Xerox 1916"/>
    <n v="3499"/>
    <n v="2342"/>
    <x v="1"/>
    <n v="3"/>
    <n v="2342"/>
    <n v="3499"/>
    <n v="0.01"/>
  </r>
  <r>
    <s v="NUM000317"/>
    <x v="232"/>
    <x v="3"/>
    <n v="10006"/>
    <s v="P0013"/>
    <n v="1"/>
    <s v="Supreme Industries"/>
    <s v="Midland"/>
    <s v="79706"/>
    <x v="0"/>
    <s v="Xerox 1916"/>
    <n v="3499"/>
    <n v="2342"/>
    <x v="1"/>
    <n v="1"/>
    <n v="2342"/>
    <n v="3499"/>
    <n v="0.01"/>
  </r>
  <r>
    <s v="NUM000620"/>
    <x v="129"/>
    <x v="4"/>
    <n v="10015"/>
    <s v="P0186"/>
    <n v="1"/>
    <s v="Punj Lloyd Ltd."/>
    <s v="South Windsor"/>
    <s v="06074"/>
    <x v="3"/>
    <s v="Xerox 214"/>
    <n v="3504"/>
    <n v="2309"/>
    <x v="1"/>
    <n v="3"/>
    <n v="2309"/>
    <n v="3504"/>
    <n v="0.01"/>
  </r>
  <r>
    <s v="NUM000341"/>
    <x v="233"/>
    <x v="1"/>
    <n v="10007"/>
    <s v="P0033"/>
    <n v="1"/>
    <s v="GHCL Ltd."/>
    <s v="Richmond"/>
    <s v="94805"/>
    <x v="1"/>
    <s v="Avery 512"/>
    <n v="3507"/>
    <n v="1643"/>
    <x v="4"/>
    <n v="8"/>
    <n v="1643"/>
    <n v="3507"/>
    <n v="0.02"/>
  </r>
  <r>
    <s v="NUM000536"/>
    <x v="55"/>
    <x v="7"/>
    <n v="10004"/>
    <s v="P0033"/>
    <n v="1"/>
    <s v="Lupin Ltd."/>
    <s v="New York"/>
    <s v="10019"/>
    <x v="3"/>
    <s v="Avery 512"/>
    <n v="3507"/>
    <n v="1643"/>
    <x v="4"/>
    <n v="4"/>
    <n v="1643"/>
    <n v="3507"/>
    <n v="0.01"/>
  </r>
  <r>
    <s v="NUM000180"/>
    <x v="234"/>
    <x v="1"/>
    <n v="10001"/>
    <s v="P0282"/>
    <n v="1"/>
    <s v="Chambal Fertilisers &amp; Chemicals Ltd."/>
    <s v="New York"/>
    <s v="10025"/>
    <x v="3"/>
    <s v="Xerox 1914"/>
    <n v="3508"/>
    <n v="1212"/>
    <x v="1"/>
    <n v="8"/>
    <n v="1212"/>
    <n v="3508"/>
    <n v="0.02"/>
  </r>
  <r>
    <s v="NUM000101"/>
    <x v="122"/>
    <x v="4"/>
    <n v="10005"/>
    <s v="P0282"/>
    <n v="1"/>
    <s v="Fortis Healthcare Ltd."/>
    <s v="Goleta"/>
    <s v="93117"/>
    <x v="1"/>
    <s v="Xerox 1914"/>
    <n v="3508"/>
    <n v="1212"/>
    <x v="1"/>
    <n v="3"/>
    <n v="1212"/>
    <n v="3508"/>
    <n v="0.01"/>
  </r>
  <r>
    <s v="NUM000122"/>
    <x v="235"/>
    <x v="1"/>
    <n v="10014"/>
    <s v="P0292"/>
    <n v="1"/>
    <s v="Hindusthan National Glass &amp; Industries Ltd."/>
    <s v="Honolulu"/>
    <s v="96825"/>
    <x v="1"/>
    <s v="Xerox 1983"/>
    <n v="3514"/>
    <n v="1257"/>
    <x v="1"/>
    <n v="8"/>
    <n v="1257"/>
    <n v="3514"/>
    <n v="0.02"/>
  </r>
  <r>
    <s v="NUM000073"/>
    <x v="236"/>
    <x v="7"/>
    <n v="10014"/>
    <s v="P0292"/>
    <n v="1"/>
    <s v="Hindusthan National Glass &amp; Industries Ltd."/>
    <s v="Honolulu"/>
    <s v="96825"/>
    <x v="1"/>
    <s v="Xerox 1983"/>
    <n v="3514"/>
    <n v="1257"/>
    <x v="1"/>
    <n v="4"/>
    <n v="1257"/>
    <n v="3514"/>
    <n v="0.01"/>
  </r>
  <r>
    <s v="NUM000260"/>
    <x v="13"/>
    <x v="4"/>
    <n v="10003"/>
    <s v="P0292"/>
    <n v="1"/>
    <s v="Honeywell Automation"/>
    <s v="Miami"/>
    <s v="33732"/>
    <x v="2"/>
    <s v="Xerox 1983"/>
    <n v="3514"/>
    <n v="1257"/>
    <x v="1"/>
    <n v="3"/>
    <n v="1257"/>
    <n v="3514"/>
    <n v="0.01"/>
  </r>
  <r>
    <s v="NUM000640"/>
    <x v="237"/>
    <x v="1"/>
    <n v="10005"/>
    <s v="P0237"/>
    <n v="1"/>
    <s v="Fortis Healthcare Ltd."/>
    <s v="Goleta"/>
    <s v="93117"/>
    <x v="1"/>
    <s v="Vtech CS6719"/>
    <n v="3553"/>
    <n v="2174"/>
    <x v="3"/>
    <n v="8"/>
    <n v="2174"/>
    <n v="3553"/>
    <n v="0.02"/>
  </r>
  <r>
    <s v="NUM000443"/>
    <x v="178"/>
    <x v="4"/>
    <n v="10005"/>
    <s v="P0237"/>
    <n v="1"/>
    <s v="Fortis Healthcare Ltd."/>
    <s v="Goleta"/>
    <s v="93117"/>
    <x v="1"/>
    <s v="Vtech CS6719"/>
    <n v="3553"/>
    <n v="2174"/>
    <x v="3"/>
    <n v="3"/>
    <n v="2174"/>
    <n v="3553"/>
    <n v="0.01"/>
  </r>
  <r>
    <s v="NUM000535"/>
    <x v="55"/>
    <x v="3"/>
    <n v="10008"/>
    <s v="P0237"/>
    <n v="1"/>
    <s v="Reliance Industries Limited"/>
    <s v="Chestnut Ridge"/>
    <s v="10977"/>
    <x v="3"/>
    <s v="Vtech CS6719"/>
    <n v="3553"/>
    <n v="2174"/>
    <x v="3"/>
    <n v="1"/>
    <n v="2174"/>
    <n v="3553"/>
    <n v="0.01"/>
  </r>
  <r>
    <s v="NUM000665"/>
    <x v="238"/>
    <x v="7"/>
    <n v="10012"/>
    <s v="P0246"/>
    <n v="1"/>
    <s v="Dynamatic Technologies Ltd."/>
    <s v="Santa Barbara"/>
    <s v="93110"/>
    <x v="1"/>
    <s v="Xerox 200"/>
    <n v="3555"/>
    <n v="1564"/>
    <x v="1"/>
    <n v="4"/>
    <n v="1564"/>
    <n v="3555"/>
    <n v="0.01"/>
  </r>
  <r>
    <s v="NUM000819"/>
    <x v="239"/>
    <x v="3"/>
    <n v="10015"/>
    <s v="P0246"/>
    <n v="1"/>
    <s v="Punj Lloyd Ltd."/>
    <s v="South Windsor"/>
    <s v="06074"/>
    <x v="3"/>
    <s v="Xerox 200"/>
    <n v="3555"/>
    <n v="1564"/>
    <x v="1"/>
    <n v="1"/>
    <n v="1564"/>
    <n v="3555"/>
    <n v="0.01"/>
  </r>
  <r>
    <s v="NUM000209"/>
    <x v="157"/>
    <x v="5"/>
    <n v="10007"/>
    <s v="P0072"/>
    <n v="1"/>
    <s v="GHCL Ltd."/>
    <s v="Richmond"/>
    <s v="94805"/>
    <x v="1"/>
    <s v="Xerox 1972"/>
    <n v="3566"/>
    <n v="2276"/>
    <x v="1"/>
    <n v="4"/>
    <n v="2276"/>
    <n v="3566"/>
    <n v="0.01"/>
  </r>
  <r>
    <s v="NUM000808"/>
    <x v="240"/>
    <x v="0"/>
    <n v="10003"/>
    <s v="P0072"/>
    <n v="1"/>
    <s v="Honeywell Automation"/>
    <s v="Miami"/>
    <s v="33732"/>
    <x v="2"/>
    <s v="Xerox 1972"/>
    <n v="3566"/>
    <n v="2276"/>
    <x v="1"/>
    <n v="6"/>
    <n v="2276"/>
    <n v="3566"/>
    <n v="0.02"/>
  </r>
  <r>
    <s v="NUM000673"/>
    <x v="176"/>
    <x v="6"/>
    <n v="10015"/>
    <s v="P0072"/>
    <n v="1"/>
    <s v="Punj Lloyd Ltd."/>
    <s v="South Windsor"/>
    <s v="06074"/>
    <x v="3"/>
    <s v="Xerox 1972"/>
    <n v="3566"/>
    <n v="2276"/>
    <x v="1"/>
    <n v="10"/>
    <n v="2276"/>
    <n v="3566"/>
    <n v="0.02"/>
  </r>
  <r>
    <s v="NUM000387"/>
    <x v="241"/>
    <x v="6"/>
    <n v="10011"/>
    <s v="P0072"/>
    <n v="1"/>
    <s v="Sonata Software"/>
    <s v="Olympia"/>
    <s v="98502"/>
    <x v="1"/>
    <s v="Xerox 1972"/>
    <n v="3566"/>
    <n v="2276"/>
    <x v="1"/>
    <n v="10"/>
    <n v="2276"/>
    <n v="3566"/>
    <n v="0.02"/>
  </r>
  <r>
    <s v="NUM000324"/>
    <x v="242"/>
    <x v="4"/>
    <n v="10006"/>
    <s v="P0072"/>
    <n v="1"/>
    <s v="Supreme Industries"/>
    <s v="Midland"/>
    <s v="79706"/>
    <x v="0"/>
    <s v="Xerox 1972"/>
    <n v="3566"/>
    <n v="2276"/>
    <x v="1"/>
    <n v="3"/>
    <n v="2276"/>
    <n v="3566"/>
    <n v="0.01"/>
  </r>
  <r>
    <s v="NUM000393"/>
    <x v="31"/>
    <x v="0"/>
    <n v="10010"/>
    <s v="P0083"/>
    <n v="1"/>
    <s v="Suzlon Energy Ltd."/>
    <s v="Tracy"/>
    <s v="95376"/>
    <x v="1"/>
    <s v="Avery 476"/>
    <n v="3569"/>
    <n v="2320"/>
    <x v="4"/>
    <n v="6"/>
    <n v="2320"/>
    <n v="3569"/>
    <n v="0.02"/>
  </r>
  <r>
    <s v="NUM000782"/>
    <x v="10"/>
    <x v="5"/>
    <n v="10001"/>
    <s v="P0169"/>
    <n v="1"/>
    <s v="Chambal Fertilisers &amp; Chemicals Ltd."/>
    <s v="New York"/>
    <s v="10025"/>
    <x v="3"/>
    <s v="Xerox 1962"/>
    <n v="3573"/>
    <n v="1857"/>
    <x v="1"/>
    <n v="4"/>
    <n v="1857"/>
    <n v="3573"/>
    <n v="0.01"/>
  </r>
  <r>
    <s v="NUM000170"/>
    <x v="243"/>
    <x v="1"/>
    <n v="10005"/>
    <s v="P0169"/>
    <n v="1"/>
    <s v="Fortis Healthcare Ltd."/>
    <s v="Goleta"/>
    <s v="93117"/>
    <x v="1"/>
    <s v="Xerox 1962"/>
    <n v="3573"/>
    <n v="1857"/>
    <x v="1"/>
    <n v="8"/>
    <n v="1857"/>
    <n v="3573"/>
    <n v="0.02"/>
  </r>
  <r>
    <s v="NUM000758"/>
    <x v="244"/>
    <x v="6"/>
    <n v="10015"/>
    <s v="P0169"/>
    <n v="1"/>
    <s v="Punj Lloyd Ltd."/>
    <s v="South Windsor"/>
    <s v="06074"/>
    <x v="3"/>
    <s v="Xerox 1962"/>
    <n v="3573"/>
    <n v="1857"/>
    <x v="1"/>
    <n v="10"/>
    <n v="1857"/>
    <n v="3573"/>
    <n v="0.02"/>
  </r>
  <r>
    <s v="NUM000600"/>
    <x v="64"/>
    <x v="7"/>
    <n v="10013"/>
    <s v="P0176"/>
    <n v="1"/>
    <s v="GMR Infrastructure Ltd."/>
    <s v="Naugatuck"/>
    <s v="06770"/>
    <x v="3"/>
    <s v="Avery 513"/>
    <n v="3579"/>
    <n v="1579"/>
    <x v="4"/>
    <n v="4"/>
    <n v="1579"/>
    <n v="3579"/>
    <n v="0.01"/>
  </r>
  <r>
    <s v="NUM000307"/>
    <x v="28"/>
    <x v="6"/>
    <n v="10003"/>
    <s v="P0176"/>
    <n v="1"/>
    <s v="Honeywell Automation"/>
    <s v="Miami"/>
    <s v="33732"/>
    <x v="2"/>
    <s v="Avery 513"/>
    <n v="3579"/>
    <n v="1579"/>
    <x v="4"/>
    <n v="10"/>
    <n v="1579"/>
    <n v="3579"/>
    <n v="0.02"/>
  </r>
  <r>
    <s v="NUM000812"/>
    <x v="190"/>
    <x v="2"/>
    <n v="10009"/>
    <s v="P0197"/>
    <n v="1"/>
    <s v="Godfrey Philips India Ltd."/>
    <s v="Salt Lake City"/>
    <s v="84118"/>
    <x v="1"/>
    <s v="Newell 33"/>
    <n v="3580"/>
    <n v="2012"/>
    <x v="2"/>
    <n v="5"/>
    <n v="2012"/>
    <n v="3580"/>
    <n v="0.01"/>
  </r>
  <r>
    <s v="NUM000625"/>
    <x v="245"/>
    <x v="4"/>
    <n v="10008"/>
    <s v="P0197"/>
    <n v="1"/>
    <s v="Reliance Industries Limited"/>
    <s v="Chestnut Ridge"/>
    <s v="10977"/>
    <x v="3"/>
    <s v="Newell 33"/>
    <n v="3580"/>
    <n v="2012"/>
    <x v="2"/>
    <n v="3"/>
    <n v="2012"/>
    <n v="3580"/>
    <n v="0.01"/>
  </r>
  <r>
    <s v="NUM000355"/>
    <x v="246"/>
    <x v="3"/>
    <n v="10001"/>
    <s v="P0294"/>
    <n v="1"/>
    <s v="Chambal Fertilisers &amp; Chemicals Ltd."/>
    <s v="New York"/>
    <s v="10025"/>
    <x v="3"/>
    <s v="Xerox 1938"/>
    <n v="3626"/>
    <n v="1590"/>
    <x v="1"/>
    <n v="1"/>
    <n v="1590"/>
    <n v="3626"/>
    <n v="0.01"/>
  </r>
  <r>
    <s v="NUM000853"/>
    <x v="222"/>
    <x v="6"/>
    <n v="10013"/>
    <s v="P0294"/>
    <n v="1"/>
    <s v="GMR Infrastructure Ltd."/>
    <s v="Naugatuck"/>
    <s v="06770"/>
    <x v="3"/>
    <s v="Xerox 1938"/>
    <n v="3626"/>
    <n v="1590"/>
    <x v="1"/>
    <n v="10"/>
    <n v="1590"/>
    <n v="3626"/>
    <n v="0.02"/>
  </r>
  <r>
    <s v="NUM000196"/>
    <x v="247"/>
    <x v="3"/>
    <n v="10006"/>
    <s v="P0294"/>
    <n v="1"/>
    <s v="Supreme Industries"/>
    <s v="Midland"/>
    <s v="79706"/>
    <x v="0"/>
    <s v="Xerox 1938"/>
    <n v="3626"/>
    <n v="1590"/>
    <x v="1"/>
    <n v="1"/>
    <n v="1590"/>
    <n v="3626"/>
    <n v="0.01"/>
  </r>
  <r>
    <s v="NUM000202"/>
    <x v="248"/>
    <x v="7"/>
    <n v="10006"/>
    <s v="P0294"/>
    <n v="1"/>
    <s v="Supreme Industries"/>
    <s v="Midland"/>
    <s v="79706"/>
    <x v="0"/>
    <s v="Xerox 1938"/>
    <n v="3626"/>
    <n v="1590"/>
    <x v="1"/>
    <n v="4"/>
    <n v="1590"/>
    <n v="3626"/>
    <n v="0.01"/>
  </r>
  <r>
    <s v="NUM000154"/>
    <x v="249"/>
    <x v="5"/>
    <n v="10009"/>
    <s v="P0199"/>
    <n v="1"/>
    <s v="Godfrey Philips India Ltd."/>
    <s v="Salt Lake City"/>
    <s v="84118"/>
    <x v="1"/>
    <s v="Xerox 1991"/>
    <n v="3634"/>
    <n v="1487"/>
    <x v="1"/>
    <n v="4"/>
    <n v="1487"/>
    <n v="3634"/>
    <n v="0.01"/>
  </r>
  <r>
    <s v="NUM000416"/>
    <x v="250"/>
    <x v="2"/>
    <n v="10003"/>
    <s v="P0199"/>
    <n v="1"/>
    <s v="Honeywell Automation"/>
    <s v="Miami"/>
    <s v="33732"/>
    <x v="2"/>
    <s v="Xerox 1991"/>
    <n v="3634"/>
    <n v="1487"/>
    <x v="1"/>
    <n v="5"/>
    <n v="1487"/>
    <n v="3634"/>
    <n v="0.01"/>
  </r>
  <r>
    <s v="NUM000737"/>
    <x v="107"/>
    <x v="7"/>
    <n v="10010"/>
    <s v="P0199"/>
    <n v="1"/>
    <s v="Suzlon Energy Ltd."/>
    <s v="Tracy"/>
    <s v="95376"/>
    <x v="1"/>
    <s v="Xerox 1991"/>
    <n v="3634"/>
    <n v="1487"/>
    <x v="1"/>
    <n v="4"/>
    <n v="1487"/>
    <n v="3634"/>
    <n v="0.01"/>
  </r>
  <r>
    <s v="NUM000393"/>
    <x v="31"/>
    <x v="0"/>
    <n v="10003"/>
    <s v="P0225"/>
    <n v="1"/>
    <s v="Honeywell Automation"/>
    <s v="Miami"/>
    <s v="33732"/>
    <x v="2"/>
    <s v="AT&amp;T CL2909"/>
    <n v="3644"/>
    <n v="1954"/>
    <x v="3"/>
    <n v="6"/>
    <n v="1954"/>
    <n v="3644"/>
    <n v="0.02"/>
  </r>
  <r>
    <s v="NUM000795"/>
    <x v="251"/>
    <x v="6"/>
    <n v="10012"/>
    <s v="P0119"/>
    <n v="1"/>
    <s v="Dynamatic Technologies Ltd."/>
    <s v="Santa Barbara"/>
    <s v="93110"/>
    <x v="1"/>
    <s v="Newell 326"/>
    <n v="3645"/>
    <n v="2466"/>
    <x v="2"/>
    <n v="10"/>
    <n v="2466"/>
    <n v="3645"/>
    <n v="0.02"/>
  </r>
  <r>
    <s v="NUM000138"/>
    <x v="252"/>
    <x v="2"/>
    <n v="10012"/>
    <s v="P0119"/>
    <n v="1"/>
    <s v="Dynamatic Technologies Ltd."/>
    <s v="Santa Barbara"/>
    <s v="93110"/>
    <x v="1"/>
    <s v="Newell 326"/>
    <n v="3645"/>
    <n v="2466"/>
    <x v="2"/>
    <n v="5"/>
    <n v="2466"/>
    <n v="3645"/>
    <n v="0.01"/>
  </r>
  <r>
    <s v="NUM000376"/>
    <x v="253"/>
    <x v="0"/>
    <n v="10014"/>
    <s v="P0119"/>
    <n v="1"/>
    <s v="Hindusthan National Glass &amp; Industries Ltd."/>
    <s v="Honolulu"/>
    <s v="96825"/>
    <x v="1"/>
    <s v="Newell 326"/>
    <n v="3645"/>
    <n v="2466"/>
    <x v="2"/>
    <n v="6"/>
    <n v="2466"/>
    <n v="3645"/>
    <n v="0.02"/>
  </r>
  <r>
    <s v="NUM000075"/>
    <x v="254"/>
    <x v="4"/>
    <n v="10004"/>
    <s v="P0119"/>
    <n v="1"/>
    <s v="Lupin Ltd."/>
    <s v="New York"/>
    <s v="10019"/>
    <x v="3"/>
    <s v="Newell 326"/>
    <n v="3645"/>
    <n v="2466"/>
    <x v="2"/>
    <n v="3"/>
    <n v="2466"/>
    <n v="3645"/>
    <n v="0.01"/>
  </r>
  <r>
    <s v="NUM000670"/>
    <x v="255"/>
    <x v="0"/>
    <n v="10015"/>
    <s v="P0119"/>
    <n v="1"/>
    <s v="Punj Lloyd Ltd."/>
    <s v="South Windsor"/>
    <s v="06074"/>
    <x v="3"/>
    <s v="Newell 326"/>
    <n v="3645"/>
    <n v="2466"/>
    <x v="2"/>
    <n v="6"/>
    <n v="2466"/>
    <n v="3645"/>
    <n v="0.02"/>
  </r>
  <r>
    <s v="NUM000036"/>
    <x v="256"/>
    <x v="3"/>
    <n v="10011"/>
    <s v="P0119"/>
    <n v="1"/>
    <s v="Sonata Software"/>
    <s v="Olympia"/>
    <s v="98502"/>
    <x v="1"/>
    <s v="Newell 326"/>
    <n v="3645"/>
    <n v="2466"/>
    <x v="2"/>
    <n v="1"/>
    <n v="2466"/>
    <n v="3645"/>
    <n v="0.01"/>
  </r>
  <r>
    <s v="NUM000595"/>
    <x v="257"/>
    <x v="3"/>
    <n v="10010"/>
    <s v="P0119"/>
    <n v="1"/>
    <s v="Suzlon Energy Ltd."/>
    <s v="Tracy"/>
    <s v="95376"/>
    <x v="1"/>
    <s v="Newell 326"/>
    <n v="3645"/>
    <n v="2466"/>
    <x v="2"/>
    <n v="1"/>
    <n v="2466"/>
    <n v="3645"/>
    <n v="0.01"/>
  </r>
  <r>
    <s v="NUM000696"/>
    <x v="258"/>
    <x v="4"/>
    <n v="10005"/>
    <s v="P0128"/>
    <n v="1"/>
    <s v="Fortis Healthcare Ltd."/>
    <s v="Goleta"/>
    <s v="93117"/>
    <x v="1"/>
    <s v="Newell 315"/>
    <n v="3646"/>
    <n v="1603"/>
    <x v="2"/>
    <n v="3"/>
    <n v="1603"/>
    <n v="3646"/>
    <n v="0.01"/>
  </r>
  <r>
    <s v="NUM000115"/>
    <x v="8"/>
    <x v="6"/>
    <n v="10009"/>
    <s v="P0077"/>
    <n v="1"/>
    <s v="Godfrey Philips India Ltd."/>
    <s v="Salt Lake City"/>
    <s v="84118"/>
    <x v="1"/>
    <s v="Xerox 1977"/>
    <n v="3649"/>
    <n v="2295"/>
    <x v="1"/>
    <n v="10"/>
    <n v="2295"/>
    <n v="3649"/>
    <n v="0.02"/>
  </r>
  <r>
    <s v="NUM000625"/>
    <x v="245"/>
    <x v="6"/>
    <n v="10002"/>
    <s v="P0117"/>
    <n v="1"/>
    <s v="Elder Pharmaceuticals"/>
    <s v="Omaha"/>
    <s v="68127"/>
    <x v="0"/>
    <s v="Avery 488"/>
    <n v="3663"/>
    <n v="1550"/>
    <x v="4"/>
    <n v="10"/>
    <n v="1550"/>
    <n v="3663"/>
    <n v="0.02"/>
  </r>
  <r>
    <s v="NUM000526"/>
    <x v="259"/>
    <x v="3"/>
    <n v="10004"/>
    <s v="P0117"/>
    <n v="1"/>
    <s v="Lupin Ltd."/>
    <s v="New York"/>
    <s v="10019"/>
    <x v="3"/>
    <s v="Avery 488"/>
    <n v="3663"/>
    <n v="1550"/>
    <x v="4"/>
    <n v="1"/>
    <n v="1550"/>
    <n v="3663"/>
    <n v="0.01"/>
  </r>
  <r>
    <s v="NUM000475"/>
    <x v="115"/>
    <x v="3"/>
    <n v="10015"/>
    <s v="P0117"/>
    <n v="1"/>
    <s v="Punj Lloyd Ltd."/>
    <s v="South Windsor"/>
    <s v="06074"/>
    <x v="3"/>
    <s v="Avery 488"/>
    <n v="3663"/>
    <n v="1550"/>
    <x v="4"/>
    <n v="1"/>
    <n v="1550"/>
    <n v="3663"/>
    <n v="0.01"/>
  </r>
  <r>
    <s v="NUM000748"/>
    <x v="24"/>
    <x v="0"/>
    <n v="10011"/>
    <s v="P0117"/>
    <n v="1"/>
    <s v="Sonata Software"/>
    <s v="Olympia"/>
    <s v="98502"/>
    <x v="1"/>
    <s v="Avery 488"/>
    <n v="3663"/>
    <n v="1550"/>
    <x v="4"/>
    <n v="6"/>
    <n v="1550"/>
    <n v="3663"/>
    <n v="0.02"/>
  </r>
  <r>
    <s v="NUM000219"/>
    <x v="131"/>
    <x v="0"/>
    <n v="10010"/>
    <s v="P0257"/>
    <n v="1"/>
    <s v="Suzlon Energy Ltd."/>
    <s v="Tracy"/>
    <s v="95376"/>
    <x v="1"/>
    <s v="Newell 338"/>
    <n v="3686"/>
    <n v="2401"/>
    <x v="2"/>
    <n v="6"/>
    <n v="2401"/>
    <n v="3686"/>
    <n v="0.02"/>
  </r>
  <r>
    <s v="NUM000342"/>
    <x v="260"/>
    <x v="3"/>
    <n v="10001"/>
    <s v="P0100"/>
    <n v="1"/>
    <s v="Chambal Fertilisers &amp; Chemicals Ltd."/>
    <s v="New York"/>
    <s v="10025"/>
    <x v="3"/>
    <s v="Avery 483"/>
    <n v="3694"/>
    <n v="1616"/>
    <x v="4"/>
    <n v="1"/>
    <n v="1616"/>
    <n v="3694"/>
    <n v="0.01"/>
  </r>
  <r>
    <s v="NUM000817"/>
    <x v="239"/>
    <x v="3"/>
    <n v="10009"/>
    <s v="P0100"/>
    <n v="1"/>
    <s v="Godfrey Philips India Ltd."/>
    <s v="Salt Lake City"/>
    <s v="84118"/>
    <x v="1"/>
    <s v="Avery 483"/>
    <n v="3694"/>
    <n v="1616"/>
    <x v="4"/>
    <n v="1"/>
    <n v="1616"/>
    <n v="3694"/>
    <n v="0.01"/>
  </r>
  <r>
    <s v="NUM000060"/>
    <x v="261"/>
    <x v="5"/>
    <n v="10004"/>
    <s v="P0100"/>
    <n v="1"/>
    <s v="Lupin Ltd."/>
    <s v="New York"/>
    <s v="10019"/>
    <x v="3"/>
    <s v="Avery 483"/>
    <n v="3694"/>
    <n v="1616"/>
    <x v="4"/>
    <n v="4"/>
    <n v="1616"/>
    <n v="3694"/>
    <n v="0.01"/>
  </r>
  <r>
    <s v="NUM000882"/>
    <x v="44"/>
    <x v="3"/>
    <n v="10002"/>
    <s v="P0025"/>
    <n v="1"/>
    <s v="Elder Pharmaceuticals"/>
    <s v="Omaha"/>
    <s v="68127"/>
    <x v="0"/>
    <s v="Avery 51"/>
    <n v="3717"/>
    <n v="2146"/>
    <x v="4"/>
    <n v="1"/>
    <n v="2146"/>
    <n v="3717"/>
    <n v="0.01"/>
  </r>
  <r>
    <s v="NUM000169"/>
    <x v="75"/>
    <x v="2"/>
    <n v="10007"/>
    <s v="P0025"/>
    <n v="1"/>
    <s v="GHCL Ltd."/>
    <s v="Richmond"/>
    <s v="94805"/>
    <x v="1"/>
    <s v="Avery 51"/>
    <n v="3717"/>
    <n v="2146"/>
    <x v="4"/>
    <n v="5"/>
    <n v="2146"/>
    <n v="3717"/>
    <n v="0.01"/>
  </r>
  <r>
    <s v="NUM000275"/>
    <x v="21"/>
    <x v="3"/>
    <n v="10009"/>
    <s v="P0025"/>
    <n v="1"/>
    <s v="Godfrey Philips India Ltd."/>
    <s v="Salt Lake City"/>
    <s v="84118"/>
    <x v="1"/>
    <s v="Avery 51"/>
    <n v="3717"/>
    <n v="2146"/>
    <x v="4"/>
    <n v="1"/>
    <n v="2146"/>
    <n v="3717"/>
    <n v="0.01"/>
  </r>
  <r>
    <s v="NUM000598"/>
    <x v="262"/>
    <x v="1"/>
    <n v="10006"/>
    <s v="P0025"/>
    <n v="1"/>
    <s v="Supreme Industries"/>
    <s v="Midland"/>
    <s v="79706"/>
    <x v="0"/>
    <s v="Avery 51"/>
    <n v="3717"/>
    <n v="2146"/>
    <x v="4"/>
    <n v="8"/>
    <n v="2146"/>
    <n v="3717"/>
    <n v="0.02"/>
  </r>
  <r>
    <s v="NUM000323"/>
    <x v="53"/>
    <x v="7"/>
    <n v="10010"/>
    <s v="P0025"/>
    <n v="1"/>
    <s v="Suzlon Energy Ltd."/>
    <s v="Tracy"/>
    <s v="95376"/>
    <x v="1"/>
    <s v="Avery 51"/>
    <n v="3717"/>
    <n v="2146"/>
    <x v="4"/>
    <n v="4"/>
    <n v="2146"/>
    <n v="3717"/>
    <n v="0.01"/>
  </r>
  <r>
    <s v="NUM000367"/>
    <x v="197"/>
    <x v="6"/>
    <n v="10002"/>
    <s v="P0272"/>
    <n v="1"/>
    <s v="Elder Pharmaceuticals"/>
    <s v="Omaha"/>
    <s v="68127"/>
    <x v="0"/>
    <s v="Xerox 1917"/>
    <n v="3722"/>
    <n v="1790"/>
    <x v="1"/>
    <n v="10"/>
    <n v="1790"/>
    <n v="3722"/>
    <n v="0.02"/>
  </r>
  <r>
    <s v="NUM000232"/>
    <x v="263"/>
    <x v="3"/>
    <n v="10004"/>
    <s v="P0272"/>
    <n v="1"/>
    <s v="Lupin Ltd."/>
    <s v="New York"/>
    <s v="10019"/>
    <x v="3"/>
    <s v="Xerox 1917"/>
    <n v="3722"/>
    <n v="1790"/>
    <x v="1"/>
    <n v="1"/>
    <n v="1790"/>
    <n v="3722"/>
    <n v="0.01"/>
  </r>
  <r>
    <s v="NUM000632"/>
    <x v="264"/>
    <x v="0"/>
    <n v="10003"/>
    <s v="P0208"/>
    <n v="1"/>
    <s v="Honeywell Automation"/>
    <s v="Miami"/>
    <s v="33732"/>
    <x v="2"/>
    <s v="Xerox 1926"/>
    <n v="3725"/>
    <n v="1250"/>
    <x v="1"/>
    <n v="6"/>
    <n v="1250"/>
    <n v="3725"/>
    <n v="0.02"/>
  </r>
  <r>
    <s v="NUM000623"/>
    <x v="265"/>
    <x v="1"/>
    <n v="10013"/>
    <s v="P0211"/>
    <n v="1"/>
    <s v="GMR Infrastructure Ltd."/>
    <s v="Naugatuck"/>
    <s v="06770"/>
    <x v="3"/>
    <s v="Xerox 219"/>
    <n v="3735"/>
    <n v="2377"/>
    <x v="1"/>
    <n v="8"/>
    <n v="2377"/>
    <n v="3735"/>
    <n v="0.02"/>
  </r>
  <r>
    <s v="NUM000245"/>
    <x v="266"/>
    <x v="7"/>
    <n v="10008"/>
    <s v="P0211"/>
    <n v="1"/>
    <s v="Reliance Industries Limited"/>
    <s v="Chestnut Ridge"/>
    <s v="10977"/>
    <x v="3"/>
    <s v="Xerox 219"/>
    <n v="3735"/>
    <n v="2377"/>
    <x v="1"/>
    <n v="4"/>
    <n v="2377"/>
    <n v="3735"/>
    <n v="0.01"/>
  </r>
  <r>
    <s v="NUM000540"/>
    <x v="267"/>
    <x v="3"/>
    <n v="10013"/>
    <s v="P0165"/>
    <n v="1"/>
    <s v="GMR Infrastructure Ltd."/>
    <s v="Naugatuck"/>
    <s v="06770"/>
    <x v="3"/>
    <s v="Xerox 1925"/>
    <n v="3742"/>
    <n v="2309"/>
    <x v="1"/>
    <n v="1"/>
    <n v="2309"/>
    <n v="3742"/>
    <n v="0.01"/>
  </r>
  <r>
    <s v="NUM000360"/>
    <x v="268"/>
    <x v="3"/>
    <n v="10014"/>
    <s v="P0159"/>
    <n v="1"/>
    <s v="Hindusthan National Glass &amp; Industries Ltd."/>
    <s v="Honolulu"/>
    <s v="96825"/>
    <x v="1"/>
    <s v="Xerox 1886"/>
    <n v="3757"/>
    <n v="2156"/>
    <x v="1"/>
    <n v="1"/>
    <n v="2156"/>
    <n v="3757"/>
    <n v="0.01"/>
  </r>
  <r>
    <s v="NUM000008"/>
    <x v="269"/>
    <x v="0"/>
    <n v="10015"/>
    <s v="P0159"/>
    <n v="1"/>
    <s v="Punj Lloyd Ltd."/>
    <s v="South Windsor"/>
    <s v="06074"/>
    <x v="3"/>
    <s v="Xerox 1886"/>
    <n v="3757"/>
    <n v="2156"/>
    <x v="1"/>
    <n v="6"/>
    <n v="2156"/>
    <n v="3757"/>
    <n v="0.02"/>
  </r>
  <r>
    <s v="NUM000226"/>
    <x v="181"/>
    <x v="4"/>
    <n v="10012"/>
    <s v="P0172"/>
    <n v="1"/>
    <s v="Dynamatic Technologies Ltd."/>
    <s v="Santa Barbara"/>
    <s v="93110"/>
    <x v="1"/>
    <s v="AT&amp;T CL82213"/>
    <n v="3759"/>
    <n v="2258"/>
    <x v="3"/>
    <n v="3"/>
    <n v="2258"/>
    <n v="3759"/>
    <n v="0.01"/>
  </r>
  <r>
    <s v="NUM000259"/>
    <x v="87"/>
    <x v="4"/>
    <n v="10003"/>
    <s v="P0172"/>
    <n v="1"/>
    <s v="Honeywell Automation"/>
    <s v="Miami"/>
    <s v="33732"/>
    <x v="2"/>
    <s v="AT&amp;T CL82213"/>
    <n v="3759"/>
    <n v="2258"/>
    <x v="3"/>
    <n v="3"/>
    <n v="2258"/>
    <n v="3759"/>
    <n v="0.01"/>
  </r>
  <r>
    <s v="NUM000638"/>
    <x v="270"/>
    <x v="3"/>
    <n v="10004"/>
    <s v="P0172"/>
    <n v="1"/>
    <s v="Lupin Ltd."/>
    <s v="New York"/>
    <s v="10019"/>
    <x v="3"/>
    <s v="AT&amp;T CL82213"/>
    <n v="3759"/>
    <n v="2258"/>
    <x v="3"/>
    <n v="1"/>
    <n v="2258"/>
    <n v="3759"/>
    <n v="0.01"/>
  </r>
  <r>
    <s v="NUM000476"/>
    <x v="56"/>
    <x v="3"/>
    <n v="10010"/>
    <s v="P0172"/>
    <n v="1"/>
    <s v="Suzlon Energy Ltd."/>
    <s v="Tracy"/>
    <s v="95376"/>
    <x v="1"/>
    <s v="AT&amp;T CL82213"/>
    <n v="3759"/>
    <n v="2258"/>
    <x v="3"/>
    <n v="1"/>
    <n v="2258"/>
    <n v="3759"/>
    <n v="0.01"/>
  </r>
  <r>
    <s v="NUM000701"/>
    <x v="271"/>
    <x v="2"/>
    <n v="10001"/>
    <s v="P0049"/>
    <n v="1"/>
    <s v="Chambal Fertilisers &amp; Chemicals Ltd."/>
    <s v="New York"/>
    <s v="10025"/>
    <x v="3"/>
    <s v="Xerox 191"/>
    <n v="3768"/>
    <n v="1353"/>
    <x v="1"/>
    <n v="5"/>
    <n v="1353"/>
    <n v="3768"/>
    <n v="0.01"/>
  </r>
  <r>
    <s v="NUM000486"/>
    <x v="272"/>
    <x v="1"/>
    <n v="10004"/>
    <s v="P0049"/>
    <n v="1"/>
    <s v="Lupin Ltd."/>
    <s v="New York"/>
    <s v="10019"/>
    <x v="3"/>
    <s v="Xerox 191"/>
    <n v="3768"/>
    <n v="1353"/>
    <x v="1"/>
    <n v="8"/>
    <n v="1353"/>
    <n v="3768"/>
    <n v="0.02"/>
  </r>
  <r>
    <s v="NUM000444"/>
    <x v="273"/>
    <x v="4"/>
    <n v="10007"/>
    <s v="P0081"/>
    <n v="1"/>
    <s v="GHCL Ltd."/>
    <s v="Richmond"/>
    <s v="94805"/>
    <x v="1"/>
    <s v="Avery 508"/>
    <n v="3788"/>
    <n v="2170"/>
    <x v="4"/>
    <n v="3"/>
    <n v="2170"/>
    <n v="3788"/>
    <n v="0.01"/>
  </r>
  <r>
    <s v="NUM000576"/>
    <x v="274"/>
    <x v="6"/>
    <n v="10007"/>
    <s v="P0081"/>
    <n v="1"/>
    <s v="GHCL Ltd."/>
    <s v="Richmond"/>
    <s v="94805"/>
    <x v="1"/>
    <s v="Avery 508"/>
    <n v="3788"/>
    <n v="2170"/>
    <x v="4"/>
    <n v="10"/>
    <n v="2170"/>
    <n v="3788"/>
    <n v="0.02"/>
  </r>
  <r>
    <s v="NUM000675"/>
    <x v="103"/>
    <x v="1"/>
    <n v="10015"/>
    <s v="P0081"/>
    <n v="1"/>
    <s v="Punj Lloyd Ltd."/>
    <s v="South Windsor"/>
    <s v="06074"/>
    <x v="3"/>
    <s v="Avery 508"/>
    <n v="3788"/>
    <n v="2170"/>
    <x v="4"/>
    <n v="8"/>
    <n v="2170"/>
    <n v="3788"/>
    <n v="0.02"/>
  </r>
  <r>
    <s v="NUM000386"/>
    <x v="275"/>
    <x v="7"/>
    <n v="10011"/>
    <s v="P0081"/>
    <n v="1"/>
    <s v="Sonata Software"/>
    <s v="Olympia"/>
    <s v="98502"/>
    <x v="1"/>
    <s v="Avery 508"/>
    <n v="3788"/>
    <n v="2170"/>
    <x v="4"/>
    <n v="4"/>
    <n v="2170"/>
    <n v="3788"/>
    <n v="0.01"/>
  </r>
  <r>
    <s v="NUM000620"/>
    <x v="129"/>
    <x v="4"/>
    <n v="10014"/>
    <s v="P0205"/>
    <n v="1"/>
    <s v="Hindusthan National Glass &amp; Industries Ltd."/>
    <s v="Honolulu"/>
    <s v="96825"/>
    <x v="1"/>
    <s v="Xerox 227"/>
    <n v="3827"/>
    <n v="2424"/>
    <x v="1"/>
    <n v="3"/>
    <n v="2424"/>
    <n v="3827"/>
    <n v="0.01"/>
  </r>
  <r>
    <s v="NUM000392"/>
    <x v="150"/>
    <x v="6"/>
    <n v="10001"/>
    <s v="P0027"/>
    <n v="1"/>
    <s v="Chambal Fertilisers &amp; Chemicals Ltd."/>
    <s v="New York"/>
    <s v="10025"/>
    <x v="3"/>
    <s v="Xerox 205"/>
    <n v="3832"/>
    <n v="1570"/>
    <x v="1"/>
    <n v="10"/>
    <n v="1570"/>
    <n v="3832"/>
    <n v="0.02"/>
  </r>
  <r>
    <s v="NUM000685"/>
    <x v="104"/>
    <x v="2"/>
    <n v="10005"/>
    <s v="P0027"/>
    <n v="1"/>
    <s v="Fortis Healthcare Ltd."/>
    <s v="Goleta"/>
    <s v="93117"/>
    <x v="1"/>
    <s v="Xerox 205"/>
    <n v="3832"/>
    <n v="1570"/>
    <x v="1"/>
    <n v="5"/>
    <n v="1570"/>
    <n v="3832"/>
    <n v="0.01"/>
  </r>
  <r>
    <s v="NUM000827"/>
    <x v="276"/>
    <x v="7"/>
    <n v="10002"/>
    <s v="P0052"/>
    <n v="1"/>
    <s v="Elder Pharmaceuticals"/>
    <s v="Omaha"/>
    <s v="68127"/>
    <x v="0"/>
    <s v="Xerox 1897"/>
    <n v="3836"/>
    <n v="2089"/>
    <x v="1"/>
    <n v="4"/>
    <n v="2089"/>
    <n v="3836"/>
    <n v="0.01"/>
  </r>
  <r>
    <s v="NUM000467"/>
    <x v="277"/>
    <x v="0"/>
    <n v="10005"/>
    <s v="P0052"/>
    <n v="1"/>
    <s v="Fortis Healthcare Ltd."/>
    <s v="Goleta"/>
    <s v="93117"/>
    <x v="1"/>
    <s v="Xerox 1897"/>
    <n v="3836"/>
    <n v="2089"/>
    <x v="1"/>
    <n v="6"/>
    <n v="2089"/>
    <n v="3836"/>
    <n v="0.02"/>
  </r>
  <r>
    <s v="NUM000839"/>
    <x v="278"/>
    <x v="2"/>
    <n v="10008"/>
    <s v="P0052"/>
    <n v="1"/>
    <s v="Reliance Industries Limited"/>
    <s v="Chestnut Ridge"/>
    <s v="10977"/>
    <x v="3"/>
    <s v="Xerox 1897"/>
    <n v="3836"/>
    <n v="2089"/>
    <x v="1"/>
    <n v="5"/>
    <n v="2089"/>
    <n v="3836"/>
    <n v="0.01"/>
  </r>
  <r>
    <s v="NUM000270"/>
    <x v="279"/>
    <x v="2"/>
    <n v="10002"/>
    <s v="P0234"/>
    <n v="1"/>
    <s v="Elder Pharmaceuticals"/>
    <s v="Omaha"/>
    <s v="68127"/>
    <x v="0"/>
    <s v="Xerox 1997"/>
    <n v="3844"/>
    <n v="2157"/>
    <x v="1"/>
    <n v="5"/>
    <n v="2157"/>
    <n v="3844"/>
    <n v="0.01"/>
  </r>
  <r>
    <s v="NUM000334"/>
    <x v="280"/>
    <x v="2"/>
    <n v="10005"/>
    <s v="P0234"/>
    <n v="1"/>
    <s v="Fortis Healthcare Ltd."/>
    <s v="Goleta"/>
    <s v="93117"/>
    <x v="1"/>
    <s v="Xerox 1997"/>
    <n v="3844"/>
    <n v="2157"/>
    <x v="1"/>
    <n v="5"/>
    <n v="2157"/>
    <n v="3844"/>
    <n v="0.01"/>
  </r>
  <r>
    <s v="NUM000708"/>
    <x v="97"/>
    <x v="1"/>
    <n v="10007"/>
    <s v="P0234"/>
    <n v="1"/>
    <s v="GHCL Ltd."/>
    <s v="Richmond"/>
    <s v="94805"/>
    <x v="1"/>
    <s v="Xerox 1997"/>
    <n v="3844"/>
    <n v="2157"/>
    <x v="1"/>
    <n v="8"/>
    <n v="2157"/>
    <n v="3844"/>
    <n v="0.02"/>
  </r>
  <r>
    <s v="NUM000283"/>
    <x v="41"/>
    <x v="3"/>
    <n v="10015"/>
    <s v="P0234"/>
    <n v="1"/>
    <s v="Punj Lloyd Ltd."/>
    <s v="South Windsor"/>
    <s v="06074"/>
    <x v="3"/>
    <s v="Xerox 1997"/>
    <n v="3844"/>
    <n v="2157"/>
    <x v="1"/>
    <n v="1"/>
    <n v="2157"/>
    <n v="3844"/>
    <n v="0.01"/>
  </r>
  <r>
    <s v="NUM000658"/>
    <x v="62"/>
    <x v="5"/>
    <n v="10006"/>
    <s v="P0234"/>
    <n v="1"/>
    <s v="Supreme Industries"/>
    <s v="Midland"/>
    <s v="79706"/>
    <x v="0"/>
    <s v="Xerox 1997"/>
    <n v="3844"/>
    <n v="2157"/>
    <x v="1"/>
    <n v="4"/>
    <n v="2157"/>
    <n v="3844"/>
    <n v="0.01"/>
  </r>
  <r>
    <s v="NUM000512"/>
    <x v="281"/>
    <x v="0"/>
    <n v="10012"/>
    <s v="P0043"/>
    <n v="1"/>
    <s v="Dynamatic Technologies Ltd."/>
    <s v="Santa Barbara"/>
    <s v="93110"/>
    <x v="1"/>
    <s v="Newell 324"/>
    <n v="3859"/>
    <n v="1465"/>
    <x v="2"/>
    <n v="6"/>
    <n v="1465"/>
    <n v="3859"/>
    <n v="0.02"/>
  </r>
  <r>
    <s v="NUM000650"/>
    <x v="6"/>
    <x v="4"/>
    <n v="10002"/>
    <s v="P0043"/>
    <n v="1"/>
    <s v="Elder Pharmaceuticals"/>
    <s v="Omaha"/>
    <s v="68127"/>
    <x v="0"/>
    <s v="Newell 324"/>
    <n v="3859"/>
    <n v="1465"/>
    <x v="2"/>
    <n v="3"/>
    <n v="1465"/>
    <n v="3859"/>
    <n v="0.01"/>
  </r>
  <r>
    <s v="NUM000451"/>
    <x v="282"/>
    <x v="3"/>
    <n v="10014"/>
    <s v="P0043"/>
    <n v="1"/>
    <s v="Hindusthan National Glass &amp; Industries Ltd."/>
    <s v="Honolulu"/>
    <s v="96825"/>
    <x v="1"/>
    <s v="Newell 324"/>
    <n v="3859"/>
    <n v="1465"/>
    <x v="2"/>
    <n v="1"/>
    <n v="1465"/>
    <n v="3859"/>
    <n v="0.01"/>
  </r>
  <r>
    <s v="NUM000714"/>
    <x v="283"/>
    <x v="5"/>
    <n v="10003"/>
    <s v="P0256"/>
    <n v="1"/>
    <s v="Honeywell Automation"/>
    <s v="Miami"/>
    <s v="33732"/>
    <x v="2"/>
    <s v="Xerox 1890"/>
    <n v="3878"/>
    <n v="2236"/>
    <x v="1"/>
    <n v="4"/>
    <n v="2236"/>
    <n v="3878"/>
    <n v="0.01"/>
  </r>
  <r>
    <s v="NUM000178"/>
    <x v="284"/>
    <x v="6"/>
    <n v="10015"/>
    <s v="P0256"/>
    <n v="1"/>
    <s v="Punj Lloyd Ltd."/>
    <s v="South Windsor"/>
    <s v="06074"/>
    <x v="3"/>
    <s v="Xerox 1890"/>
    <n v="3878"/>
    <n v="2236"/>
    <x v="1"/>
    <n v="10"/>
    <n v="2236"/>
    <n v="3878"/>
    <n v="0.02"/>
  </r>
  <r>
    <s v="NUM000123"/>
    <x v="285"/>
    <x v="2"/>
    <n v="10011"/>
    <s v="P0256"/>
    <n v="1"/>
    <s v="Sonata Software"/>
    <s v="Olympia"/>
    <s v="98502"/>
    <x v="1"/>
    <s v="Xerox 1890"/>
    <n v="3878"/>
    <n v="2236"/>
    <x v="1"/>
    <n v="5"/>
    <n v="2236"/>
    <n v="3878"/>
    <n v="0.01"/>
  </r>
  <r>
    <s v="NUM000191"/>
    <x v="286"/>
    <x v="6"/>
    <n v="10011"/>
    <s v="P0256"/>
    <n v="1"/>
    <s v="Sonata Software"/>
    <s v="Olympia"/>
    <s v="98502"/>
    <x v="1"/>
    <s v="Xerox 1890"/>
    <n v="3878"/>
    <n v="2236"/>
    <x v="1"/>
    <n v="10"/>
    <n v="2236"/>
    <n v="3878"/>
    <n v="0.02"/>
  </r>
  <r>
    <s v="NUM000548"/>
    <x v="36"/>
    <x v="5"/>
    <n v="10012"/>
    <s v="P0227"/>
    <n v="1"/>
    <s v="Dynamatic Technologies Ltd."/>
    <s v="Santa Barbara"/>
    <s v="93110"/>
    <x v="1"/>
    <s v="Xerox 228"/>
    <n v="3912"/>
    <n v="1569"/>
    <x v="1"/>
    <n v="4"/>
    <n v="1569"/>
    <n v="3912"/>
    <n v="0.01"/>
  </r>
  <r>
    <s v="NUM000534"/>
    <x v="287"/>
    <x v="4"/>
    <n v="10002"/>
    <s v="P0227"/>
    <n v="1"/>
    <s v="Elder Pharmaceuticals"/>
    <s v="Omaha"/>
    <s v="68127"/>
    <x v="0"/>
    <s v="Xerox 228"/>
    <n v="3912"/>
    <n v="1569"/>
    <x v="1"/>
    <n v="3"/>
    <n v="1569"/>
    <n v="3912"/>
    <n v="0.01"/>
  </r>
  <r>
    <s v="NUM000817"/>
    <x v="239"/>
    <x v="6"/>
    <n v="10005"/>
    <s v="P0227"/>
    <n v="1"/>
    <s v="Fortis Healthcare Ltd."/>
    <s v="Goleta"/>
    <s v="93117"/>
    <x v="1"/>
    <s v="Xerox 228"/>
    <n v="3912"/>
    <n v="1569"/>
    <x v="1"/>
    <n v="10"/>
    <n v="1569"/>
    <n v="3912"/>
    <n v="0.02"/>
  </r>
  <r>
    <s v="NUM000390"/>
    <x v="288"/>
    <x v="3"/>
    <n v="10003"/>
    <s v="P0129"/>
    <n v="1"/>
    <s v="Honeywell Automation"/>
    <s v="Miami"/>
    <s v="33732"/>
    <x v="2"/>
    <s v="Avery 48"/>
    <n v="3977"/>
    <n v="2308"/>
    <x v="4"/>
    <n v="1"/>
    <n v="2308"/>
    <n v="3977"/>
    <n v="0.01"/>
  </r>
  <r>
    <s v="NUM000121"/>
    <x v="235"/>
    <x v="1"/>
    <n v="10015"/>
    <s v="P0129"/>
    <n v="1"/>
    <s v="Punj Lloyd Ltd."/>
    <s v="South Windsor"/>
    <s v="06074"/>
    <x v="3"/>
    <s v="Avery 48"/>
    <n v="3977"/>
    <n v="2308"/>
    <x v="4"/>
    <n v="8"/>
    <n v="2308"/>
    <n v="3977"/>
    <n v="0.02"/>
  </r>
  <r>
    <s v="NUM000004"/>
    <x v="289"/>
    <x v="3"/>
    <n v="10011"/>
    <s v="P0097"/>
    <n v="1"/>
    <s v="Sonata Software"/>
    <s v="Olympia"/>
    <s v="98502"/>
    <x v="1"/>
    <s v="Staple magnet"/>
    <n v="3993"/>
    <n v="1338"/>
    <x v="6"/>
    <n v="1"/>
    <n v="1338"/>
    <n v="3993"/>
    <n v="0.01"/>
  </r>
  <r>
    <s v="NUM000119"/>
    <x v="54"/>
    <x v="6"/>
    <n v="10006"/>
    <s v="P0097"/>
    <n v="1"/>
    <s v="Supreme Industries"/>
    <s v="Midland"/>
    <s v="79706"/>
    <x v="0"/>
    <s v="Staple magnet"/>
    <n v="3993"/>
    <n v="1338"/>
    <x v="6"/>
    <n v="10"/>
    <n v="1338"/>
    <n v="3993"/>
    <n v="0.02"/>
  </r>
  <r>
    <s v="NUM000809"/>
    <x v="290"/>
    <x v="6"/>
    <n v="10005"/>
    <s v="P0286"/>
    <n v="1"/>
    <s v="Fortis Healthcare Ltd."/>
    <s v="Goleta"/>
    <s v="93117"/>
    <x v="1"/>
    <s v="Xerox 1947"/>
    <n v="3994"/>
    <n v="1799"/>
    <x v="1"/>
    <n v="10"/>
    <n v="1799"/>
    <n v="3994"/>
    <n v="0.02"/>
  </r>
  <r>
    <s v="NUM000327"/>
    <x v="291"/>
    <x v="4"/>
    <n v="10014"/>
    <s v="P0286"/>
    <n v="1"/>
    <s v="Hindusthan National Glass &amp; Industries Ltd."/>
    <s v="Honolulu"/>
    <s v="96825"/>
    <x v="1"/>
    <s v="Xerox 1947"/>
    <n v="3994"/>
    <n v="1799"/>
    <x v="1"/>
    <n v="3"/>
    <n v="1799"/>
    <n v="3994"/>
    <n v="0.01"/>
  </r>
  <r>
    <s v="NUM000129"/>
    <x v="292"/>
    <x v="6"/>
    <n v="10002"/>
    <s v="P0178"/>
    <n v="1"/>
    <s v="Elder Pharmaceuticals"/>
    <s v="Omaha"/>
    <s v="68127"/>
    <x v="0"/>
    <s v="Xerox 1998"/>
    <n v="4003"/>
    <n v="2255"/>
    <x v="1"/>
    <n v="10"/>
    <n v="2255"/>
    <n v="4003"/>
    <n v="0.02"/>
  </r>
  <r>
    <s v="NUM000510"/>
    <x v="72"/>
    <x v="4"/>
    <n v="10005"/>
    <s v="P0178"/>
    <n v="1"/>
    <s v="Fortis Healthcare Ltd."/>
    <s v="Goleta"/>
    <s v="93117"/>
    <x v="1"/>
    <s v="Xerox 1998"/>
    <n v="4003"/>
    <n v="2255"/>
    <x v="1"/>
    <n v="3"/>
    <n v="2255"/>
    <n v="4003"/>
    <n v="0.01"/>
  </r>
  <r>
    <s v="NUM000084"/>
    <x v="293"/>
    <x v="5"/>
    <n v="10007"/>
    <s v="P0178"/>
    <n v="1"/>
    <s v="GHCL Ltd."/>
    <s v="Richmond"/>
    <s v="94805"/>
    <x v="1"/>
    <s v="Xerox 1998"/>
    <n v="4003"/>
    <n v="2255"/>
    <x v="1"/>
    <n v="4"/>
    <n v="2255"/>
    <n v="4003"/>
    <n v="0.01"/>
  </r>
  <r>
    <s v="NUM000810"/>
    <x v="290"/>
    <x v="1"/>
    <n v="10003"/>
    <s v="P0210"/>
    <n v="1"/>
    <s v="Honeywell Automation"/>
    <s v="Miami"/>
    <s v="33732"/>
    <x v="2"/>
    <s v="Xerox 1951"/>
    <n v="4006"/>
    <n v="1898"/>
    <x v="1"/>
    <n v="8"/>
    <n v="1898"/>
    <n v="4006"/>
    <n v="0.02"/>
  </r>
  <r>
    <s v="NUM000785"/>
    <x v="294"/>
    <x v="4"/>
    <n v="10010"/>
    <s v="P0210"/>
    <n v="1"/>
    <s v="Suzlon Energy Ltd."/>
    <s v="Tracy"/>
    <s v="95376"/>
    <x v="1"/>
    <s v="Xerox 1951"/>
    <n v="4006"/>
    <n v="1898"/>
    <x v="1"/>
    <n v="3"/>
    <n v="1898"/>
    <n v="4006"/>
    <n v="0.01"/>
  </r>
  <r>
    <s v="NUM000181"/>
    <x v="295"/>
    <x v="3"/>
    <n v="10013"/>
    <s v="P0271"/>
    <n v="1"/>
    <s v="GMR Infrastructure Ltd."/>
    <s v="Naugatuck"/>
    <s v="06770"/>
    <x v="3"/>
    <s v="Xerox 1937"/>
    <n v="4050"/>
    <n v="1241"/>
    <x v="1"/>
    <n v="1"/>
    <n v="1241"/>
    <n v="4050"/>
    <n v="0.01"/>
  </r>
  <r>
    <s v="NUM000772"/>
    <x v="296"/>
    <x v="5"/>
    <n v="10011"/>
    <s v="P0271"/>
    <n v="1"/>
    <s v="Sonata Software"/>
    <s v="Olympia"/>
    <s v="98502"/>
    <x v="1"/>
    <s v="Xerox 1937"/>
    <n v="4050"/>
    <n v="1241"/>
    <x v="1"/>
    <n v="4"/>
    <n v="1241"/>
    <n v="4050"/>
    <n v="0.01"/>
  </r>
  <r>
    <s v="NUM000356"/>
    <x v="32"/>
    <x v="5"/>
    <n v="10005"/>
    <s v="P0088"/>
    <n v="1"/>
    <s v="Fortis Healthcare Ltd."/>
    <s v="Goleta"/>
    <s v="93117"/>
    <x v="1"/>
    <s v="Newell 32"/>
    <n v="4051"/>
    <n v="1962"/>
    <x v="2"/>
    <n v="4"/>
    <n v="1962"/>
    <n v="4051"/>
    <n v="0.01"/>
  </r>
  <r>
    <s v="NUM000171"/>
    <x v="14"/>
    <x v="3"/>
    <n v="10006"/>
    <s v="P0088"/>
    <n v="1"/>
    <s v="Supreme Industries"/>
    <s v="Midland"/>
    <s v="79706"/>
    <x v="0"/>
    <s v="Newell 32"/>
    <n v="4051"/>
    <n v="1962"/>
    <x v="2"/>
    <n v="1"/>
    <n v="1962"/>
    <n v="4051"/>
    <n v="0.01"/>
  </r>
  <r>
    <s v="NUM000729"/>
    <x v="297"/>
    <x v="4"/>
    <n v="10006"/>
    <s v="P0088"/>
    <n v="1"/>
    <s v="Supreme Industries"/>
    <s v="Midland"/>
    <s v="79706"/>
    <x v="0"/>
    <s v="Newell 32"/>
    <n v="4051"/>
    <n v="1962"/>
    <x v="2"/>
    <n v="3"/>
    <n v="1962"/>
    <n v="4051"/>
    <n v="0.01"/>
  </r>
  <r>
    <s v="NUM000372"/>
    <x v="298"/>
    <x v="7"/>
    <n v="10008"/>
    <s v="P0204"/>
    <n v="1"/>
    <s v="Reliance Industries Limited"/>
    <s v="Chestnut Ridge"/>
    <s v="10977"/>
    <x v="3"/>
    <s v="Xerox 1984"/>
    <n v="4057"/>
    <n v="1816"/>
    <x v="1"/>
    <n v="4"/>
    <n v="1816"/>
    <n v="4057"/>
    <n v="0.01"/>
  </r>
  <r>
    <s v="NUM000462"/>
    <x v="299"/>
    <x v="0"/>
    <n v="10006"/>
    <s v="P0204"/>
    <n v="1"/>
    <s v="Supreme Industries"/>
    <s v="Midland"/>
    <s v="79706"/>
    <x v="0"/>
    <s v="Xerox 1984"/>
    <n v="4057"/>
    <n v="1816"/>
    <x v="1"/>
    <n v="6"/>
    <n v="1816"/>
    <n v="4057"/>
    <n v="0.02"/>
  </r>
  <r>
    <s v="NUM000842"/>
    <x v="300"/>
    <x v="7"/>
    <n v="10002"/>
    <s v="P0268"/>
    <n v="1"/>
    <s v="Elder Pharmaceuticals"/>
    <s v="Omaha"/>
    <s v="68127"/>
    <x v="0"/>
    <s v="Xerox 1892"/>
    <n v="4069"/>
    <n v="1545"/>
    <x v="1"/>
    <n v="4"/>
    <n v="1545"/>
    <n v="4069"/>
    <n v="0.01"/>
  </r>
  <r>
    <s v="NUM000014"/>
    <x v="301"/>
    <x v="2"/>
    <n v="10002"/>
    <s v="P0218"/>
    <n v="1"/>
    <s v="Elder Pharmaceuticals"/>
    <s v="Omaha"/>
    <s v="68127"/>
    <x v="0"/>
    <s v="Avery 49"/>
    <n v="4079"/>
    <n v="1413"/>
    <x v="4"/>
    <n v="5"/>
    <n v="1413"/>
    <n v="4079"/>
    <n v="0.01"/>
  </r>
  <r>
    <s v="NUM000777"/>
    <x v="302"/>
    <x v="7"/>
    <n v="10013"/>
    <s v="P0218"/>
    <n v="1"/>
    <s v="GMR Infrastructure Ltd."/>
    <s v="Naugatuck"/>
    <s v="06770"/>
    <x v="3"/>
    <s v="Avery 49"/>
    <n v="4079"/>
    <n v="1413"/>
    <x v="4"/>
    <n v="4"/>
    <n v="1413"/>
    <n v="4079"/>
    <n v="0.01"/>
  </r>
  <r>
    <s v="NUM000828"/>
    <x v="303"/>
    <x v="1"/>
    <n v="10005"/>
    <s v="P0152"/>
    <n v="1"/>
    <s v="Fortis Healthcare Ltd."/>
    <s v="Goleta"/>
    <s v="93117"/>
    <x v="1"/>
    <s v="Xerox 1988"/>
    <n v="4110"/>
    <n v="1788"/>
    <x v="1"/>
    <n v="8"/>
    <n v="1788"/>
    <n v="4110"/>
    <n v="0.02"/>
  </r>
  <r>
    <s v="NUM000502"/>
    <x v="304"/>
    <x v="2"/>
    <n v="10013"/>
    <s v="P0233"/>
    <n v="1"/>
    <s v="GMR Infrastructure Ltd."/>
    <s v="Naugatuck"/>
    <s v="06770"/>
    <x v="3"/>
    <s v="Xerox 198"/>
    <n v="4120"/>
    <n v="1841"/>
    <x v="1"/>
    <n v="5"/>
    <n v="1841"/>
    <n v="4120"/>
    <n v="0.01"/>
  </r>
  <r>
    <s v="NUM000200"/>
    <x v="305"/>
    <x v="1"/>
    <n v="10003"/>
    <s v="P0233"/>
    <n v="1"/>
    <s v="Honeywell Automation"/>
    <s v="Miami"/>
    <s v="33732"/>
    <x v="2"/>
    <s v="Xerox 198"/>
    <n v="4120"/>
    <n v="1841"/>
    <x v="1"/>
    <n v="8"/>
    <n v="1841"/>
    <n v="4120"/>
    <n v="0.02"/>
  </r>
  <r>
    <s v="NUM000598"/>
    <x v="262"/>
    <x v="5"/>
    <n v="10015"/>
    <s v="P0233"/>
    <n v="1"/>
    <s v="Punj Lloyd Ltd."/>
    <s v="South Windsor"/>
    <s v="06074"/>
    <x v="3"/>
    <s v="Xerox 198"/>
    <n v="4120"/>
    <n v="1841"/>
    <x v="1"/>
    <n v="4"/>
    <n v="1841"/>
    <n v="4120"/>
    <n v="0.01"/>
  </r>
  <r>
    <s v="NUM000288"/>
    <x v="306"/>
    <x v="6"/>
    <n v="10002"/>
    <s v="P0242"/>
    <n v="1"/>
    <s v="Elder Pharmaceuticals"/>
    <s v="Omaha"/>
    <s v="68127"/>
    <x v="0"/>
    <s v="Xerox 221"/>
    <n v="4152"/>
    <n v="1278"/>
    <x v="1"/>
    <n v="10"/>
    <n v="1278"/>
    <n v="4152"/>
    <n v="0.02"/>
  </r>
  <r>
    <s v="NUM000870"/>
    <x v="307"/>
    <x v="3"/>
    <n v="10013"/>
    <s v="P0242"/>
    <n v="1"/>
    <s v="GMR Infrastructure Ltd."/>
    <s v="Naugatuck"/>
    <s v="06770"/>
    <x v="3"/>
    <s v="Xerox 221"/>
    <n v="4152"/>
    <n v="1278"/>
    <x v="1"/>
    <n v="1"/>
    <n v="1278"/>
    <n v="4152"/>
    <n v="0.01"/>
  </r>
  <r>
    <s v="NUM000140"/>
    <x v="165"/>
    <x v="0"/>
    <n v="10003"/>
    <s v="P0070"/>
    <n v="1"/>
    <s v="Honeywell Automation"/>
    <s v="Miami"/>
    <s v="33732"/>
    <x v="2"/>
    <s v="Motorola L804"/>
    <n v="4163"/>
    <n v="1216"/>
    <x v="3"/>
    <n v="6"/>
    <n v="1216"/>
    <n v="4163"/>
    <n v="0.02"/>
  </r>
  <r>
    <s v="NUM000225"/>
    <x v="181"/>
    <x v="3"/>
    <n v="10006"/>
    <s v="P0070"/>
    <n v="1"/>
    <s v="Supreme Industries"/>
    <s v="Midland"/>
    <s v="79706"/>
    <x v="0"/>
    <s v="Motorola L804"/>
    <n v="4163"/>
    <n v="1216"/>
    <x v="3"/>
    <n v="1"/>
    <n v="1216"/>
    <n v="4163"/>
    <n v="0.01"/>
  </r>
  <r>
    <s v="NUM000040"/>
    <x v="308"/>
    <x v="6"/>
    <n v="10009"/>
    <s v="P0283"/>
    <n v="1"/>
    <s v="Godfrey Philips India Ltd."/>
    <s v="Salt Lake City"/>
    <s v="84118"/>
    <x v="1"/>
    <s v="Xerox 1902"/>
    <n v="4172"/>
    <n v="1415"/>
    <x v="1"/>
    <n v="10"/>
    <n v="1415"/>
    <n v="4172"/>
    <n v="0.02"/>
  </r>
  <r>
    <s v="NUM000607"/>
    <x v="206"/>
    <x v="7"/>
    <n v="10011"/>
    <s v="P0061"/>
    <n v="1"/>
    <s v="Sonata Software"/>
    <s v="Olympia"/>
    <s v="98502"/>
    <x v="1"/>
    <s v="Avery 473"/>
    <n v="4185"/>
    <n v="1204"/>
    <x v="4"/>
    <n v="4"/>
    <n v="1204"/>
    <n v="4185"/>
    <n v="0.01"/>
  </r>
  <r>
    <s v="NUM000456"/>
    <x v="309"/>
    <x v="4"/>
    <n v="10008"/>
    <s v="P0048"/>
    <n v="1"/>
    <s v="Reliance Industries Limited"/>
    <s v="Chestnut Ridge"/>
    <s v="10977"/>
    <x v="3"/>
    <s v="Xerox 1908"/>
    <n v="4190"/>
    <n v="1817"/>
    <x v="1"/>
    <n v="3"/>
    <n v="1817"/>
    <n v="4190"/>
    <n v="0.01"/>
  </r>
  <r>
    <s v="NUM000231"/>
    <x v="38"/>
    <x v="6"/>
    <n v="10005"/>
    <s v="P0247"/>
    <n v="1"/>
    <s v="Fortis Healthcare Ltd."/>
    <s v="Goleta"/>
    <s v="93117"/>
    <x v="1"/>
    <s v="Xerox 1882"/>
    <n v="4206"/>
    <n v="1201"/>
    <x v="1"/>
    <n v="10"/>
    <n v="1201"/>
    <n v="4206"/>
    <n v="0.02"/>
  </r>
  <r>
    <s v="NUM000554"/>
    <x v="310"/>
    <x v="2"/>
    <n v="10004"/>
    <s v="P0247"/>
    <n v="1"/>
    <s v="Lupin Ltd."/>
    <s v="New York"/>
    <s v="10019"/>
    <x v="3"/>
    <s v="Xerox 1882"/>
    <n v="4206"/>
    <n v="1201"/>
    <x v="1"/>
    <n v="5"/>
    <n v="1201"/>
    <n v="4206"/>
    <n v="0.01"/>
  </r>
  <r>
    <s v="NUM000224"/>
    <x v="311"/>
    <x v="6"/>
    <n v="10008"/>
    <s v="P0247"/>
    <n v="1"/>
    <s v="Reliance Industries Limited"/>
    <s v="Chestnut Ridge"/>
    <s v="10977"/>
    <x v="3"/>
    <s v="Xerox 1882"/>
    <n v="4206"/>
    <n v="1201"/>
    <x v="1"/>
    <n v="10"/>
    <n v="1201"/>
    <n v="4206"/>
    <n v="0.02"/>
  </r>
  <r>
    <s v="NUM000733"/>
    <x v="312"/>
    <x v="1"/>
    <n v="10010"/>
    <s v="P0247"/>
    <n v="1"/>
    <s v="Suzlon Energy Ltd."/>
    <s v="Tracy"/>
    <s v="95376"/>
    <x v="1"/>
    <s v="Xerox 1882"/>
    <n v="4206"/>
    <n v="1201"/>
    <x v="1"/>
    <n v="8"/>
    <n v="1201"/>
    <n v="4206"/>
    <n v="0.02"/>
  </r>
  <r>
    <s v="NUM000709"/>
    <x v="97"/>
    <x v="2"/>
    <n v="10002"/>
    <s v="P0135"/>
    <n v="1"/>
    <s v="Elder Pharmaceuticals"/>
    <s v="Omaha"/>
    <s v="68127"/>
    <x v="0"/>
    <s v="Newell 35"/>
    <n v="4209"/>
    <n v="1692"/>
    <x v="2"/>
    <n v="5"/>
    <n v="1692"/>
    <n v="4209"/>
    <n v="0.01"/>
  </r>
  <r>
    <s v="NUM000483"/>
    <x v="313"/>
    <x v="0"/>
    <n v="10002"/>
    <s v="P0135"/>
    <n v="1"/>
    <s v="Elder Pharmaceuticals"/>
    <s v="Omaha"/>
    <s v="68127"/>
    <x v="0"/>
    <s v="Newell 35"/>
    <n v="4209"/>
    <n v="1692"/>
    <x v="2"/>
    <n v="6"/>
    <n v="1692"/>
    <n v="4209"/>
    <n v="0.02"/>
  </r>
  <r>
    <s v="NUM000278"/>
    <x v="314"/>
    <x v="3"/>
    <n v="10009"/>
    <s v="P0135"/>
    <n v="1"/>
    <s v="Godfrey Philips India Ltd."/>
    <s v="Salt Lake City"/>
    <s v="84118"/>
    <x v="1"/>
    <s v="Newell 35"/>
    <n v="4209"/>
    <n v="1692"/>
    <x v="2"/>
    <n v="1"/>
    <n v="1692"/>
    <n v="4209"/>
    <n v="0.01"/>
  </r>
  <r>
    <s v="NUM000111"/>
    <x v="315"/>
    <x v="6"/>
    <n v="10014"/>
    <s v="P0135"/>
    <n v="1"/>
    <s v="Hindusthan National Glass &amp; Industries Ltd."/>
    <s v="Honolulu"/>
    <s v="96825"/>
    <x v="1"/>
    <s v="Newell 35"/>
    <n v="4209"/>
    <n v="1692"/>
    <x v="2"/>
    <n v="10"/>
    <n v="1692"/>
    <n v="4209"/>
    <n v="0.02"/>
  </r>
  <r>
    <s v="NUM000699"/>
    <x v="179"/>
    <x v="0"/>
    <n v="10008"/>
    <s v="P0135"/>
    <n v="1"/>
    <s v="Reliance Industries Limited"/>
    <s v="Chestnut Ridge"/>
    <s v="10977"/>
    <x v="3"/>
    <s v="Newell 35"/>
    <n v="4209"/>
    <n v="1692"/>
    <x v="2"/>
    <n v="6"/>
    <n v="1692"/>
    <n v="4209"/>
    <n v="0.02"/>
  </r>
  <r>
    <s v="NUM000604"/>
    <x v="316"/>
    <x v="2"/>
    <n v="10014"/>
    <s v="P0266"/>
    <n v="1"/>
    <s v="Hindusthan National Glass &amp; Industries Ltd."/>
    <s v="Honolulu"/>
    <s v="96825"/>
    <x v="1"/>
    <s v="Xerox 1992"/>
    <n v="4218"/>
    <n v="2421"/>
    <x v="1"/>
    <n v="5"/>
    <n v="2421"/>
    <n v="4218"/>
    <n v="0.01"/>
  </r>
  <r>
    <s v="NUM000137"/>
    <x v="136"/>
    <x v="0"/>
    <n v="10003"/>
    <s v="P0266"/>
    <n v="1"/>
    <s v="Honeywell Automation"/>
    <s v="Miami"/>
    <s v="33732"/>
    <x v="2"/>
    <s v="Xerox 1992"/>
    <n v="4218"/>
    <n v="2421"/>
    <x v="1"/>
    <n v="6"/>
    <n v="2421"/>
    <n v="4218"/>
    <n v="0.02"/>
  </r>
  <r>
    <s v="NUM000560"/>
    <x v="317"/>
    <x v="1"/>
    <n v="10009"/>
    <s v="P0126"/>
    <n v="1"/>
    <s v="Godfrey Philips India Ltd."/>
    <s v="Salt Lake City"/>
    <s v="84118"/>
    <x v="1"/>
    <s v="Xerox 1996"/>
    <n v="4220"/>
    <n v="1635"/>
    <x v="1"/>
    <n v="8"/>
    <n v="1635"/>
    <n v="4220"/>
    <n v="0.02"/>
  </r>
  <r>
    <s v="NUM000381"/>
    <x v="318"/>
    <x v="5"/>
    <n v="10014"/>
    <s v="P0126"/>
    <n v="1"/>
    <s v="Hindusthan National Glass &amp; Industries Ltd."/>
    <s v="Honolulu"/>
    <s v="96825"/>
    <x v="1"/>
    <s v="Xerox 1996"/>
    <n v="4220"/>
    <n v="1635"/>
    <x v="1"/>
    <n v="4"/>
    <n v="1635"/>
    <n v="4220"/>
    <n v="0.01"/>
  </r>
  <r>
    <s v="NUM000793"/>
    <x v="319"/>
    <x v="4"/>
    <n v="10008"/>
    <s v="P0126"/>
    <n v="1"/>
    <s v="Reliance Industries Limited"/>
    <s v="Chestnut Ridge"/>
    <s v="10977"/>
    <x v="3"/>
    <s v="Xerox 1996"/>
    <n v="4220"/>
    <n v="1635"/>
    <x v="1"/>
    <n v="3"/>
    <n v="1635"/>
    <n v="4220"/>
    <n v="0.01"/>
  </r>
  <r>
    <s v="NUM000180"/>
    <x v="234"/>
    <x v="5"/>
    <n v="10014"/>
    <s v="P0236"/>
    <n v="1"/>
    <s v="Hindusthan National Glass &amp; Industries Ltd."/>
    <s v="Honolulu"/>
    <s v="96825"/>
    <x v="1"/>
    <s v="Xerox 230"/>
    <n v="4220"/>
    <n v="1493"/>
    <x v="1"/>
    <n v="4"/>
    <n v="1493"/>
    <n v="4220"/>
    <n v="0.01"/>
  </r>
  <r>
    <s v="NUM000401"/>
    <x v="320"/>
    <x v="1"/>
    <n v="10008"/>
    <s v="P0236"/>
    <n v="1"/>
    <s v="Reliance Industries Limited"/>
    <s v="Chestnut Ridge"/>
    <s v="10977"/>
    <x v="3"/>
    <s v="Xerox 230"/>
    <n v="4220"/>
    <n v="1493"/>
    <x v="1"/>
    <n v="8"/>
    <n v="1493"/>
    <n v="4220"/>
    <n v="0.02"/>
  </r>
  <r>
    <s v="NUM000072"/>
    <x v="236"/>
    <x v="2"/>
    <n v="10008"/>
    <s v="P0170"/>
    <n v="1"/>
    <s v="Reliance Industries Limited"/>
    <s v="Chestnut Ridge"/>
    <s v="10977"/>
    <x v="3"/>
    <s v="Avery 478"/>
    <n v="4224"/>
    <n v="2048"/>
    <x v="4"/>
    <n v="5"/>
    <n v="2048"/>
    <n v="4224"/>
    <n v="0.01"/>
  </r>
  <r>
    <s v="NUM000662"/>
    <x v="126"/>
    <x v="5"/>
    <n v="10007"/>
    <s v="P0161"/>
    <n v="1"/>
    <s v="GHCL Ltd."/>
    <s v="Richmond"/>
    <s v="94805"/>
    <x v="1"/>
    <s v="Newell 307"/>
    <n v="4230"/>
    <n v="1812"/>
    <x v="2"/>
    <n v="4"/>
    <n v="1812"/>
    <n v="4230"/>
    <n v="0.01"/>
  </r>
  <r>
    <s v="NUM000543"/>
    <x v="163"/>
    <x v="4"/>
    <n v="10003"/>
    <s v="P0161"/>
    <n v="1"/>
    <s v="Honeywell Automation"/>
    <s v="Miami"/>
    <s v="33732"/>
    <x v="2"/>
    <s v="Newell 307"/>
    <n v="4230"/>
    <n v="1812"/>
    <x v="2"/>
    <n v="3"/>
    <n v="1812"/>
    <n v="4230"/>
    <n v="0.01"/>
  </r>
  <r>
    <s v="NUM000416"/>
    <x v="250"/>
    <x v="7"/>
    <n v="10004"/>
    <s v="P0161"/>
    <n v="1"/>
    <s v="Lupin Ltd."/>
    <s v="New York"/>
    <s v="10019"/>
    <x v="3"/>
    <s v="Newell 307"/>
    <n v="4230"/>
    <n v="1812"/>
    <x v="2"/>
    <n v="4"/>
    <n v="1812"/>
    <n v="4230"/>
    <n v="0.01"/>
  </r>
  <r>
    <s v="NUM000550"/>
    <x v="321"/>
    <x v="1"/>
    <n v="10015"/>
    <s v="P0161"/>
    <n v="1"/>
    <s v="Punj Lloyd Ltd."/>
    <s v="South Windsor"/>
    <s v="06074"/>
    <x v="3"/>
    <s v="Newell 307"/>
    <n v="4230"/>
    <n v="1812"/>
    <x v="2"/>
    <n v="8"/>
    <n v="1812"/>
    <n v="4230"/>
    <n v="0.02"/>
  </r>
  <r>
    <s v="NUM000391"/>
    <x v="322"/>
    <x v="2"/>
    <n v="10011"/>
    <s v="P0161"/>
    <n v="1"/>
    <s v="Sonata Software"/>
    <s v="Olympia"/>
    <s v="98502"/>
    <x v="1"/>
    <s v="Newell 307"/>
    <n v="4230"/>
    <n v="1812"/>
    <x v="2"/>
    <n v="5"/>
    <n v="1812"/>
    <n v="4230"/>
    <n v="0.01"/>
  </r>
  <r>
    <s v="NUM000508"/>
    <x v="30"/>
    <x v="7"/>
    <n v="10010"/>
    <s v="P0161"/>
    <n v="1"/>
    <s v="Suzlon Energy Ltd."/>
    <s v="Tracy"/>
    <s v="95376"/>
    <x v="1"/>
    <s v="Newell 307"/>
    <n v="4230"/>
    <n v="1812"/>
    <x v="2"/>
    <n v="4"/>
    <n v="1812"/>
    <n v="4230"/>
    <n v="0.01"/>
  </r>
  <r>
    <s v="NUM000773"/>
    <x v="296"/>
    <x v="1"/>
    <n v="10012"/>
    <s v="P0167"/>
    <n v="1"/>
    <s v="Dynamatic Technologies Ltd."/>
    <s v="Santa Barbara"/>
    <s v="93110"/>
    <x v="1"/>
    <s v="Avery 500"/>
    <n v="4234"/>
    <n v="1212"/>
    <x v="4"/>
    <n v="8"/>
    <n v="1212"/>
    <n v="4234"/>
    <n v="0.02"/>
  </r>
  <r>
    <s v="NUM000792"/>
    <x v="323"/>
    <x v="2"/>
    <n v="10008"/>
    <s v="P0167"/>
    <n v="1"/>
    <s v="Reliance Industries Limited"/>
    <s v="Chestnut Ridge"/>
    <s v="10977"/>
    <x v="3"/>
    <s v="Avery 500"/>
    <n v="4234"/>
    <n v="1212"/>
    <x v="4"/>
    <n v="5"/>
    <n v="1212"/>
    <n v="4234"/>
    <n v="0.01"/>
  </r>
  <r>
    <s v="NUM000647"/>
    <x v="193"/>
    <x v="3"/>
    <n v="10010"/>
    <s v="P0167"/>
    <n v="1"/>
    <s v="Suzlon Energy Ltd."/>
    <s v="Tracy"/>
    <s v="95376"/>
    <x v="1"/>
    <s v="Avery 500"/>
    <n v="4234"/>
    <n v="1212"/>
    <x v="4"/>
    <n v="1"/>
    <n v="1212"/>
    <n v="4234"/>
    <n v="0.01"/>
  </r>
  <r>
    <s v="NUM000277"/>
    <x v="83"/>
    <x v="6"/>
    <n v="10010"/>
    <s v="P0167"/>
    <n v="1"/>
    <s v="Suzlon Energy Ltd."/>
    <s v="Tracy"/>
    <s v="95376"/>
    <x v="1"/>
    <s v="Avery 500"/>
    <n v="4234"/>
    <n v="1212"/>
    <x v="4"/>
    <n v="10"/>
    <n v="1212"/>
    <n v="4234"/>
    <n v="0.02"/>
  </r>
  <r>
    <s v="NUM000162"/>
    <x v="324"/>
    <x v="5"/>
    <n v="10003"/>
    <s v="P0145"/>
    <n v="1"/>
    <s v="Honeywell Automation"/>
    <s v="Miami"/>
    <s v="33732"/>
    <x v="2"/>
    <s v="Newell 340"/>
    <n v="4239"/>
    <n v="1749"/>
    <x v="2"/>
    <n v="4"/>
    <n v="1749"/>
    <n v="4239"/>
    <n v="0.01"/>
  </r>
  <r>
    <s v="NUM000507"/>
    <x v="105"/>
    <x v="0"/>
    <n v="10003"/>
    <s v="P0145"/>
    <n v="1"/>
    <s v="Honeywell Automation"/>
    <s v="Miami"/>
    <s v="33732"/>
    <x v="2"/>
    <s v="Newell 340"/>
    <n v="4239"/>
    <n v="1749"/>
    <x v="2"/>
    <n v="6"/>
    <n v="1749"/>
    <n v="4239"/>
    <n v="0.02"/>
  </r>
  <r>
    <s v="NUM000557"/>
    <x v="325"/>
    <x v="3"/>
    <n v="10014"/>
    <s v="P0125"/>
    <n v="1"/>
    <s v="Hindusthan National Glass &amp; Industries Ltd."/>
    <s v="Honolulu"/>
    <s v="96825"/>
    <x v="1"/>
    <s v="Xerox 1896"/>
    <n v="4239"/>
    <n v="2267"/>
    <x v="1"/>
    <n v="1"/>
    <n v="2267"/>
    <n v="4239"/>
    <n v="0.01"/>
  </r>
  <r>
    <s v="NUM000520"/>
    <x v="326"/>
    <x v="3"/>
    <n v="10004"/>
    <s v="P0125"/>
    <n v="1"/>
    <s v="Lupin Ltd."/>
    <s v="New York"/>
    <s v="10019"/>
    <x v="3"/>
    <s v="Xerox 1896"/>
    <n v="4239"/>
    <n v="2267"/>
    <x v="1"/>
    <n v="1"/>
    <n v="2267"/>
    <n v="4239"/>
    <n v="0.01"/>
  </r>
  <r>
    <s v="NUM000515"/>
    <x v="327"/>
    <x v="5"/>
    <n v="10011"/>
    <s v="P0125"/>
    <n v="1"/>
    <s v="Sonata Software"/>
    <s v="Olympia"/>
    <s v="98502"/>
    <x v="1"/>
    <s v="Xerox 1896"/>
    <n v="4239"/>
    <n v="2267"/>
    <x v="1"/>
    <n v="4"/>
    <n v="2267"/>
    <n v="4239"/>
    <n v="0.01"/>
  </r>
  <r>
    <s v="NUM000789"/>
    <x v="213"/>
    <x v="1"/>
    <n v="10011"/>
    <s v="P0125"/>
    <n v="1"/>
    <s v="Sonata Software"/>
    <s v="Olympia"/>
    <s v="98502"/>
    <x v="1"/>
    <s v="Xerox 1896"/>
    <n v="4239"/>
    <n v="2267"/>
    <x v="1"/>
    <n v="8"/>
    <n v="2267"/>
    <n v="4239"/>
    <n v="0.02"/>
  </r>
  <r>
    <s v="NUM000814"/>
    <x v="328"/>
    <x v="4"/>
    <n v="10014"/>
    <s v="P0087"/>
    <n v="1"/>
    <s v="Hindusthan National Glass &amp; Industries Ltd."/>
    <s v="Honolulu"/>
    <s v="96825"/>
    <x v="1"/>
    <s v="Xerox 218"/>
    <n v="4239"/>
    <n v="1860"/>
    <x v="1"/>
    <n v="3"/>
    <n v="1860"/>
    <n v="4239"/>
    <n v="0.01"/>
  </r>
  <r>
    <s v="NUM000788"/>
    <x v="149"/>
    <x v="2"/>
    <n v="10003"/>
    <s v="P0095"/>
    <n v="1"/>
    <s v="Honeywell Automation"/>
    <s v="Miami"/>
    <s v="33732"/>
    <x v="2"/>
    <s v="Xerox 202"/>
    <n v="4262"/>
    <n v="2486"/>
    <x v="1"/>
    <n v="5"/>
    <n v="2486"/>
    <n v="4262"/>
    <n v="0.01"/>
  </r>
  <r>
    <s v="NUM000255"/>
    <x v="329"/>
    <x v="4"/>
    <n v="10015"/>
    <s v="P0095"/>
    <n v="1"/>
    <s v="Punj Lloyd Ltd."/>
    <s v="South Windsor"/>
    <s v="06074"/>
    <x v="3"/>
    <s v="Xerox 202"/>
    <n v="4262"/>
    <n v="2486"/>
    <x v="1"/>
    <n v="3"/>
    <n v="2486"/>
    <n v="4262"/>
    <n v="0.01"/>
  </r>
  <r>
    <s v="NUM000408"/>
    <x v="35"/>
    <x v="6"/>
    <n v="10008"/>
    <s v="P0095"/>
    <n v="1"/>
    <s v="Reliance Industries Limited"/>
    <s v="Chestnut Ridge"/>
    <s v="10977"/>
    <x v="3"/>
    <s v="Xerox 202"/>
    <n v="4262"/>
    <n v="2486"/>
    <x v="1"/>
    <n v="10"/>
    <n v="2486"/>
    <n v="4262"/>
    <n v="0.02"/>
  </r>
  <r>
    <s v="NUM000145"/>
    <x v="330"/>
    <x v="5"/>
    <n v="10007"/>
    <s v="P0188"/>
    <n v="1"/>
    <s v="GHCL Ltd."/>
    <s v="Richmond"/>
    <s v="94805"/>
    <x v="1"/>
    <s v="Binder Posts"/>
    <n v="4271"/>
    <n v="2195"/>
    <x v="7"/>
    <n v="4"/>
    <n v="2195"/>
    <n v="4271"/>
    <n v="0.01"/>
  </r>
  <r>
    <s v="NUM000792"/>
    <x v="323"/>
    <x v="0"/>
    <n v="10012"/>
    <s v="P0251"/>
    <n v="1"/>
    <s v="Dynamatic Technologies Ltd."/>
    <s v="Santa Barbara"/>
    <s v="93110"/>
    <x v="1"/>
    <s v="Avery 515"/>
    <n v="4283"/>
    <n v="1658"/>
    <x v="4"/>
    <n v="6"/>
    <n v="1658"/>
    <n v="4283"/>
    <n v="0.02"/>
  </r>
  <r>
    <s v="NUM000595"/>
    <x v="257"/>
    <x v="6"/>
    <n v="10009"/>
    <s v="P0251"/>
    <n v="1"/>
    <s v="Godfrey Philips India Ltd."/>
    <s v="Salt Lake City"/>
    <s v="84118"/>
    <x v="1"/>
    <s v="Avery 515"/>
    <n v="4283"/>
    <n v="1658"/>
    <x v="4"/>
    <n v="10"/>
    <n v="1658"/>
    <n v="4283"/>
    <n v="0.02"/>
  </r>
  <r>
    <s v="NUM000866"/>
    <x v="331"/>
    <x v="7"/>
    <n v="10004"/>
    <s v="P0180"/>
    <n v="1"/>
    <s v="Lupin Ltd."/>
    <s v="New York"/>
    <s v="10019"/>
    <x v="3"/>
    <s v="Xerox 211"/>
    <n v="4291"/>
    <n v="2021"/>
    <x v="1"/>
    <n v="4"/>
    <n v="2021"/>
    <n v="4291"/>
    <n v="0.01"/>
  </r>
  <r>
    <s v="NUM000090"/>
    <x v="332"/>
    <x v="1"/>
    <n v="10004"/>
    <s v="P0180"/>
    <n v="1"/>
    <s v="Lupin Ltd."/>
    <s v="New York"/>
    <s v="10019"/>
    <x v="3"/>
    <s v="Xerox 211"/>
    <n v="4291"/>
    <n v="2021"/>
    <x v="1"/>
    <n v="8"/>
    <n v="2021"/>
    <n v="4291"/>
    <n v="0.02"/>
  </r>
  <r>
    <s v="NUM000250"/>
    <x v="333"/>
    <x v="4"/>
    <n v="10011"/>
    <s v="P0180"/>
    <n v="1"/>
    <s v="Sonata Software"/>
    <s v="Olympia"/>
    <s v="98502"/>
    <x v="1"/>
    <s v="Xerox 211"/>
    <n v="4291"/>
    <n v="2021"/>
    <x v="1"/>
    <n v="3"/>
    <n v="2021"/>
    <n v="4291"/>
    <n v="0.01"/>
  </r>
  <r>
    <s v="NUM000689"/>
    <x v="334"/>
    <x v="2"/>
    <n v="10001"/>
    <s v="P0140"/>
    <n v="1"/>
    <s v="Chambal Fertilisers &amp; Chemicals Ltd."/>
    <s v="New York"/>
    <s v="10025"/>
    <x v="3"/>
    <s v="Xerox 189"/>
    <n v="4295"/>
    <n v="2280"/>
    <x v="1"/>
    <n v="5"/>
    <n v="2280"/>
    <n v="4295"/>
    <n v="0.01"/>
  </r>
  <r>
    <s v="NUM000335"/>
    <x v="280"/>
    <x v="1"/>
    <n v="10010"/>
    <s v="P0140"/>
    <n v="1"/>
    <s v="Suzlon Energy Ltd."/>
    <s v="Tracy"/>
    <s v="95376"/>
    <x v="1"/>
    <s v="Xerox 189"/>
    <n v="4295"/>
    <n v="2280"/>
    <x v="1"/>
    <n v="8"/>
    <n v="2280"/>
    <n v="4295"/>
    <n v="0.02"/>
  </r>
  <r>
    <s v="NUM000057"/>
    <x v="335"/>
    <x v="2"/>
    <n v="10008"/>
    <s v="P0028"/>
    <n v="1"/>
    <s v="Reliance Industries Limited"/>
    <s v="Chestnut Ridge"/>
    <s v="10977"/>
    <x v="3"/>
    <s v="Avery 505"/>
    <n v="4305"/>
    <n v="2027"/>
    <x v="4"/>
    <n v="5"/>
    <n v="2027"/>
    <n v="4305"/>
    <n v="0.01"/>
  </r>
  <r>
    <s v="NUM000511"/>
    <x v="72"/>
    <x v="5"/>
    <n v="10002"/>
    <s v="P0297"/>
    <n v="1"/>
    <s v="Elder Pharmaceuticals"/>
    <s v="Omaha"/>
    <s v="68127"/>
    <x v="0"/>
    <s v="LG G2"/>
    <n v="4305"/>
    <n v="1703"/>
    <x v="3"/>
    <n v="4"/>
    <n v="1703"/>
    <n v="4305"/>
    <n v="0.01"/>
  </r>
  <r>
    <s v="NUM000532"/>
    <x v="336"/>
    <x v="5"/>
    <n v="10013"/>
    <s v="P0297"/>
    <n v="1"/>
    <s v="GMR Infrastructure Ltd."/>
    <s v="Naugatuck"/>
    <s v="06770"/>
    <x v="3"/>
    <s v="LG G2"/>
    <n v="4305"/>
    <n v="1703"/>
    <x v="3"/>
    <n v="4"/>
    <n v="1703"/>
    <n v="4305"/>
    <n v="0.01"/>
  </r>
  <r>
    <s v="NUM000055"/>
    <x v="337"/>
    <x v="0"/>
    <n v="10010"/>
    <s v="P0297"/>
    <n v="1"/>
    <s v="Suzlon Energy Ltd."/>
    <s v="Tracy"/>
    <s v="95376"/>
    <x v="1"/>
    <s v="LG G2"/>
    <n v="4305"/>
    <n v="1703"/>
    <x v="3"/>
    <n v="6"/>
    <n v="1703"/>
    <n v="4305"/>
    <n v="0.02"/>
  </r>
  <r>
    <s v="NUM000261"/>
    <x v="13"/>
    <x v="1"/>
    <n v="10005"/>
    <s v="P0137"/>
    <n v="1"/>
    <s v="Fortis Healthcare Ltd."/>
    <s v="Goleta"/>
    <s v="93117"/>
    <x v="1"/>
    <s v="Xerox 1934"/>
    <n v="4307"/>
    <n v="1503"/>
    <x v="1"/>
    <n v="8"/>
    <n v="1503"/>
    <n v="4307"/>
    <n v="0.02"/>
  </r>
  <r>
    <s v="NUM000580"/>
    <x v="200"/>
    <x v="2"/>
    <n v="10014"/>
    <s v="P0137"/>
    <n v="1"/>
    <s v="Hindusthan National Glass &amp; Industries Ltd."/>
    <s v="Honolulu"/>
    <s v="96825"/>
    <x v="1"/>
    <s v="Xerox 1934"/>
    <n v="4307"/>
    <n v="1503"/>
    <x v="1"/>
    <n v="5"/>
    <n v="1503"/>
    <n v="4307"/>
    <n v="0.01"/>
  </r>
  <r>
    <s v="NUM000487"/>
    <x v="338"/>
    <x v="7"/>
    <n v="10003"/>
    <s v="P0137"/>
    <n v="1"/>
    <s v="Honeywell Automation"/>
    <s v="Miami"/>
    <s v="33732"/>
    <x v="2"/>
    <s v="Xerox 1934"/>
    <n v="4307"/>
    <n v="1503"/>
    <x v="1"/>
    <n v="4"/>
    <n v="1503"/>
    <n v="4307"/>
    <n v="0.01"/>
  </r>
  <r>
    <s v="NUM000152"/>
    <x v="339"/>
    <x v="6"/>
    <n v="10007"/>
    <s v="P0274"/>
    <n v="1"/>
    <s v="GHCL Ltd."/>
    <s v="Richmond"/>
    <s v="94805"/>
    <x v="1"/>
    <s v="Xerox 1932"/>
    <n v="4309"/>
    <n v="1779"/>
    <x v="1"/>
    <n v="10"/>
    <n v="1779"/>
    <n v="4309"/>
    <n v="0.02"/>
  </r>
  <r>
    <s v="NUM000431"/>
    <x v="143"/>
    <x v="6"/>
    <n v="10009"/>
    <s v="P0274"/>
    <n v="1"/>
    <s v="Godfrey Philips India Ltd."/>
    <s v="Salt Lake City"/>
    <s v="84118"/>
    <x v="1"/>
    <s v="Xerox 1932"/>
    <n v="4309"/>
    <n v="1779"/>
    <x v="1"/>
    <n v="10"/>
    <n v="1779"/>
    <n v="4309"/>
    <n v="0.02"/>
  </r>
  <r>
    <s v="NUM000050"/>
    <x v="340"/>
    <x v="1"/>
    <n v="10003"/>
    <s v="P0274"/>
    <n v="1"/>
    <s v="Honeywell Automation"/>
    <s v="Miami"/>
    <s v="33732"/>
    <x v="2"/>
    <s v="Xerox 1932"/>
    <n v="4309"/>
    <n v="1779"/>
    <x v="1"/>
    <n v="8"/>
    <n v="1779"/>
    <n v="4309"/>
    <n v="0.02"/>
  </r>
  <r>
    <s v="NUM000243"/>
    <x v="341"/>
    <x v="6"/>
    <n v="10004"/>
    <s v="P0274"/>
    <n v="1"/>
    <s v="Lupin Ltd."/>
    <s v="New York"/>
    <s v="10019"/>
    <x v="3"/>
    <s v="Xerox 1932"/>
    <n v="4309"/>
    <n v="1779"/>
    <x v="1"/>
    <n v="10"/>
    <n v="1779"/>
    <n v="4309"/>
    <n v="0.02"/>
  </r>
  <r>
    <s v="NUM000806"/>
    <x v="342"/>
    <x v="4"/>
    <n v="10010"/>
    <s v="P0274"/>
    <n v="1"/>
    <s v="Suzlon Energy Ltd."/>
    <s v="Tracy"/>
    <s v="95376"/>
    <x v="1"/>
    <s v="Xerox 1932"/>
    <n v="4309"/>
    <n v="1779"/>
    <x v="1"/>
    <n v="3"/>
    <n v="1779"/>
    <n v="4309"/>
    <n v="0.01"/>
  </r>
  <r>
    <s v="NUM000436"/>
    <x v="343"/>
    <x v="0"/>
    <n v="10007"/>
    <s v="P0068"/>
    <n v="1"/>
    <s v="GHCL Ltd."/>
    <s v="Richmond"/>
    <s v="94805"/>
    <x v="1"/>
    <s v="Newell 312"/>
    <n v="4325"/>
    <n v="1734"/>
    <x v="2"/>
    <n v="6"/>
    <n v="1734"/>
    <n v="4325"/>
    <n v="0.02"/>
  </r>
  <r>
    <s v="NUM000760"/>
    <x v="344"/>
    <x v="1"/>
    <n v="10008"/>
    <s v="P0068"/>
    <n v="1"/>
    <s v="Reliance Industries Limited"/>
    <s v="Chestnut Ridge"/>
    <s v="10977"/>
    <x v="3"/>
    <s v="Newell 312"/>
    <n v="4325"/>
    <n v="1734"/>
    <x v="2"/>
    <n v="8"/>
    <n v="1734"/>
    <n v="4325"/>
    <n v="0.02"/>
  </r>
  <r>
    <s v="NUM000026"/>
    <x v="170"/>
    <x v="4"/>
    <n v="10005"/>
    <s v="P0194"/>
    <n v="1"/>
    <s v="Fortis Healthcare Ltd."/>
    <s v="Goleta"/>
    <s v="93117"/>
    <x v="1"/>
    <s v="Newell 349"/>
    <n v="4342"/>
    <n v="1689"/>
    <x v="2"/>
    <n v="3"/>
    <n v="1689"/>
    <n v="4342"/>
    <n v="0.01"/>
  </r>
  <r>
    <s v="NUM000310"/>
    <x v="345"/>
    <x v="1"/>
    <n v="10003"/>
    <s v="P0194"/>
    <n v="1"/>
    <s v="Honeywell Automation"/>
    <s v="Miami"/>
    <s v="33732"/>
    <x v="2"/>
    <s v="Newell 349"/>
    <n v="4342"/>
    <n v="1689"/>
    <x v="2"/>
    <n v="8"/>
    <n v="1689"/>
    <n v="4342"/>
    <n v="0.02"/>
  </r>
  <r>
    <s v="NUM000195"/>
    <x v="58"/>
    <x v="7"/>
    <n v="10010"/>
    <s v="P0194"/>
    <n v="1"/>
    <s v="Suzlon Energy Ltd."/>
    <s v="Tracy"/>
    <s v="95376"/>
    <x v="1"/>
    <s v="Newell 349"/>
    <n v="4342"/>
    <n v="1689"/>
    <x v="2"/>
    <n v="4"/>
    <n v="1689"/>
    <n v="4342"/>
    <n v="0.01"/>
  </r>
  <r>
    <s v="NUM000620"/>
    <x v="129"/>
    <x v="3"/>
    <n v="10001"/>
    <s v="P0184"/>
    <n v="1"/>
    <s v="Chambal Fertilisers &amp; Chemicals Ltd."/>
    <s v="New York"/>
    <s v="10025"/>
    <x v="3"/>
    <s v="Xerox 1891"/>
    <n v="4357"/>
    <n v="1806"/>
    <x v="1"/>
    <n v="1"/>
    <n v="1806"/>
    <n v="4357"/>
    <n v="0.01"/>
  </r>
  <r>
    <s v="NUM000613"/>
    <x v="346"/>
    <x v="4"/>
    <n v="10008"/>
    <s v="P0184"/>
    <n v="1"/>
    <s v="Reliance Industries Limited"/>
    <s v="Chestnut Ridge"/>
    <s v="10977"/>
    <x v="3"/>
    <s v="Xerox 1891"/>
    <n v="4357"/>
    <n v="1806"/>
    <x v="1"/>
    <n v="3"/>
    <n v="1806"/>
    <n v="4357"/>
    <n v="0.01"/>
  </r>
  <r>
    <s v="NUM000876"/>
    <x v="347"/>
    <x v="3"/>
    <n v="10009"/>
    <s v="P0067"/>
    <n v="1"/>
    <s v="Godfrey Philips India Ltd."/>
    <s v="Salt Lake City"/>
    <s v="84118"/>
    <x v="1"/>
    <s v="Xerox 1894"/>
    <n v="4369"/>
    <n v="1245"/>
    <x v="1"/>
    <n v="1"/>
    <n v="1245"/>
    <n v="4369"/>
    <n v="0.01"/>
  </r>
  <r>
    <s v="NUM000645"/>
    <x v="348"/>
    <x v="3"/>
    <n v="10014"/>
    <s v="P0026"/>
    <n v="1"/>
    <s v="Hindusthan National Glass &amp; Industries Ltd."/>
    <s v="Honolulu"/>
    <s v="96825"/>
    <x v="1"/>
    <s v="AT&amp;T TR1909W"/>
    <n v="4378"/>
    <n v="1998"/>
    <x v="3"/>
    <n v="1"/>
    <n v="1998"/>
    <n v="4378"/>
    <n v="0.01"/>
  </r>
  <r>
    <s v="NUM000815"/>
    <x v="328"/>
    <x v="1"/>
    <n v="10004"/>
    <s v="P0289"/>
    <n v="1"/>
    <s v="Lupin Ltd."/>
    <s v="New York"/>
    <s v="10019"/>
    <x v="3"/>
    <s v="Avery 479"/>
    <n v="4382"/>
    <n v="1298"/>
    <x v="4"/>
    <n v="8"/>
    <n v="1298"/>
    <n v="4382"/>
    <n v="0.02"/>
  </r>
  <r>
    <s v="NUM000846"/>
    <x v="349"/>
    <x v="3"/>
    <n v="10014"/>
    <s v="P0198"/>
    <n v="1"/>
    <s v="Hindusthan National Glass &amp; Industries Ltd."/>
    <s v="Honolulu"/>
    <s v="96825"/>
    <x v="1"/>
    <s v="Xerox 1982"/>
    <n v="4391"/>
    <n v="2304"/>
    <x v="1"/>
    <n v="1"/>
    <n v="2304"/>
    <n v="4391"/>
    <n v="0.01"/>
  </r>
  <r>
    <s v="NUM000528"/>
    <x v="350"/>
    <x v="1"/>
    <n v="10003"/>
    <s v="P0084"/>
    <n v="1"/>
    <s v="Honeywell Automation"/>
    <s v="Miami"/>
    <s v="33732"/>
    <x v="2"/>
    <s v="Xerox 1927"/>
    <n v="4392"/>
    <n v="1542"/>
    <x v="1"/>
    <n v="8"/>
    <n v="1542"/>
    <n v="4392"/>
    <n v="0.02"/>
  </r>
  <r>
    <s v="NUM000163"/>
    <x v="324"/>
    <x v="4"/>
    <n v="10011"/>
    <s v="P0084"/>
    <n v="1"/>
    <s v="Sonata Software"/>
    <s v="Olympia"/>
    <s v="98502"/>
    <x v="1"/>
    <s v="Xerox 1927"/>
    <n v="4392"/>
    <n v="1542"/>
    <x v="1"/>
    <n v="3"/>
    <n v="1542"/>
    <n v="4392"/>
    <n v="0.01"/>
  </r>
  <r>
    <s v="NUM000742"/>
    <x v="351"/>
    <x v="6"/>
    <n v="10011"/>
    <s v="P0084"/>
    <n v="1"/>
    <s v="Sonata Software"/>
    <s v="Olympia"/>
    <s v="98502"/>
    <x v="1"/>
    <s v="Xerox 1927"/>
    <n v="4392"/>
    <n v="1542"/>
    <x v="1"/>
    <n v="10"/>
    <n v="1542"/>
    <n v="4392"/>
    <n v="0.02"/>
  </r>
  <r>
    <s v="NUM000318"/>
    <x v="352"/>
    <x v="6"/>
    <n v="10003"/>
    <s v="P0029"/>
    <n v="1"/>
    <s v="Honeywell Automation"/>
    <s v="Miami"/>
    <s v="33732"/>
    <x v="2"/>
    <s v="Xerox 1957"/>
    <n v="4398"/>
    <n v="1800"/>
    <x v="1"/>
    <n v="10"/>
    <n v="1800"/>
    <n v="4398"/>
    <n v="0.02"/>
  </r>
  <r>
    <s v="NUM000571"/>
    <x v="353"/>
    <x v="4"/>
    <n v="10004"/>
    <s v="P0029"/>
    <n v="1"/>
    <s v="Lupin Ltd."/>
    <s v="New York"/>
    <s v="10019"/>
    <x v="3"/>
    <s v="Xerox 1957"/>
    <n v="4398"/>
    <n v="1800"/>
    <x v="1"/>
    <n v="3"/>
    <n v="1800"/>
    <n v="4398"/>
    <n v="0.01"/>
  </r>
  <r>
    <s v="NUM000084"/>
    <x v="293"/>
    <x v="3"/>
    <n v="10010"/>
    <s v="P0029"/>
    <n v="1"/>
    <s v="Suzlon Energy Ltd."/>
    <s v="Tracy"/>
    <s v="95376"/>
    <x v="1"/>
    <s v="Xerox 1957"/>
    <n v="4398"/>
    <n v="1800"/>
    <x v="1"/>
    <n v="1"/>
    <n v="1800"/>
    <n v="4398"/>
    <n v="0.01"/>
  </r>
  <r>
    <s v="NUM000434"/>
    <x v="354"/>
    <x v="5"/>
    <n v="10002"/>
    <s v="P0244"/>
    <n v="1"/>
    <s v="Elder Pharmaceuticals"/>
    <s v="Omaha"/>
    <s v="68127"/>
    <x v="0"/>
    <s v="Xerox 1900"/>
    <n v="4399"/>
    <n v="2093"/>
    <x v="1"/>
    <n v="4"/>
    <n v="2093"/>
    <n v="4399"/>
    <n v="0.01"/>
  </r>
  <r>
    <s v="NUM000608"/>
    <x v="206"/>
    <x v="1"/>
    <n v="10014"/>
    <s v="P0244"/>
    <n v="1"/>
    <s v="Hindusthan National Glass &amp; Industries Ltd."/>
    <s v="Honolulu"/>
    <s v="96825"/>
    <x v="1"/>
    <s v="Xerox 1900"/>
    <n v="4399"/>
    <n v="2093"/>
    <x v="1"/>
    <n v="8"/>
    <n v="2093"/>
    <n v="4399"/>
    <n v="0.02"/>
  </r>
  <r>
    <s v="NUM000681"/>
    <x v="355"/>
    <x v="3"/>
    <n v="10001"/>
    <s v="P0285"/>
    <n v="1"/>
    <s v="Chambal Fertilisers &amp; Chemicals Ltd."/>
    <s v="New York"/>
    <s v="10025"/>
    <x v="3"/>
    <s v="Xiaomi Mi3"/>
    <n v="4404"/>
    <n v="1517"/>
    <x v="3"/>
    <n v="1"/>
    <n v="1517"/>
    <n v="4404"/>
    <n v="0.01"/>
  </r>
  <r>
    <s v="NUM000008"/>
    <x v="269"/>
    <x v="3"/>
    <n v="10004"/>
    <s v="P0285"/>
    <n v="1"/>
    <s v="Lupin Ltd."/>
    <s v="New York"/>
    <s v="10019"/>
    <x v="3"/>
    <s v="Xiaomi Mi3"/>
    <n v="4404"/>
    <n v="1517"/>
    <x v="3"/>
    <n v="1"/>
    <n v="1517"/>
    <n v="4404"/>
    <n v="0.01"/>
  </r>
  <r>
    <s v="NUM000712"/>
    <x v="356"/>
    <x v="5"/>
    <n v="10001"/>
    <s v="P0150"/>
    <n v="1"/>
    <s v="Chambal Fertilisers &amp; Chemicals Ltd."/>
    <s v="New York"/>
    <s v="10025"/>
    <x v="3"/>
    <s v="Newell 325"/>
    <n v="4420"/>
    <n v="1797"/>
    <x v="2"/>
    <n v="4"/>
    <n v="1797"/>
    <n v="4420"/>
    <n v="0.01"/>
  </r>
  <r>
    <s v="NUM000666"/>
    <x v="79"/>
    <x v="4"/>
    <n v="10008"/>
    <s v="P0150"/>
    <n v="1"/>
    <s v="Reliance Industries Limited"/>
    <s v="Chestnut Ridge"/>
    <s v="10977"/>
    <x v="3"/>
    <s v="Newell 325"/>
    <n v="4420"/>
    <n v="1797"/>
    <x v="2"/>
    <n v="3"/>
    <n v="1797"/>
    <n v="4420"/>
    <n v="0.01"/>
  </r>
  <r>
    <s v="NUM000691"/>
    <x v="175"/>
    <x v="0"/>
    <n v="10014"/>
    <s v="P0284"/>
    <n v="1"/>
    <s v="Hindusthan National Glass &amp; Industries Ltd."/>
    <s v="Honolulu"/>
    <s v="96825"/>
    <x v="1"/>
    <s v="Xerox 207"/>
    <n v="4454"/>
    <n v="1884"/>
    <x v="1"/>
    <n v="6"/>
    <n v="1884"/>
    <n v="4454"/>
    <n v="0.02"/>
  </r>
  <r>
    <s v="NUM000462"/>
    <x v="299"/>
    <x v="4"/>
    <n v="10008"/>
    <s v="P0284"/>
    <n v="1"/>
    <s v="Reliance Industries Limited"/>
    <s v="Chestnut Ridge"/>
    <s v="10977"/>
    <x v="3"/>
    <s v="Xerox 207"/>
    <n v="4454"/>
    <n v="1884"/>
    <x v="1"/>
    <n v="3"/>
    <n v="1884"/>
    <n v="4454"/>
    <n v="0.01"/>
  </r>
  <r>
    <s v="NUM000523"/>
    <x v="357"/>
    <x v="5"/>
    <n v="10010"/>
    <s v="P0284"/>
    <n v="1"/>
    <s v="Suzlon Energy Ltd."/>
    <s v="Tracy"/>
    <s v="95376"/>
    <x v="1"/>
    <s v="Xerox 207"/>
    <n v="4454"/>
    <n v="1884"/>
    <x v="1"/>
    <n v="4"/>
    <n v="1884"/>
    <n v="4454"/>
    <n v="0.01"/>
  </r>
  <r>
    <s v="NUM000874"/>
    <x v="358"/>
    <x v="6"/>
    <n v="10005"/>
    <s v="P0017"/>
    <n v="1"/>
    <s v="Fortis Healthcare Ltd."/>
    <s v="Goleta"/>
    <s v="93117"/>
    <x v="1"/>
    <s v="Ideal Clamps"/>
    <n v="4459"/>
    <n v="1722"/>
    <x v="5"/>
    <n v="10"/>
    <n v="1722"/>
    <n v="4459"/>
    <n v="0.02"/>
  </r>
  <r>
    <s v="NUM000487"/>
    <x v="338"/>
    <x v="7"/>
    <n v="10014"/>
    <s v="P0017"/>
    <n v="1"/>
    <s v="Hindusthan National Glass &amp; Industries Ltd."/>
    <s v="Honolulu"/>
    <s v="96825"/>
    <x v="1"/>
    <s v="Ideal Clamps"/>
    <n v="4459"/>
    <n v="1722"/>
    <x v="5"/>
    <n v="4"/>
    <n v="1722"/>
    <n v="4459"/>
    <n v="0.01"/>
  </r>
  <r>
    <s v="NUM000241"/>
    <x v="359"/>
    <x v="7"/>
    <n v="10003"/>
    <s v="P0017"/>
    <n v="1"/>
    <s v="Honeywell Automation"/>
    <s v="Miami"/>
    <s v="33732"/>
    <x v="2"/>
    <s v="Ideal Clamps"/>
    <n v="4459"/>
    <n v="1722"/>
    <x v="5"/>
    <n v="4"/>
    <n v="1722"/>
    <n v="4459"/>
    <n v="0.01"/>
  </r>
  <r>
    <s v="NUM000584"/>
    <x v="360"/>
    <x v="3"/>
    <n v="10015"/>
    <s v="P0017"/>
    <n v="1"/>
    <s v="Punj Lloyd Ltd."/>
    <s v="South Windsor"/>
    <s v="06074"/>
    <x v="3"/>
    <s v="Ideal Clamps"/>
    <n v="4459"/>
    <n v="1722"/>
    <x v="5"/>
    <n v="1"/>
    <n v="1722"/>
    <n v="4459"/>
    <n v="0.01"/>
  </r>
  <r>
    <s v="NUM000541"/>
    <x v="361"/>
    <x v="5"/>
    <n v="10002"/>
    <s v="P0112"/>
    <n v="1"/>
    <s v="Elder Pharmaceuticals"/>
    <s v="Omaha"/>
    <s v="68127"/>
    <x v="0"/>
    <s v="Cisco SPA508G"/>
    <n v="4466"/>
    <n v="1984"/>
    <x v="3"/>
    <n v="4"/>
    <n v="1984"/>
    <n v="4466"/>
    <n v="0.01"/>
  </r>
  <r>
    <s v="NUM000354"/>
    <x v="362"/>
    <x v="4"/>
    <n v="10004"/>
    <s v="P0112"/>
    <n v="1"/>
    <s v="Lupin Ltd."/>
    <s v="New York"/>
    <s v="10019"/>
    <x v="3"/>
    <s v="Cisco SPA508G"/>
    <n v="4466"/>
    <n v="1984"/>
    <x v="3"/>
    <n v="3"/>
    <n v="1984"/>
    <n v="4466"/>
    <n v="0.01"/>
  </r>
  <r>
    <s v="NUM000592"/>
    <x v="363"/>
    <x v="0"/>
    <n v="10005"/>
    <s v="P0249"/>
    <n v="1"/>
    <s v="Fortis Healthcare Ltd."/>
    <s v="Goleta"/>
    <s v="93117"/>
    <x v="1"/>
    <s v="Xerox 1966"/>
    <n v="4476"/>
    <n v="2494"/>
    <x v="1"/>
    <n v="6"/>
    <n v="2494"/>
    <n v="4476"/>
    <n v="0.02"/>
  </r>
  <r>
    <s v="NUM000224"/>
    <x v="311"/>
    <x v="2"/>
    <n v="10013"/>
    <s v="P0249"/>
    <n v="1"/>
    <s v="GMR Infrastructure Ltd."/>
    <s v="Naugatuck"/>
    <s v="06770"/>
    <x v="3"/>
    <s v="Xerox 1966"/>
    <n v="4476"/>
    <n v="2494"/>
    <x v="1"/>
    <n v="5"/>
    <n v="2494"/>
    <n v="4476"/>
    <n v="0.01"/>
  </r>
  <r>
    <s v="NUM000802"/>
    <x v="364"/>
    <x v="6"/>
    <n v="10008"/>
    <s v="P0249"/>
    <n v="1"/>
    <s v="Reliance Industries Limited"/>
    <s v="Chestnut Ridge"/>
    <s v="10977"/>
    <x v="3"/>
    <s v="Xerox 1966"/>
    <n v="4476"/>
    <n v="2494"/>
    <x v="1"/>
    <n v="10"/>
    <n v="2494"/>
    <n v="4476"/>
    <n v="0.02"/>
  </r>
  <r>
    <s v="NUM000187"/>
    <x v="365"/>
    <x v="5"/>
    <n v="10006"/>
    <s v="P0249"/>
    <n v="1"/>
    <s v="Supreme Industries"/>
    <s v="Midland"/>
    <s v="79706"/>
    <x v="0"/>
    <s v="Xerox 1966"/>
    <n v="4476"/>
    <n v="2494"/>
    <x v="1"/>
    <n v="4"/>
    <n v="2494"/>
    <n v="4476"/>
    <n v="0.01"/>
  </r>
  <r>
    <s v="NUM000799"/>
    <x v="366"/>
    <x v="2"/>
    <n v="10006"/>
    <s v="P0249"/>
    <n v="1"/>
    <s v="Supreme Industries"/>
    <s v="Midland"/>
    <s v="79706"/>
    <x v="0"/>
    <s v="Xerox 1966"/>
    <n v="4476"/>
    <n v="2494"/>
    <x v="1"/>
    <n v="5"/>
    <n v="2494"/>
    <n v="4476"/>
    <n v="0.01"/>
  </r>
  <r>
    <s v="NUM000792"/>
    <x v="323"/>
    <x v="1"/>
    <n v="10012"/>
    <s v="P0080"/>
    <n v="1"/>
    <s v="Dynamatic Technologies Ltd."/>
    <s v="Santa Barbara"/>
    <s v="93110"/>
    <x v="1"/>
    <s v="Xerox 1964"/>
    <n v="4477"/>
    <n v="1589"/>
    <x v="1"/>
    <n v="8"/>
    <n v="1589"/>
    <n v="4477"/>
    <n v="0.02"/>
  </r>
  <r>
    <s v="NUM000448"/>
    <x v="96"/>
    <x v="1"/>
    <n v="10013"/>
    <s v="P0080"/>
    <n v="1"/>
    <s v="GMR Infrastructure Ltd."/>
    <s v="Naugatuck"/>
    <s v="06770"/>
    <x v="3"/>
    <s v="Xerox 1964"/>
    <n v="4477"/>
    <n v="1589"/>
    <x v="1"/>
    <n v="8"/>
    <n v="1589"/>
    <n v="4477"/>
    <n v="0.02"/>
  </r>
  <r>
    <s v="NUM000566"/>
    <x v="203"/>
    <x v="0"/>
    <n v="10010"/>
    <s v="P0280"/>
    <n v="1"/>
    <s v="Suzlon Energy Ltd."/>
    <s v="Tracy"/>
    <s v="95376"/>
    <x v="1"/>
    <s v="Xerox 20"/>
    <n v="4477"/>
    <n v="1491"/>
    <x v="1"/>
    <n v="6"/>
    <n v="1491"/>
    <n v="4477"/>
    <n v="0.02"/>
  </r>
  <r>
    <s v="NUM000787"/>
    <x v="149"/>
    <x v="0"/>
    <n v="10006"/>
    <s v="P0045"/>
    <n v="1"/>
    <s v="Supreme Industries"/>
    <s v="Midland"/>
    <s v="79706"/>
    <x v="0"/>
    <s v="Xerox 1958"/>
    <n v="4481"/>
    <n v="2114"/>
    <x v="1"/>
    <n v="6"/>
    <n v="2114"/>
    <n v="4481"/>
    <n v="0.02"/>
  </r>
  <r>
    <s v="NUM000126"/>
    <x v="367"/>
    <x v="2"/>
    <n v="10002"/>
    <s v="P0260"/>
    <n v="1"/>
    <s v="Elder Pharmaceuticals"/>
    <s v="Omaha"/>
    <s v="68127"/>
    <x v="0"/>
    <s v="Xerox 1975"/>
    <n v="4484"/>
    <n v="2146"/>
    <x v="1"/>
    <n v="5"/>
    <n v="2146"/>
    <n v="4484"/>
    <n v="0.01"/>
  </r>
  <r>
    <s v="NUM000617"/>
    <x v="368"/>
    <x v="0"/>
    <n v="10007"/>
    <s v="P0260"/>
    <n v="1"/>
    <s v="GHCL Ltd."/>
    <s v="Richmond"/>
    <s v="94805"/>
    <x v="1"/>
    <s v="Xerox 1975"/>
    <n v="4484"/>
    <n v="2146"/>
    <x v="1"/>
    <n v="6"/>
    <n v="2146"/>
    <n v="4484"/>
    <n v="0.02"/>
  </r>
  <r>
    <s v="NUM000521"/>
    <x v="369"/>
    <x v="5"/>
    <n v="10003"/>
    <s v="P0260"/>
    <n v="1"/>
    <s v="Honeywell Automation"/>
    <s v="Miami"/>
    <s v="33732"/>
    <x v="2"/>
    <s v="Xerox 1975"/>
    <n v="4484"/>
    <n v="2146"/>
    <x v="1"/>
    <n v="4"/>
    <n v="2146"/>
    <n v="4484"/>
    <n v="0.01"/>
  </r>
  <r>
    <s v="NUM000453"/>
    <x v="225"/>
    <x v="6"/>
    <n v="10015"/>
    <s v="P0260"/>
    <n v="1"/>
    <s v="Punj Lloyd Ltd."/>
    <s v="South Windsor"/>
    <s v="06074"/>
    <x v="3"/>
    <s v="Xerox 1975"/>
    <n v="4484"/>
    <n v="2146"/>
    <x v="1"/>
    <n v="10"/>
    <n v="2146"/>
    <n v="4484"/>
    <n v="0.02"/>
  </r>
  <r>
    <s v="NUM000400"/>
    <x v="370"/>
    <x v="2"/>
    <n v="10010"/>
    <s v="P0260"/>
    <n v="1"/>
    <s v="Suzlon Energy Ltd."/>
    <s v="Tracy"/>
    <s v="95376"/>
    <x v="1"/>
    <s v="Xerox 1975"/>
    <n v="4484"/>
    <n v="2146"/>
    <x v="1"/>
    <n v="5"/>
    <n v="2146"/>
    <n v="4484"/>
    <n v="0.01"/>
  </r>
  <r>
    <s v="NUM000266"/>
    <x v="371"/>
    <x v="5"/>
    <n v="10002"/>
    <s v="P0196"/>
    <n v="1"/>
    <s v="Elder Pharmaceuticals"/>
    <s v="Omaha"/>
    <s v="68127"/>
    <x v="0"/>
    <s v="Newell 308"/>
    <n v="4515"/>
    <n v="1550"/>
    <x v="2"/>
    <n v="4"/>
    <n v="1550"/>
    <n v="4515"/>
    <n v="0.01"/>
  </r>
  <r>
    <s v="NUM000646"/>
    <x v="193"/>
    <x v="4"/>
    <n v="10013"/>
    <s v="P0196"/>
    <n v="1"/>
    <s v="GMR Infrastructure Ltd."/>
    <s v="Naugatuck"/>
    <s v="06770"/>
    <x v="3"/>
    <s v="Newell 308"/>
    <n v="4515"/>
    <n v="1550"/>
    <x v="2"/>
    <n v="3"/>
    <n v="1550"/>
    <n v="4515"/>
    <n v="0.01"/>
  </r>
  <r>
    <s v="NUM000010"/>
    <x v="372"/>
    <x v="0"/>
    <n v="10009"/>
    <s v="P0196"/>
    <n v="1"/>
    <s v="Godfrey Philips India Ltd."/>
    <s v="Salt Lake City"/>
    <s v="84118"/>
    <x v="1"/>
    <s v="Newell 308"/>
    <n v="4515"/>
    <n v="1550"/>
    <x v="2"/>
    <n v="6"/>
    <n v="1550"/>
    <n v="4515"/>
    <n v="0.02"/>
  </r>
  <r>
    <s v="NUM000570"/>
    <x v="353"/>
    <x v="0"/>
    <n v="10014"/>
    <s v="P0196"/>
    <n v="1"/>
    <s v="Hindusthan National Glass &amp; Industries Ltd."/>
    <s v="Honolulu"/>
    <s v="96825"/>
    <x v="1"/>
    <s v="Newell 308"/>
    <n v="4515"/>
    <n v="1550"/>
    <x v="2"/>
    <n v="6"/>
    <n v="1550"/>
    <n v="4515"/>
    <n v="0.02"/>
  </r>
  <r>
    <s v="NUM000114"/>
    <x v="373"/>
    <x v="1"/>
    <n v="10007"/>
    <s v="P0153"/>
    <n v="1"/>
    <s v="GHCL Ltd."/>
    <s v="Richmond"/>
    <s v="94805"/>
    <x v="1"/>
    <s v="Avery 481"/>
    <n v="4531"/>
    <n v="1512"/>
    <x v="4"/>
    <n v="8"/>
    <n v="1512"/>
    <n v="4531"/>
    <n v="0.02"/>
  </r>
  <r>
    <s v="NUM000623"/>
    <x v="265"/>
    <x v="4"/>
    <n v="10008"/>
    <s v="P0153"/>
    <n v="1"/>
    <s v="Reliance Industries Limited"/>
    <s v="Chestnut Ridge"/>
    <s v="10977"/>
    <x v="3"/>
    <s v="Avery 481"/>
    <n v="4531"/>
    <n v="1512"/>
    <x v="4"/>
    <n v="3"/>
    <n v="1512"/>
    <n v="4531"/>
    <n v="0.01"/>
  </r>
  <r>
    <s v="NUM000600"/>
    <x v="64"/>
    <x v="5"/>
    <n v="10007"/>
    <s v="P0277"/>
    <n v="1"/>
    <s v="GHCL Ltd."/>
    <s v="Richmond"/>
    <s v="94805"/>
    <x v="1"/>
    <s v="Avery 495"/>
    <n v="4542"/>
    <n v="1226"/>
    <x v="4"/>
    <n v="4"/>
    <n v="1226"/>
    <n v="4542"/>
    <n v="0.01"/>
  </r>
  <r>
    <s v="NUM000283"/>
    <x v="41"/>
    <x v="2"/>
    <n v="10003"/>
    <s v="P0277"/>
    <n v="1"/>
    <s v="Honeywell Automation"/>
    <s v="Miami"/>
    <s v="33732"/>
    <x v="2"/>
    <s v="Avery 495"/>
    <n v="4542"/>
    <n v="1226"/>
    <x v="4"/>
    <n v="5"/>
    <n v="1226"/>
    <n v="4542"/>
    <n v="0.01"/>
  </r>
  <r>
    <s v="NUM000639"/>
    <x v="270"/>
    <x v="7"/>
    <n v="10015"/>
    <s v="P0277"/>
    <n v="1"/>
    <s v="Punj Lloyd Ltd."/>
    <s v="South Windsor"/>
    <s v="06074"/>
    <x v="3"/>
    <s v="Avery 495"/>
    <n v="4542"/>
    <n v="1226"/>
    <x v="4"/>
    <n v="4"/>
    <n v="1226"/>
    <n v="4542"/>
    <n v="0.01"/>
  </r>
  <r>
    <s v="NUM000545"/>
    <x v="374"/>
    <x v="3"/>
    <n v="10010"/>
    <s v="P0144"/>
    <n v="1"/>
    <s v="Suzlon Energy Ltd."/>
    <s v="Tracy"/>
    <s v="95376"/>
    <x v="1"/>
    <s v="Newell 320"/>
    <n v="4547"/>
    <n v="2258"/>
    <x v="2"/>
    <n v="1"/>
    <n v="2258"/>
    <n v="4547"/>
    <n v="0.01"/>
  </r>
  <r>
    <s v="NUM000821"/>
    <x v="68"/>
    <x v="1"/>
    <n v="10002"/>
    <s v="P0107"/>
    <n v="1"/>
    <s v="Elder Pharmaceuticals"/>
    <s v="Omaha"/>
    <s v="68127"/>
    <x v="0"/>
    <s v="Xerox 212"/>
    <n v="4564"/>
    <n v="1823"/>
    <x v="1"/>
    <n v="8"/>
    <n v="1823"/>
    <n v="4564"/>
    <n v="0.02"/>
  </r>
  <r>
    <s v="NUM000042"/>
    <x v="375"/>
    <x v="1"/>
    <n v="10007"/>
    <s v="P0107"/>
    <n v="1"/>
    <s v="GHCL Ltd."/>
    <s v="Richmond"/>
    <s v="94805"/>
    <x v="1"/>
    <s v="Xerox 212"/>
    <n v="4564"/>
    <n v="1823"/>
    <x v="1"/>
    <n v="8"/>
    <n v="1823"/>
    <n v="4564"/>
    <n v="0.02"/>
  </r>
  <r>
    <s v="NUM000110"/>
    <x v="76"/>
    <x v="6"/>
    <n v="10003"/>
    <s v="P0107"/>
    <n v="1"/>
    <s v="Honeywell Automation"/>
    <s v="Miami"/>
    <s v="33732"/>
    <x v="2"/>
    <s v="Xerox 212"/>
    <n v="4564"/>
    <n v="1823"/>
    <x v="1"/>
    <n v="10"/>
    <n v="1823"/>
    <n v="4564"/>
    <n v="0.02"/>
  </r>
  <r>
    <s v="NUM000670"/>
    <x v="255"/>
    <x v="2"/>
    <n v="10008"/>
    <s v="P0107"/>
    <n v="1"/>
    <s v="Reliance Industries Limited"/>
    <s v="Chestnut Ridge"/>
    <s v="10977"/>
    <x v="3"/>
    <s v="Xerox 212"/>
    <n v="4564"/>
    <n v="1823"/>
    <x v="1"/>
    <n v="5"/>
    <n v="1823"/>
    <n v="4564"/>
    <n v="0.01"/>
  </r>
  <r>
    <s v="NUM000489"/>
    <x v="376"/>
    <x v="4"/>
    <n v="10005"/>
    <s v="P0223"/>
    <n v="1"/>
    <s v="Fortis Healthcare Ltd."/>
    <s v="Goleta"/>
    <s v="93117"/>
    <x v="1"/>
    <s v="Xerox 215"/>
    <n v="4574"/>
    <n v="2068"/>
    <x v="1"/>
    <n v="3"/>
    <n v="2068"/>
    <n v="4574"/>
    <n v="0.01"/>
  </r>
  <r>
    <s v="NUM000237"/>
    <x v="377"/>
    <x v="6"/>
    <n v="10008"/>
    <s v="P0223"/>
    <n v="1"/>
    <s v="Reliance Industries Limited"/>
    <s v="Chestnut Ridge"/>
    <s v="10977"/>
    <x v="3"/>
    <s v="Xerox 215"/>
    <n v="4574"/>
    <n v="2068"/>
    <x v="1"/>
    <n v="10"/>
    <n v="2068"/>
    <n v="4574"/>
    <n v="0.02"/>
  </r>
  <r>
    <s v="NUM000378"/>
    <x v="378"/>
    <x v="6"/>
    <n v="10007"/>
    <s v="P0231"/>
    <n v="1"/>
    <s v="GHCL Ltd."/>
    <s v="Richmond"/>
    <s v="94805"/>
    <x v="1"/>
    <s v="Xerox 1969"/>
    <n v="4576"/>
    <n v="2188"/>
    <x v="1"/>
    <n v="10"/>
    <n v="2188"/>
    <n v="4576"/>
    <n v="0.02"/>
  </r>
  <r>
    <s v="NUM000210"/>
    <x v="157"/>
    <x v="2"/>
    <n v="10002"/>
    <s v="P0252"/>
    <n v="1"/>
    <s v="Elder Pharmaceuticals"/>
    <s v="Omaha"/>
    <s v="68127"/>
    <x v="0"/>
    <s v="LG Exalt"/>
    <n v="4599"/>
    <n v="1332"/>
    <x v="3"/>
    <n v="5"/>
    <n v="1332"/>
    <n v="4599"/>
    <n v="0.01"/>
  </r>
  <r>
    <s v="NUM000280"/>
    <x v="379"/>
    <x v="2"/>
    <n v="10009"/>
    <s v="P0252"/>
    <n v="1"/>
    <s v="Godfrey Philips India Ltd."/>
    <s v="Salt Lake City"/>
    <s v="84118"/>
    <x v="1"/>
    <s v="LG Exalt"/>
    <n v="4599"/>
    <n v="1332"/>
    <x v="3"/>
    <n v="5"/>
    <n v="1332"/>
    <n v="4599"/>
    <n v="0.01"/>
  </r>
  <r>
    <s v="NUM000149"/>
    <x v="155"/>
    <x v="3"/>
    <n v="10011"/>
    <s v="P0252"/>
    <n v="1"/>
    <s v="Sonata Software"/>
    <s v="Olympia"/>
    <s v="98502"/>
    <x v="1"/>
    <s v="LG Exalt"/>
    <n v="4599"/>
    <n v="1332"/>
    <x v="3"/>
    <n v="1"/>
    <n v="1332"/>
    <n v="4599"/>
    <n v="0.01"/>
  </r>
  <r>
    <s v="NUM000159"/>
    <x v="81"/>
    <x v="2"/>
    <n v="10001"/>
    <s v="P0031"/>
    <n v="1"/>
    <s v="Chambal Fertilisers &amp; Chemicals Ltd."/>
    <s v="New York"/>
    <s v="10025"/>
    <x v="3"/>
    <s v="Avery 489"/>
    <n v="4605"/>
    <n v="1834"/>
    <x v="4"/>
    <n v="5"/>
    <n v="1834"/>
    <n v="4605"/>
    <n v="0.01"/>
  </r>
  <r>
    <s v="NUM000158"/>
    <x v="81"/>
    <x v="0"/>
    <n v="10009"/>
    <s v="P0031"/>
    <n v="1"/>
    <s v="Godfrey Philips India Ltd."/>
    <s v="Salt Lake City"/>
    <s v="84118"/>
    <x v="1"/>
    <s v="Avery 489"/>
    <n v="4605"/>
    <n v="1834"/>
    <x v="4"/>
    <n v="6"/>
    <n v="1834"/>
    <n v="4605"/>
    <n v="0.02"/>
  </r>
  <r>
    <s v="NUM000739"/>
    <x v="380"/>
    <x v="2"/>
    <n v="10013"/>
    <s v="P0054"/>
    <n v="1"/>
    <s v="GMR Infrastructure Ltd."/>
    <s v="Naugatuck"/>
    <s v="06770"/>
    <x v="3"/>
    <s v="Newell 345"/>
    <n v="4606"/>
    <n v="1568"/>
    <x v="2"/>
    <n v="5"/>
    <n v="1568"/>
    <n v="4606"/>
    <n v="0.01"/>
  </r>
  <r>
    <s v="NUM000804"/>
    <x v="381"/>
    <x v="0"/>
    <n v="10001"/>
    <s v="P0074"/>
    <n v="1"/>
    <s v="Chambal Fertilisers &amp; Chemicals Ltd."/>
    <s v="New York"/>
    <s v="10025"/>
    <x v="3"/>
    <s v="Xerox 1993"/>
    <n v="4610"/>
    <n v="2176"/>
    <x v="1"/>
    <n v="6"/>
    <n v="2176"/>
    <n v="4610"/>
    <n v="0.02"/>
  </r>
  <r>
    <s v="NUM000705"/>
    <x v="382"/>
    <x v="1"/>
    <n v="10002"/>
    <s v="P0074"/>
    <n v="1"/>
    <s v="Elder Pharmaceuticals"/>
    <s v="Omaha"/>
    <s v="68127"/>
    <x v="0"/>
    <s v="Xerox 1993"/>
    <n v="4610"/>
    <n v="2176"/>
    <x v="1"/>
    <n v="8"/>
    <n v="2176"/>
    <n v="4610"/>
    <n v="0.02"/>
  </r>
  <r>
    <s v="NUM000032"/>
    <x v="383"/>
    <x v="4"/>
    <n v="10012"/>
    <s v="P0065"/>
    <n v="1"/>
    <s v="Dynamatic Technologies Ltd."/>
    <s v="Santa Barbara"/>
    <s v="93110"/>
    <x v="1"/>
    <s v="Newell 332"/>
    <n v="4623"/>
    <n v="1878"/>
    <x v="2"/>
    <n v="3"/>
    <n v="1878"/>
    <n v="4623"/>
    <n v="0.01"/>
  </r>
  <r>
    <s v="NUM000619"/>
    <x v="129"/>
    <x v="7"/>
    <n v="10002"/>
    <s v="P0065"/>
    <n v="1"/>
    <s v="Elder Pharmaceuticals"/>
    <s v="Omaha"/>
    <s v="68127"/>
    <x v="0"/>
    <s v="Newell 332"/>
    <n v="4623"/>
    <n v="1878"/>
    <x v="2"/>
    <n v="4"/>
    <n v="1878"/>
    <n v="4623"/>
    <n v="0.01"/>
  </r>
  <r>
    <s v="NUM000244"/>
    <x v="341"/>
    <x v="7"/>
    <n v="10015"/>
    <s v="P0214"/>
    <n v="1"/>
    <s v="Punj Lloyd Ltd."/>
    <s v="South Windsor"/>
    <s v="06074"/>
    <x v="3"/>
    <s v="Xerox 23"/>
    <n v="4643"/>
    <n v="1549"/>
    <x v="1"/>
    <n v="4"/>
    <n v="1549"/>
    <n v="4643"/>
    <n v="0.01"/>
  </r>
  <r>
    <s v="NUM000432"/>
    <x v="143"/>
    <x v="2"/>
    <n v="10001"/>
    <s v="P0220"/>
    <n v="1"/>
    <s v="Chambal Fertilisers &amp; Chemicals Ltd."/>
    <s v="New York"/>
    <s v="10025"/>
    <x v="3"/>
    <s v="Avery 498"/>
    <n v="4646"/>
    <n v="1846"/>
    <x v="4"/>
    <n v="5"/>
    <n v="1846"/>
    <n v="4646"/>
    <n v="0.01"/>
  </r>
  <r>
    <s v="NUM000701"/>
    <x v="271"/>
    <x v="7"/>
    <n v="10010"/>
    <s v="P0116"/>
    <n v="1"/>
    <s v="Suzlon Energy Ltd."/>
    <s v="Tracy"/>
    <s v="95376"/>
    <x v="1"/>
    <s v="Xerox 224"/>
    <n v="4658"/>
    <n v="1435"/>
    <x v="1"/>
    <n v="4"/>
    <n v="1435"/>
    <n v="4658"/>
    <n v="0.01"/>
  </r>
  <r>
    <s v="NUM000286"/>
    <x v="384"/>
    <x v="0"/>
    <n v="10011"/>
    <s v="P0106"/>
    <n v="1"/>
    <s v="Sonata Software"/>
    <s v="Olympia"/>
    <s v="98502"/>
    <x v="1"/>
    <s v="Xerox 210"/>
    <n v="4669"/>
    <n v="2255"/>
    <x v="1"/>
    <n v="6"/>
    <n v="2255"/>
    <n v="4669"/>
    <n v="0.02"/>
  </r>
  <r>
    <s v="NUM000146"/>
    <x v="152"/>
    <x v="0"/>
    <n v="10011"/>
    <s v="P0250"/>
    <n v="1"/>
    <s v="Sonata Software"/>
    <s v="Olympia"/>
    <s v="98502"/>
    <x v="1"/>
    <s v="Avery 492"/>
    <n v="4685"/>
    <n v="2036"/>
    <x v="4"/>
    <n v="6"/>
    <n v="2036"/>
    <n v="4685"/>
    <n v="0.02"/>
  </r>
  <r>
    <s v="NUM000666"/>
    <x v="79"/>
    <x v="2"/>
    <n v="10010"/>
    <s v="P0250"/>
    <n v="1"/>
    <s v="Suzlon Energy Ltd."/>
    <s v="Tracy"/>
    <s v="95376"/>
    <x v="1"/>
    <s v="Avery 492"/>
    <n v="4685"/>
    <n v="2036"/>
    <x v="4"/>
    <n v="5"/>
    <n v="2036"/>
    <n v="4685"/>
    <n v="0.01"/>
  </r>
  <r>
    <s v="NUM000342"/>
    <x v="260"/>
    <x v="5"/>
    <n v="10013"/>
    <s v="P0021"/>
    <n v="1"/>
    <s v="GMR Infrastructure Ltd."/>
    <s v="Naugatuck"/>
    <s v="06770"/>
    <x v="3"/>
    <s v="Newell 311"/>
    <n v="4689"/>
    <n v="1796"/>
    <x v="2"/>
    <n v="4"/>
    <n v="1796"/>
    <n v="4689"/>
    <n v="0.01"/>
  </r>
  <r>
    <s v="NUM000712"/>
    <x v="356"/>
    <x v="1"/>
    <n v="10011"/>
    <s v="P0021"/>
    <n v="1"/>
    <s v="Sonata Software"/>
    <s v="Olympia"/>
    <s v="98502"/>
    <x v="1"/>
    <s v="Newell 311"/>
    <n v="4689"/>
    <n v="1796"/>
    <x v="2"/>
    <n v="8"/>
    <n v="1796"/>
    <n v="4689"/>
    <n v="0.02"/>
  </r>
  <r>
    <s v="NUM000162"/>
    <x v="324"/>
    <x v="3"/>
    <n v="10001"/>
    <s v="P0009"/>
    <n v="1"/>
    <s v="Chambal Fertilisers &amp; Chemicals Ltd."/>
    <s v="New York"/>
    <s v="10025"/>
    <x v="3"/>
    <s v="Avery 511"/>
    <n v="4706"/>
    <n v="1714"/>
    <x v="4"/>
    <n v="1"/>
    <n v="1714"/>
    <n v="4706"/>
    <n v="0.01"/>
  </r>
  <r>
    <s v="NUM000568"/>
    <x v="385"/>
    <x v="2"/>
    <n v="10011"/>
    <s v="P0009"/>
    <n v="1"/>
    <s v="Sonata Software"/>
    <s v="Olympia"/>
    <s v="98502"/>
    <x v="1"/>
    <s v="Avery 511"/>
    <n v="4706"/>
    <n v="1714"/>
    <x v="4"/>
    <n v="5"/>
    <n v="1714"/>
    <n v="4706"/>
    <n v="0.01"/>
  </r>
  <r>
    <s v="NUM000568"/>
    <x v="385"/>
    <x v="2"/>
    <n v="10012"/>
    <s v="P0263"/>
    <n v="1"/>
    <s v="Dynamatic Technologies Ltd."/>
    <s v="Santa Barbara"/>
    <s v="93110"/>
    <x v="1"/>
    <s v="Xerox 208"/>
    <n v="4706"/>
    <n v="1320"/>
    <x v="1"/>
    <n v="5"/>
    <n v="1320"/>
    <n v="4706"/>
    <n v="0.01"/>
  </r>
  <r>
    <s v="NUM000106"/>
    <x v="34"/>
    <x v="4"/>
    <n v="10015"/>
    <s v="P0263"/>
    <n v="1"/>
    <s v="Punj Lloyd Ltd."/>
    <s v="South Windsor"/>
    <s v="06074"/>
    <x v="3"/>
    <s v="Xerox 208"/>
    <n v="4706"/>
    <n v="1320"/>
    <x v="1"/>
    <n v="3"/>
    <n v="1320"/>
    <n v="4706"/>
    <n v="0.01"/>
  </r>
  <r>
    <s v="NUM000763"/>
    <x v="386"/>
    <x v="3"/>
    <n v="10005"/>
    <s v="P0281"/>
    <n v="1"/>
    <s v="Fortis Healthcare Ltd."/>
    <s v="Goleta"/>
    <s v="93117"/>
    <x v="1"/>
    <s v="Avery 475"/>
    <n v="4711"/>
    <n v="1267"/>
    <x v="4"/>
    <n v="1"/>
    <n v="1267"/>
    <n v="4711"/>
    <n v="0.01"/>
  </r>
  <r>
    <s v="NUM000130"/>
    <x v="387"/>
    <x v="4"/>
    <n v="10010"/>
    <s v="P0281"/>
    <n v="1"/>
    <s v="Suzlon Energy Ltd."/>
    <s v="Tracy"/>
    <s v="95376"/>
    <x v="1"/>
    <s v="Avery 475"/>
    <n v="4711"/>
    <n v="1267"/>
    <x v="4"/>
    <n v="3"/>
    <n v="1267"/>
    <n v="4711"/>
    <n v="0.01"/>
  </r>
  <r>
    <s v="NUM000741"/>
    <x v="388"/>
    <x v="7"/>
    <n v="10009"/>
    <s v="P0166"/>
    <n v="1"/>
    <s v="Godfrey Philips India Ltd."/>
    <s v="Salt Lake City"/>
    <s v="84118"/>
    <x v="1"/>
    <s v="Avery 497"/>
    <n v="4711"/>
    <n v="2288"/>
    <x v="4"/>
    <n v="4"/>
    <n v="2288"/>
    <n v="4711"/>
    <n v="0.01"/>
  </r>
  <r>
    <s v="NUM000649"/>
    <x v="389"/>
    <x v="4"/>
    <n v="10013"/>
    <s v="P0032"/>
    <n v="1"/>
    <s v="GMR Infrastructure Ltd."/>
    <s v="Naugatuck"/>
    <s v="06770"/>
    <x v="3"/>
    <s v="Xerox 216"/>
    <n v="4719"/>
    <n v="2043"/>
    <x v="1"/>
    <n v="3"/>
    <n v="2043"/>
    <n v="4719"/>
    <n v="0.01"/>
  </r>
  <r>
    <s v="NUM000139"/>
    <x v="165"/>
    <x v="3"/>
    <n v="10003"/>
    <s v="P0032"/>
    <n v="1"/>
    <s v="Honeywell Automation"/>
    <s v="Miami"/>
    <s v="33732"/>
    <x v="2"/>
    <s v="Xerox 216"/>
    <n v="4719"/>
    <n v="2043"/>
    <x v="1"/>
    <n v="1"/>
    <n v="2043"/>
    <n v="4719"/>
    <n v="0.01"/>
  </r>
  <r>
    <s v="NUM000672"/>
    <x v="390"/>
    <x v="3"/>
    <n v="10004"/>
    <s v="P0032"/>
    <n v="1"/>
    <s v="Lupin Ltd."/>
    <s v="New York"/>
    <s v="10019"/>
    <x v="3"/>
    <s v="Xerox 216"/>
    <n v="4719"/>
    <n v="2043"/>
    <x v="1"/>
    <n v="1"/>
    <n v="2043"/>
    <n v="4719"/>
    <n v="0.01"/>
  </r>
  <r>
    <s v="NUM000373"/>
    <x v="391"/>
    <x v="6"/>
    <n v="10004"/>
    <s v="P0032"/>
    <n v="1"/>
    <s v="Lupin Ltd."/>
    <s v="New York"/>
    <s v="10019"/>
    <x v="3"/>
    <s v="Xerox 216"/>
    <n v="4719"/>
    <n v="2043"/>
    <x v="1"/>
    <n v="10"/>
    <n v="2043"/>
    <n v="4719"/>
    <n v="0.02"/>
  </r>
  <r>
    <s v="NUM000405"/>
    <x v="392"/>
    <x v="0"/>
    <n v="10006"/>
    <s v="P0032"/>
    <n v="1"/>
    <s v="Supreme Industries"/>
    <s v="Midland"/>
    <s v="79706"/>
    <x v="0"/>
    <s v="Xerox 216"/>
    <n v="4719"/>
    <n v="2043"/>
    <x v="1"/>
    <n v="6"/>
    <n v="2043"/>
    <n v="4719"/>
    <n v="0.02"/>
  </r>
  <r>
    <s v="NUM000220"/>
    <x v="19"/>
    <x v="6"/>
    <n v="10007"/>
    <s v="P0019"/>
    <n v="1"/>
    <s v="GHCL Ltd."/>
    <s v="Richmond"/>
    <s v="94805"/>
    <x v="1"/>
    <s v="Xerox 1911"/>
    <n v="4724"/>
    <n v="2467"/>
    <x v="1"/>
    <n v="10"/>
    <n v="2467"/>
    <n v="4724"/>
    <n v="0.02"/>
  </r>
  <r>
    <s v="NUM000182"/>
    <x v="393"/>
    <x v="1"/>
    <n v="10015"/>
    <s v="P0019"/>
    <n v="1"/>
    <s v="Punj Lloyd Ltd."/>
    <s v="South Windsor"/>
    <s v="06074"/>
    <x v="3"/>
    <s v="Xerox 1911"/>
    <n v="4724"/>
    <n v="2467"/>
    <x v="1"/>
    <n v="8"/>
    <n v="2467"/>
    <n v="4724"/>
    <n v="0.02"/>
  </r>
  <r>
    <s v="NUM000778"/>
    <x v="70"/>
    <x v="0"/>
    <n v="10011"/>
    <s v="P0019"/>
    <n v="1"/>
    <s v="Sonata Software"/>
    <s v="Olympia"/>
    <s v="98502"/>
    <x v="1"/>
    <s v="Xerox 1911"/>
    <n v="4724"/>
    <n v="2467"/>
    <x v="1"/>
    <n v="6"/>
    <n v="2467"/>
    <n v="4724"/>
    <n v="0.02"/>
  </r>
  <r>
    <s v="NUM000762"/>
    <x v="147"/>
    <x v="6"/>
    <n v="10012"/>
    <s v="P0248"/>
    <n v="1"/>
    <s v="Dynamatic Technologies Ltd."/>
    <s v="Santa Barbara"/>
    <s v="93110"/>
    <x v="1"/>
    <s v="Newell 31"/>
    <n v="4729"/>
    <n v="1359"/>
    <x v="2"/>
    <n v="10"/>
    <n v="1359"/>
    <n v="4729"/>
    <n v="0.02"/>
  </r>
  <r>
    <s v="NUM000558"/>
    <x v="42"/>
    <x v="4"/>
    <n v="10015"/>
    <s v="P0248"/>
    <n v="1"/>
    <s v="Punj Lloyd Ltd."/>
    <s v="South Windsor"/>
    <s v="06074"/>
    <x v="3"/>
    <s v="Newell 31"/>
    <n v="4729"/>
    <n v="1359"/>
    <x v="2"/>
    <n v="3"/>
    <n v="1359"/>
    <n v="4729"/>
    <n v="0.01"/>
  </r>
  <r>
    <s v="NUM000830"/>
    <x v="394"/>
    <x v="7"/>
    <n v="10002"/>
    <s v="P0109"/>
    <n v="1"/>
    <s v="Elder Pharmaceuticals"/>
    <s v="Omaha"/>
    <s v="68127"/>
    <x v="0"/>
    <s v="Xerox 1979"/>
    <n v="4731"/>
    <n v="1858"/>
    <x v="1"/>
    <n v="4"/>
    <n v="1858"/>
    <n v="4731"/>
    <n v="0.01"/>
  </r>
  <r>
    <s v="NUM000023"/>
    <x v="395"/>
    <x v="5"/>
    <n v="10007"/>
    <s v="P0109"/>
    <n v="1"/>
    <s v="GHCL Ltd."/>
    <s v="Richmond"/>
    <s v="94805"/>
    <x v="1"/>
    <s v="Xerox 1979"/>
    <n v="4731"/>
    <n v="1858"/>
    <x v="1"/>
    <n v="4"/>
    <n v="1858"/>
    <n v="4731"/>
    <n v="0.01"/>
  </r>
  <r>
    <s v="NUM000049"/>
    <x v="396"/>
    <x v="0"/>
    <n v="10008"/>
    <s v="P0109"/>
    <n v="1"/>
    <s v="Reliance Industries Limited"/>
    <s v="Chestnut Ridge"/>
    <s v="10977"/>
    <x v="3"/>
    <s v="Xerox 1979"/>
    <n v="4731"/>
    <n v="1858"/>
    <x v="1"/>
    <n v="6"/>
    <n v="1858"/>
    <n v="4731"/>
    <n v="0.02"/>
  </r>
  <r>
    <s v="NUM000352"/>
    <x v="397"/>
    <x v="5"/>
    <n v="10006"/>
    <s v="P0109"/>
    <n v="1"/>
    <s v="Supreme Industries"/>
    <s v="Midland"/>
    <s v="79706"/>
    <x v="0"/>
    <s v="Xerox 1979"/>
    <n v="4731"/>
    <n v="1858"/>
    <x v="1"/>
    <n v="4"/>
    <n v="1858"/>
    <n v="4731"/>
    <n v="0.01"/>
  </r>
  <r>
    <s v="NUM000697"/>
    <x v="179"/>
    <x v="5"/>
    <n v="10001"/>
    <s v="P0034"/>
    <n v="1"/>
    <s v="Chambal Fertilisers &amp; Chemicals Ltd."/>
    <s v="New York"/>
    <s v="10025"/>
    <x v="3"/>
    <s v="Xerox 223"/>
    <n v="4733"/>
    <n v="1415"/>
    <x v="1"/>
    <n v="4"/>
    <n v="1415"/>
    <n v="4733"/>
    <n v="0.01"/>
  </r>
  <r>
    <s v="NUM000065"/>
    <x v="88"/>
    <x v="0"/>
    <n v="10002"/>
    <s v="P0034"/>
    <n v="1"/>
    <s v="Elder Pharmaceuticals"/>
    <s v="Omaha"/>
    <s v="68127"/>
    <x v="0"/>
    <s v="Xerox 223"/>
    <n v="4733"/>
    <n v="1415"/>
    <x v="1"/>
    <n v="6"/>
    <n v="1415"/>
    <n v="4733"/>
    <n v="0.02"/>
  </r>
  <r>
    <s v="NUM000716"/>
    <x v="77"/>
    <x v="5"/>
    <n v="10002"/>
    <s v="P0034"/>
    <n v="1"/>
    <s v="Elder Pharmaceuticals"/>
    <s v="Omaha"/>
    <s v="68127"/>
    <x v="0"/>
    <s v="Xerox 223"/>
    <n v="4733"/>
    <n v="1415"/>
    <x v="1"/>
    <n v="4"/>
    <n v="1415"/>
    <n v="4733"/>
    <n v="0.01"/>
  </r>
  <r>
    <s v="NUM000369"/>
    <x v="398"/>
    <x v="2"/>
    <n v="10011"/>
    <s v="P0034"/>
    <n v="1"/>
    <s v="Sonata Software"/>
    <s v="Olympia"/>
    <s v="98502"/>
    <x v="1"/>
    <s v="Xerox 223"/>
    <n v="4733"/>
    <n v="1415"/>
    <x v="1"/>
    <n v="5"/>
    <n v="1415"/>
    <n v="4733"/>
    <n v="0.01"/>
  </r>
  <r>
    <s v="NUM000172"/>
    <x v="14"/>
    <x v="4"/>
    <n v="10001"/>
    <s v="P0156"/>
    <n v="1"/>
    <s v="Chambal Fertilisers &amp; Chemicals Ltd."/>
    <s v="New York"/>
    <s v="10025"/>
    <x v="3"/>
    <s v="Avery 518"/>
    <n v="4741"/>
    <n v="1849"/>
    <x v="4"/>
    <n v="3"/>
    <n v="1849"/>
    <n v="4741"/>
    <n v="0.01"/>
  </r>
  <r>
    <s v="NUM000794"/>
    <x v="399"/>
    <x v="1"/>
    <n v="10005"/>
    <s v="P0156"/>
    <n v="1"/>
    <s v="Fortis Healthcare Ltd."/>
    <s v="Goleta"/>
    <s v="93117"/>
    <x v="1"/>
    <s v="Avery 518"/>
    <n v="4741"/>
    <n v="1849"/>
    <x v="4"/>
    <n v="8"/>
    <n v="1849"/>
    <n v="4741"/>
    <n v="0.02"/>
  </r>
  <r>
    <s v="NUM000418"/>
    <x v="400"/>
    <x v="3"/>
    <n v="10006"/>
    <s v="P0156"/>
    <n v="1"/>
    <s v="Supreme Industries"/>
    <s v="Midland"/>
    <s v="79706"/>
    <x v="0"/>
    <s v="Avery 518"/>
    <n v="4741"/>
    <n v="1849"/>
    <x v="4"/>
    <n v="1"/>
    <n v="1849"/>
    <n v="4741"/>
    <n v="0.01"/>
  </r>
  <r>
    <s v="NUM000077"/>
    <x v="401"/>
    <x v="7"/>
    <n v="10001"/>
    <s v="P0192"/>
    <n v="1"/>
    <s v="Chambal Fertilisers &amp; Chemicals Ltd."/>
    <s v="New York"/>
    <s v="10025"/>
    <x v="3"/>
    <s v="Avery 52"/>
    <n v="4744"/>
    <n v="1465"/>
    <x v="4"/>
    <n v="4"/>
    <n v="1465"/>
    <n v="4744"/>
    <n v="0.01"/>
  </r>
  <r>
    <s v="NUM000343"/>
    <x v="0"/>
    <x v="6"/>
    <n v="10001"/>
    <s v="P0192"/>
    <n v="1"/>
    <s v="Chambal Fertilisers &amp; Chemicals Ltd."/>
    <s v="New York"/>
    <s v="10025"/>
    <x v="3"/>
    <s v="Avery 52"/>
    <n v="4744"/>
    <n v="1465"/>
    <x v="4"/>
    <n v="10"/>
    <n v="1465"/>
    <n v="4744"/>
    <n v="0.02"/>
  </r>
  <r>
    <s v="NUM000685"/>
    <x v="104"/>
    <x v="7"/>
    <n v="10002"/>
    <s v="P0192"/>
    <n v="1"/>
    <s v="Elder Pharmaceuticals"/>
    <s v="Omaha"/>
    <s v="68127"/>
    <x v="0"/>
    <s v="Avery 52"/>
    <n v="4744"/>
    <n v="1465"/>
    <x v="4"/>
    <n v="4"/>
    <n v="1465"/>
    <n v="4744"/>
    <n v="0.01"/>
  </r>
  <r>
    <s v="NUM000445"/>
    <x v="402"/>
    <x v="3"/>
    <n v="10012"/>
    <s v="P0189"/>
    <n v="1"/>
    <s v="Dynamatic Technologies Ltd."/>
    <s v="Santa Barbara"/>
    <s v="93110"/>
    <x v="1"/>
    <s v="Xerox 1978"/>
    <n v="4757"/>
    <n v="1534"/>
    <x v="1"/>
    <n v="1"/>
    <n v="1534"/>
    <n v="4757"/>
    <n v="0.01"/>
  </r>
  <r>
    <s v="NUM000833"/>
    <x v="403"/>
    <x v="3"/>
    <n v="10009"/>
    <s v="P0189"/>
    <n v="1"/>
    <s v="Godfrey Philips India Ltd."/>
    <s v="Salt Lake City"/>
    <s v="84118"/>
    <x v="1"/>
    <s v="Xerox 1978"/>
    <n v="4757"/>
    <n v="1534"/>
    <x v="1"/>
    <n v="1"/>
    <n v="1534"/>
    <n v="4757"/>
    <n v="0.01"/>
  </r>
  <r>
    <s v="NUM000312"/>
    <x v="404"/>
    <x v="7"/>
    <n v="10011"/>
    <s v="P0189"/>
    <n v="1"/>
    <s v="Sonata Software"/>
    <s v="Olympia"/>
    <s v="98502"/>
    <x v="1"/>
    <s v="Xerox 1978"/>
    <n v="4757"/>
    <n v="1534"/>
    <x v="1"/>
    <n v="4"/>
    <n v="1534"/>
    <n v="4757"/>
    <n v="0.01"/>
  </r>
  <r>
    <s v="NUM000657"/>
    <x v="62"/>
    <x v="3"/>
    <n v="10006"/>
    <s v="P0189"/>
    <n v="1"/>
    <s v="Supreme Industries"/>
    <s v="Midland"/>
    <s v="79706"/>
    <x v="0"/>
    <s v="Xerox 1978"/>
    <n v="4757"/>
    <n v="1534"/>
    <x v="1"/>
    <n v="1"/>
    <n v="1534"/>
    <n v="4757"/>
    <n v="0.01"/>
  </r>
  <r>
    <s v="NUM000227"/>
    <x v="405"/>
    <x v="2"/>
    <n v="10013"/>
    <s v="P0212"/>
    <n v="1"/>
    <s v="GMR Infrastructure Ltd."/>
    <s v="Naugatuck"/>
    <s v="06770"/>
    <x v="3"/>
    <s v="Xerox 1903"/>
    <n v="4758"/>
    <n v="1946"/>
    <x v="1"/>
    <n v="5"/>
    <n v="1946"/>
    <n v="4758"/>
    <n v="0.01"/>
  </r>
  <r>
    <s v="NUM000775"/>
    <x v="406"/>
    <x v="6"/>
    <n v="10004"/>
    <s v="P0212"/>
    <n v="1"/>
    <s v="Lupin Ltd."/>
    <s v="New York"/>
    <s v="10019"/>
    <x v="3"/>
    <s v="Xerox 1903"/>
    <n v="4758"/>
    <n v="1946"/>
    <x v="1"/>
    <n v="10"/>
    <n v="1946"/>
    <n v="4758"/>
    <n v="0.02"/>
  </r>
  <r>
    <s v="NUM000863"/>
    <x v="101"/>
    <x v="3"/>
    <n v="10004"/>
    <s v="P0085"/>
    <n v="1"/>
    <s v="Lupin Ltd."/>
    <s v="New York"/>
    <s v="10019"/>
    <x v="3"/>
    <s v="Avery 499"/>
    <n v="4765"/>
    <n v="1286"/>
    <x v="4"/>
    <n v="1"/>
    <n v="1286"/>
    <n v="4765"/>
    <n v="0.01"/>
  </r>
  <r>
    <s v="NUM000171"/>
    <x v="14"/>
    <x v="6"/>
    <n v="10015"/>
    <s v="P0085"/>
    <n v="1"/>
    <s v="Punj Lloyd Ltd."/>
    <s v="South Windsor"/>
    <s v="06074"/>
    <x v="3"/>
    <s v="Avery 499"/>
    <n v="4765"/>
    <n v="1286"/>
    <x v="4"/>
    <n v="10"/>
    <n v="1286"/>
    <n v="4765"/>
    <n v="0.02"/>
  </r>
  <r>
    <s v="NUM000713"/>
    <x v="283"/>
    <x v="2"/>
    <n v="10011"/>
    <s v="P0085"/>
    <n v="1"/>
    <s v="Sonata Software"/>
    <s v="Olympia"/>
    <s v="98502"/>
    <x v="1"/>
    <s v="Avery 499"/>
    <n v="4765"/>
    <n v="1286"/>
    <x v="4"/>
    <n v="5"/>
    <n v="1286"/>
    <n v="4765"/>
    <n v="0.01"/>
  </r>
  <r>
    <s v="NUM000617"/>
    <x v="368"/>
    <x v="5"/>
    <n v="10004"/>
    <s v="P0182"/>
    <n v="1"/>
    <s v="Lupin Ltd."/>
    <s v="New York"/>
    <s v="10019"/>
    <x v="3"/>
    <s v="Avery 510"/>
    <n v="4788"/>
    <n v="2063"/>
    <x v="4"/>
    <n v="4"/>
    <n v="2063"/>
    <n v="4788"/>
    <n v="0.01"/>
  </r>
  <r>
    <s v="NUM000038"/>
    <x v="308"/>
    <x v="4"/>
    <n v="10004"/>
    <s v="P0182"/>
    <n v="1"/>
    <s v="Lupin Ltd."/>
    <s v="New York"/>
    <s v="10019"/>
    <x v="3"/>
    <s v="Avery 510"/>
    <n v="4788"/>
    <n v="2063"/>
    <x v="4"/>
    <n v="3"/>
    <n v="2063"/>
    <n v="4788"/>
    <n v="0.01"/>
  </r>
  <r>
    <s v="NUM000516"/>
    <x v="407"/>
    <x v="0"/>
    <n v="10008"/>
    <s v="P0182"/>
    <n v="1"/>
    <s v="Reliance Industries Limited"/>
    <s v="Chestnut Ridge"/>
    <s v="10977"/>
    <x v="3"/>
    <s v="Avery 510"/>
    <n v="4788"/>
    <n v="2063"/>
    <x v="4"/>
    <n v="6"/>
    <n v="2063"/>
    <n v="4788"/>
    <n v="0.02"/>
  </r>
  <r>
    <s v="NUM000799"/>
    <x v="366"/>
    <x v="6"/>
    <n v="10014"/>
    <s v="P0253"/>
    <n v="1"/>
    <s v="Hindusthan National Glass &amp; Industries Ltd."/>
    <s v="Honolulu"/>
    <s v="96825"/>
    <x v="1"/>
    <s v="LG G3"/>
    <n v="4799"/>
    <n v="1978"/>
    <x v="3"/>
    <n v="10"/>
    <n v="1978"/>
    <n v="4799"/>
    <n v="0.02"/>
  </r>
  <r>
    <s v="NUM000048"/>
    <x v="396"/>
    <x v="0"/>
    <n v="10009"/>
    <s v="P0295"/>
    <n v="1"/>
    <s v="Godfrey Philips India Ltd."/>
    <s v="Salt Lake City"/>
    <s v="84118"/>
    <x v="1"/>
    <s v="Xerox 1899"/>
    <n v="4816"/>
    <n v="2201"/>
    <x v="1"/>
    <n v="6"/>
    <n v="2201"/>
    <n v="4816"/>
    <n v="0.02"/>
  </r>
  <r>
    <s v="NUM000251"/>
    <x v="333"/>
    <x v="2"/>
    <n v="10013"/>
    <s v="P0069"/>
    <n v="1"/>
    <s v="GMR Infrastructure Ltd."/>
    <s v="Naugatuck"/>
    <s v="06770"/>
    <x v="3"/>
    <s v="Xerox 1889"/>
    <n v="4831"/>
    <n v="2265"/>
    <x v="1"/>
    <n v="5"/>
    <n v="2265"/>
    <n v="4831"/>
    <n v="0.01"/>
  </r>
  <r>
    <s v="NUM000303"/>
    <x v="224"/>
    <x v="2"/>
    <n v="10013"/>
    <s v="P0069"/>
    <n v="1"/>
    <s v="GMR Infrastructure Ltd."/>
    <s v="Naugatuck"/>
    <s v="06770"/>
    <x v="3"/>
    <s v="Xerox 1889"/>
    <n v="4831"/>
    <n v="2265"/>
    <x v="1"/>
    <n v="5"/>
    <n v="2265"/>
    <n v="4831"/>
    <n v="0.01"/>
  </r>
  <r>
    <s v="NUM000020"/>
    <x v="408"/>
    <x v="0"/>
    <n v="10015"/>
    <s v="P0069"/>
    <n v="1"/>
    <s v="Punj Lloyd Ltd."/>
    <s v="South Windsor"/>
    <s v="06074"/>
    <x v="3"/>
    <s v="Xerox 1889"/>
    <n v="4831"/>
    <n v="2265"/>
    <x v="1"/>
    <n v="6"/>
    <n v="2265"/>
    <n v="4831"/>
    <n v="0.02"/>
  </r>
  <r>
    <s v="NUM000375"/>
    <x v="253"/>
    <x v="4"/>
    <n v="10011"/>
    <s v="P0058"/>
    <n v="1"/>
    <s v="Sonata Software"/>
    <s v="Olympia"/>
    <s v="98502"/>
    <x v="1"/>
    <s v="Newell 327"/>
    <n v="4834"/>
    <n v="1501"/>
    <x v="2"/>
    <n v="3"/>
    <n v="1501"/>
    <n v="4834"/>
    <n v="0.01"/>
  </r>
  <r>
    <s v="NUM000781"/>
    <x v="10"/>
    <x v="7"/>
    <n v="10002"/>
    <s v="P0219"/>
    <n v="1"/>
    <s v="Elder Pharmaceuticals"/>
    <s v="Omaha"/>
    <s v="68127"/>
    <x v="0"/>
    <s v="HTC One Mini"/>
    <n v="4843"/>
    <n v="2192"/>
    <x v="3"/>
    <n v="4"/>
    <n v="2192"/>
    <n v="4843"/>
    <n v="0.01"/>
  </r>
  <r>
    <s v="NUM000849"/>
    <x v="409"/>
    <x v="1"/>
    <n v="10003"/>
    <s v="P0273"/>
    <n v="1"/>
    <s v="Honeywell Automation"/>
    <s v="Miami"/>
    <s v="33732"/>
    <x v="2"/>
    <s v="Xerox 19"/>
    <n v="4845"/>
    <n v="1433"/>
    <x v="1"/>
    <n v="8"/>
    <n v="1433"/>
    <n v="4845"/>
    <n v="0.02"/>
  </r>
  <r>
    <s v="NUM000754"/>
    <x v="410"/>
    <x v="2"/>
    <n v="10008"/>
    <s v="P0073"/>
    <n v="1"/>
    <s v="Reliance Industries Limited"/>
    <s v="Chestnut Ridge"/>
    <s v="10977"/>
    <x v="3"/>
    <s v="Avery 480"/>
    <n v="4849"/>
    <n v="2433"/>
    <x v="4"/>
    <n v="5"/>
    <n v="2433"/>
    <n v="4849"/>
    <n v="0.01"/>
  </r>
  <r>
    <s v="NUM000669"/>
    <x v="82"/>
    <x v="2"/>
    <n v="10007"/>
    <s v="P0121"/>
    <n v="1"/>
    <s v="GHCL Ltd."/>
    <s v="Richmond"/>
    <s v="94805"/>
    <x v="1"/>
    <s v="Xerox 1905"/>
    <n v="4858"/>
    <n v="2491"/>
    <x v="1"/>
    <n v="5"/>
    <n v="2491"/>
    <n v="4858"/>
    <n v="0.01"/>
  </r>
  <r>
    <s v="NUM000262"/>
    <x v="411"/>
    <x v="7"/>
    <n v="10014"/>
    <s v="P0121"/>
    <n v="1"/>
    <s v="Hindusthan National Glass &amp; Industries Ltd."/>
    <s v="Honolulu"/>
    <s v="96825"/>
    <x v="1"/>
    <s v="Xerox 1905"/>
    <n v="4858"/>
    <n v="2491"/>
    <x v="1"/>
    <n v="4"/>
    <n v="2491"/>
    <n v="4858"/>
    <n v="0.01"/>
  </r>
  <r>
    <s v="NUM000658"/>
    <x v="62"/>
    <x v="5"/>
    <n v="10003"/>
    <s v="P0121"/>
    <n v="1"/>
    <s v="Honeywell Automation"/>
    <s v="Miami"/>
    <s v="33732"/>
    <x v="2"/>
    <s v="Xerox 1905"/>
    <n v="4858"/>
    <n v="2491"/>
    <x v="1"/>
    <n v="4"/>
    <n v="2491"/>
    <n v="4858"/>
    <n v="0.01"/>
  </r>
  <r>
    <s v="NUM000375"/>
    <x v="253"/>
    <x v="1"/>
    <n v="10002"/>
    <s v="P0201"/>
    <n v="1"/>
    <s v="Elder Pharmaceuticals"/>
    <s v="Omaha"/>
    <s v="68127"/>
    <x v="0"/>
    <s v="Xerox 1959"/>
    <n v="4861"/>
    <n v="1633"/>
    <x v="1"/>
    <n v="8"/>
    <n v="1633"/>
    <n v="4861"/>
    <n v="0.02"/>
  </r>
  <r>
    <s v="NUM000817"/>
    <x v="239"/>
    <x v="1"/>
    <n v="10012"/>
    <s v="P0243"/>
    <n v="1"/>
    <s v="Dynamatic Technologies Ltd."/>
    <s v="Santa Barbara"/>
    <s v="93110"/>
    <x v="1"/>
    <s v="Xerox 1893"/>
    <n v="4874"/>
    <n v="1503"/>
    <x v="1"/>
    <n v="8"/>
    <n v="1503"/>
    <n v="4874"/>
    <n v="0.02"/>
  </r>
  <r>
    <s v="NUM000246"/>
    <x v="57"/>
    <x v="3"/>
    <n v="10009"/>
    <s v="P0243"/>
    <n v="1"/>
    <s v="Godfrey Philips India Ltd."/>
    <s v="Salt Lake City"/>
    <s v="84118"/>
    <x v="1"/>
    <s v="Xerox 1893"/>
    <n v="4874"/>
    <n v="1503"/>
    <x v="1"/>
    <n v="1"/>
    <n v="1503"/>
    <n v="4874"/>
    <n v="0.01"/>
  </r>
  <r>
    <s v="NUM000672"/>
    <x v="390"/>
    <x v="3"/>
    <n v="10014"/>
    <s v="P0243"/>
    <n v="1"/>
    <s v="Hindusthan National Glass &amp; Industries Ltd."/>
    <s v="Honolulu"/>
    <s v="96825"/>
    <x v="1"/>
    <s v="Xerox 1893"/>
    <n v="4874"/>
    <n v="1503"/>
    <x v="1"/>
    <n v="1"/>
    <n v="1503"/>
    <n v="4874"/>
    <n v="0.01"/>
  </r>
  <r>
    <s v="NUM000024"/>
    <x v="170"/>
    <x v="7"/>
    <n v="10008"/>
    <s v="P0243"/>
    <n v="1"/>
    <s v="Reliance Industries Limited"/>
    <s v="Chestnut Ridge"/>
    <s v="10977"/>
    <x v="3"/>
    <s v="Xerox 1893"/>
    <n v="4874"/>
    <n v="1503"/>
    <x v="1"/>
    <n v="4"/>
    <n v="1503"/>
    <n v="4874"/>
    <n v="0.01"/>
  </r>
  <r>
    <s v="NUM000717"/>
    <x v="77"/>
    <x v="6"/>
    <n v="10012"/>
    <s v="P0059"/>
    <n v="1"/>
    <s v="Dynamatic Technologies Ltd."/>
    <s v="Santa Barbara"/>
    <s v="93110"/>
    <x v="1"/>
    <s v="Newell 317"/>
    <n v="4891"/>
    <n v="1745"/>
    <x v="2"/>
    <n v="10"/>
    <n v="1745"/>
    <n v="4891"/>
    <n v="0.02"/>
  </r>
  <r>
    <s v="NUM000177"/>
    <x v="412"/>
    <x v="2"/>
    <n v="10009"/>
    <s v="P0059"/>
    <n v="1"/>
    <s v="Godfrey Philips India Ltd."/>
    <s v="Salt Lake City"/>
    <s v="84118"/>
    <x v="1"/>
    <s v="Newell 317"/>
    <n v="4891"/>
    <n v="1745"/>
    <x v="2"/>
    <n v="5"/>
    <n v="1745"/>
    <n v="4891"/>
    <n v="0.01"/>
  </r>
  <r>
    <s v="NUM000033"/>
    <x v="413"/>
    <x v="3"/>
    <n v="10015"/>
    <s v="P0059"/>
    <n v="1"/>
    <s v="Punj Lloyd Ltd."/>
    <s v="South Windsor"/>
    <s v="06074"/>
    <x v="3"/>
    <s v="Newell 317"/>
    <n v="4891"/>
    <n v="1745"/>
    <x v="2"/>
    <n v="1"/>
    <n v="1745"/>
    <n v="4891"/>
    <n v="0.01"/>
  </r>
  <r>
    <s v="NUM000221"/>
    <x v="19"/>
    <x v="1"/>
    <n v="10001"/>
    <s v="P0207"/>
    <n v="1"/>
    <s v="Chambal Fertilisers &amp; Chemicals Ltd."/>
    <s v="New York"/>
    <s v="10025"/>
    <x v="3"/>
    <s v="Xerox 1994"/>
    <n v="4901"/>
    <n v="1789"/>
    <x v="1"/>
    <n v="8"/>
    <n v="1789"/>
    <n v="4901"/>
    <n v="0.02"/>
  </r>
  <r>
    <s v="NUM000820"/>
    <x v="68"/>
    <x v="4"/>
    <n v="10001"/>
    <s v="P0207"/>
    <n v="1"/>
    <s v="Chambal Fertilisers &amp; Chemicals Ltd."/>
    <s v="New York"/>
    <s v="10025"/>
    <x v="3"/>
    <s v="Xerox 1994"/>
    <n v="4901"/>
    <n v="1789"/>
    <x v="1"/>
    <n v="3"/>
    <n v="1789"/>
    <n v="4901"/>
    <n v="0.01"/>
  </r>
  <r>
    <s v="NUM000217"/>
    <x v="142"/>
    <x v="2"/>
    <n v="10005"/>
    <s v="P0207"/>
    <n v="1"/>
    <s v="Fortis Healthcare Ltd."/>
    <s v="Goleta"/>
    <s v="93117"/>
    <x v="1"/>
    <s v="Xerox 1994"/>
    <n v="4901"/>
    <n v="1789"/>
    <x v="1"/>
    <n v="5"/>
    <n v="1789"/>
    <n v="4901"/>
    <n v="0.01"/>
  </r>
  <r>
    <s v="NUM000330"/>
    <x v="414"/>
    <x v="0"/>
    <n v="10008"/>
    <s v="P0207"/>
    <n v="1"/>
    <s v="Reliance Industries Limited"/>
    <s v="Chestnut Ridge"/>
    <s v="10977"/>
    <x v="3"/>
    <s v="Xerox 1994"/>
    <n v="4901"/>
    <n v="1789"/>
    <x v="1"/>
    <n v="6"/>
    <n v="1789"/>
    <n v="4901"/>
    <n v="0.02"/>
  </r>
  <r>
    <s v="NUM000103"/>
    <x v="122"/>
    <x v="6"/>
    <n v="10002"/>
    <s v="P0105"/>
    <n v="1"/>
    <s v="Elder Pharmaceuticals"/>
    <s v="Omaha"/>
    <s v="68127"/>
    <x v="0"/>
    <s v="Xerox 213"/>
    <n v="4906"/>
    <n v="2269"/>
    <x v="1"/>
    <n v="10"/>
    <n v="2269"/>
    <n v="4906"/>
    <n v="0.02"/>
  </r>
  <r>
    <s v="NUM000300"/>
    <x v="415"/>
    <x v="5"/>
    <n v="10014"/>
    <s v="P0105"/>
    <n v="1"/>
    <s v="Hindusthan National Glass &amp; Industries Ltd."/>
    <s v="Honolulu"/>
    <s v="96825"/>
    <x v="1"/>
    <s v="Xerox 213"/>
    <n v="4906"/>
    <n v="2269"/>
    <x v="1"/>
    <n v="4"/>
    <n v="2269"/>
    <n v="4906"/>
    <n v="0.01"/>
  </r>
  <r>
    <s v="NUM000862"/>
    <x v="416"/>
    <x v="5"/>
    <n v="10004"/>
    <s v="P0105"/>
    <n v="1"/>
    <s v="Lupin Ltd."/>
    <s v="New York"/>
    <s v="10019"/>
    <x v="3"/>
    <s v="Xerox 213"/>
    <n v="4906"/>
    <n v="2269"/>
    <x v="1"/>
    <n v="4"/>
    <n v="2269"/>
    <n v="4906"/>
    <n v="0.01"/>
  </r>
  <r>
    <s v="NUM000686"/>
    <x v="104"/>
    <x v="7"/>
    <n v="10013"/>
    <s v="P0142"/>
    <n v="1"/>
    <s v="GMR Infrastructure Ltd."/>
    <s v="Naugatuck"/>
    <s v="06770"/>
    <x v="3"/>
    <s v="Xerox 1948"/>
    <n v="4910"/>
    <n v="2108"/>
    <x v="1"/>
    <n v="4"/>
    <n v="2108"/>
    <n v="4910"/>
    <n v="0.01"/>
  </r>
  <r>
    <s v="NUM000004"/>
    <x v="289"/>
    <x v="7"/>
    <n v="10012"/>
    <s v="P0094"/>
    <n v="1"/>
    <s v="Dynamatic Technologies Ltd."/>
    <s v="Santa Barbara"/>
    <s v="93110"/>
    <x v="1"/>
    <s v="Avery 486"/>
    <n v="4914"/>
    <n v="1632"/>
    <x v="4"/>
    <n v="4"/>
    <n v="1632"/>
    <n v="4914"/>
    <n v="0.01"/>
  </r>
  <r>
    <s v="NUM000801"/>
    <x v="116"/>
    <x v="0"/>
    <n v="10005"/>
    <s v="P0094"/>
    <n v="1"/>
    <s v="Fortis Healthcare Ltd."/>
    <s v="Goleta"/>
    <s v="93117"/>
    <x v="1"/>
    <s v="Avery 486"/>
    <n v="4914"/>
    <n v="1632"/>
    <x v="4"/>
    <n v="6"/>
    <n v="1632"/>
    <n v="4914"/>
    <n v="0.02"/>
  </r>
  <r>
    <s v="NUM000706"/>
    <x v="417"/>
    <x v="2"/>
    <n v="10007"/>
    <s v="P0094"/>
    <n v="1"/>
    <s v="GHCL Ltd."/>
    <s v="Richmond"/>
    <s v="94805"/>
    <x v="1"/>
    <s v="Avery 486"/>
    <n v="4914"/>
    <n v="1632"/>
    <x v="4"/>
    <n v="5"/>
    <n v="1632"/>
    <n v="4914"/>
    <n v="0.01"/>
  </r>
  <r>
    <s v="NUM000506"/>
    <x v="105"/>
    <x v="0"/>
    <n v="10009"/>
    <s v="P0094"/>
    <n v="1"/>
    <s v="Godfrey Philips India Ltd."/>
    <s v="Salt Lake City"/>
    <s v="84118"/>
    <x v="1"/>
    <s v="Avery 486"/>
    <n v="4914"/>
    <n v="1632"/>
    <x v="4"/>
    <n v="6"/>
    <n v="1632"/>
    <n v="4914"/>
    <n v="0.02"/>
  </r>
  <r>
    <s v="NUM000399"/>
    <x v="1"/>
    <x v="0"/>
    <n v="10015"/>
    <s v="P0094"/>
    <n v="1"/>
    <s v="Punj Lloyd Ltd."/>
    <s v="South Windsor"/>
    <s v="06074"/>
    <x v="3"/>
    <s v="Avery 486"/>
    <n v="4914"/>
    <n v="1632"/>
    <x v="4"/>
    <n v="6"/>
    <n v="1632"/>
    <n v="4914"/>
    <n v="0.02"/>
  </r>
  <r>
    <s v="NUM000761"/>
    <x v="147"/>
    <x v="7"/>
    <n v="10003"/>
    <s v="P0183"/>
    <n v="1"/>
    <s v="Honeywell Automation"/>
    <s v="Miami"/>
    <s v="33732"/>
    <x v="2"/>
    <s v="Newell 309"/>
    <n v="4927"/>
    <n v="2034"/>
    <x v="2"/>
    <n v="4"/>
    <n v="2034"/>
    <n v="4927"/>
    <n v="0.01"/>
  </r>
  <r>
    <s v="NUM000606"/>
    <x v="206"/>
    <x v="2"/>
    <n v="10015"/>
    <s v="P0183"/>
    <n v="1"/>
    <s v="Punj Lloyd Ltd."/>
    <s v="South Windsor"/>
    <s v="06074"/>
    <x v="3"/>
    <s v="Newell 309"/>
    <n v="4927"/>
    <n v="2034"/>
    <x v="2"/>
    <n v="5"/>
    <n v="2034"/>
    <n v="4927"/>
    <n v="0.01"/>
  </r>
  <r>
    <s v="NUM000176"/>
    <x v="119"/>
    <x v="7"/>
    <n v="10011"/>
    <s v="P0183"/>
    <n v="1"/>
    <s v="Sonata Software"/>
    <s v="Olympia"/>
    <s v="98502"/>
    <x v="1"/>
    <s v="Newell 309"/>
    <n v="4927"/>
    <n v="2034"/>
    <x v="2"/>
    <n v="4"/>
    <n v="2034"/>
    <n v="4927"/>
    <n v="0.01"/>
  </r>
  <r>
    <s v="NUM000175"/>
    <x v="146"/>
    <x v="2"/>
    <n v="10012"/>
    <s v="P0131"/>
    <n v="1"/>
    <s v="Dynamatic Technologies Ltd."/>
    <s v="Santa Barbara"/>
    <s v="93110"/>
    <x v="1"/>
    <s v="Xerox 1973"/>
    <n v="4928"/>
    <n v="2101"/>
    <x v="1"/>
    <n v="5"/>
    <n v="2101"/>
    <n v="4928"/>
    <n v="0.01"/>
  </r>
  <r>
    <s v="NUM000585"/>
    <x v="167"/>
    <x v="5"/>
    <n v="10004"/>
    <s v="P0131"/>
    <n v="1"/>
    <s v="Lupin Ltd."/>
    <s v="New York"/>
    <s v="10019"/>
    <x v="3"/>
    <s v="Xerox 1973"/>
    <n v="4928"/>
    <n v="2101"/>
    <x v="1"/>
    <n v="4"/>
    <n v="2101"/>
    <n v="4928"/>
    <n v="0.01"/>
  </r>
  <r>
    <s v="NUM000826"/>
    <x v="276"/>
    <x v="3"/>
    <n v="10001"/>
    <s v="P0064"/>
    <n v="1"/>
    <s v="Chambal Fertilisers &amp; Chemicals Ltd."/>
    <s v="New York"/>
    <s v="10025"/>
    <x v="3"/>
    <s v="Xerox 222"/>
    <n v="4952"/>
    <n v="1567"/>
    <x v="1"/>
    <n v="1"/>
    <n v="1567"/>
    <n v="4952"/>
    <n v="0.01"/>
  </r>
  <r>
    <s v="NUM000583"/>
    <x v="360"/>
    <x v="2"/>
    <n v="10001"/>
    <s v="P0240"/>
    <n v="1"/>
    <s v="Chambal Fertilisers &amp; Chemicals Ltd."/>
    <s v="New York"/>
    <s v="10025"/>
    <x v="3"/>
    <s v="Xerox 1907"/>
    <n v="4990"/>
    <n v="1360"/>
    <x v="1"/>
    <n v="5"/>
    <n v="1360"/>
    <n v="4990"/>
    <n v="0.01"/>
  </r>
  <r>
    <s v="NUM000565"/>
    <x v="418"/>
    <x v="3"/>
    <n v="10013"/>
    <s v="P0240"/>
    <n v="1"/>
    <s v="GMR Infrastructure Ltd."/>
    <s v="Naugatuck"/>
    <s v="06770"/>
    <x v="3"/>
    <s v="Xerox 1907"/>
    <n v="4990"/>
    <n v="1360"/>
    <x v="1"/>
    <n v="1"/>
    <n v="1360"/>
    <n v="4990"/>
    <n v="0.01"/>
  </r>
  <r>
    <s v="NUM000755"/>
    <x v="137"/>
    <x v="7"/>
    <n v="10001"/>
    <s v="P0113"/>
    <n v="1"/>
    <s v="Chambal Fertilisers &amp; Chemicals Ltd."/>
    <s v="New York"/>
    <s v="10025"/>
    <x v="3"/>
    <s v="Avery 514"/>
    <n v="4996"/>
    <n v="2108"/>
    <x v="4"/>
    <n v="4"/>
    <n v="2108"/>
    <n v="4996"/>
    <n v="0.01"/>
  </r>
  <r>
    <s v="NUM000256"/>
    <x v="419"/>
    <x v="6"/>
    <n v="10004"/>
    <s v="P0113"/>
    <n v="1"/>
    <s v="Lupin Ltd."/>
    <s v="New York"/>
    <s v="10019"/>
    <x v="3"/>
    <s v="Avery 514"/>
    <n v="4996"/>
    <n v="2108"/>
    <x v="4"/>
    <n v="10"/>
    <n v="2108"/>
    <n v="4996"/>
    <n v="0.02"/>
  </r>
  <r>
    <s v="NUM000591"/>
    <x v="7"/>
    <x v="6"/>
    <n v="10005"/>
    <s v="P0047"/>
    <n v="2"/>
    <s v="Fortis Healthcare Ltd."/>
    <s v="Goleta"/>
    <s v="93117"/>
    <x v="1"/>
    <s v="Staple holder"/>
    <n v="2500"/>
    <n v="1914"/>
    <x v="0"/>
    <n v="10"/>
    <n v="3828"/>
    <n v="5000"/>
    <n v="0.02"/>
  </r>
  <r>
    <s v="NUM000784"/>
    <x v="294"/>
    <x v="7"/>
    <n v="10013"/>
    <s v="P0047"/>
    <n v="2"/>
    <s v="GMR Infrastructure Ltd."/>
    <s v="Naugatuck"/>
    <s v="06770"/>
    <x v="3"/>
    <s v="Staple holder"/>
    <n v="2500"/>
    <n v="1914"/>
    <x v="0"/>
    <n v="4"/>
    <n v="3828"/>
    <n v="5000"/>
    <n v="0.03"/>
  </r>
  <r>
    <s v="NUM000813"/>
    <x v="192"/>
    <x v="7"/>
    <n v="10010"/>
    <s v="P0047"/>
    <n v="2"/>
    <s v="Suzlon Energy Ltd."/>
    <s v="Tracy"/>
    <s v="95376"/>
    <x v="1"/>
    <s v="Staple holder"/>
    <n v="2500"/>
    <n v="1914"/>
    <x v="0"/>
    <n v="4"/>
    <n v="3828"/>
    <n v="5000"/>
    <n v="0.03"/>
  </r>
  <r>
    <s v="NUM000096"/>
    <x v="420"/>
    <x v="0"/>
    <n v="10002"/>
    <s v="P0229"/>
    <n v="2"/>
    <s v="Elder Pharmaceuticals"/>
    <s v="Omaha"/>
    <s v="68127"/>
    <x v="0"/>
    <s v="Xerox 1942"/>
    <n v="2506"/>
    <n v="2355"/>
    <x v="1"/>
    <n v="6"/>
    <n v="4710"/>
    <n v="5012"/>
    <n v="0.02"/>
  </r>
  <r>
    <s v="NUM000228"/>
    <x v="405"/>
    <x v="6"/>
    <n v="10005"/>
    <s v="P0168"/>
    <n v="2"/>
    <s v="Fortis Healthcare Ltd."/>
    <s v="Goleta"/>
    <s v="93117"/>
    <x v="1"/>
    <s v="Xerox 231"/>
    <n v="2507"/>
    <n v="1380"/>
    <x v="1"/>
    <n v="10"/>
    <n v="2760"/>
    <n v="5014"/>
    <n v="0.02"/>
  </r>
  <r>
    <s v="NUM000803"/>
    <x v="421"/>
    <x v="6"/>
    <n v="10004"/>
    <s v="P0230"/>
    <n v="2"/>
    <s v="Lupin Ltd."/>
    <s v="New York"/>
    <s v="10019"/>
    <x v="3"/>
    <s v="Xerox 201"/>
    <n v="2509"/>
    <n v="1452"/>
    <x v="1"/>
    <n v="10"/>
    <n v="2904"/>
    <n v="5018"/>
    <n v="0.02"/>
  </r>
  <r>
    <s v="NUM000682"/>
    <x v="355"/>
    <x v="1"/>
    <n v="10014"/>
    <s v="P0148"/>
    <n v="2"/>
    <s v="Hindusthan National Glass &amp; Industries Ltd."/>
    <s v="Honolulu"/>
    <s v="96825"/>
    <x v="1"/>
    <s v="Xerox 199"/>
    <n v="2523"/>
    <n v="1665"/>
    <x v="1"/>
    <n v="8"/>
    <n v="3330"/>
    <n v="5046"/>
    <n v="0.02"/>
  </r>
  <r>
    <s v="NUM000671"/>
    <x v="422"/>
    <x v="5"/>
    <n v="10003"/>
    <s v="P0148"/>
    <n v="2"/>
    <s v="Honeywell Automation"/>
    <s v="Miami"/>
    <s v="33732"/>
    <x v="2"/>
    <s v="Xerox 199"/>
    <n v="2523"/>
    <n v="1665"/>
    <x v="1"/>
    <n v="4"/>
    <n v="3330"/>
    <n v="5046"/>
    <n v="0.03"/>
  </r>
  <r>
    <s v="NUM000102"/>
    <x v="122"/>
    <x v="5"/>
    <n v="10003"/>
    <s v="P0008"/>
    <n v="2"/>
    <s v="Honeywell Automation"/>
    <s v="Miami"/>
    <s v="33732"/>
    <x v="2"/>
    <s v="Xerox 1943"/>
    <n v="2529"/>
    <n v="1630"/>
    <x v="1"/>
    <n v="4"/>
    <n v="3260"/>
    <n v="5058"/>
    <n v="0.03"/>
  </r>
  <r>
    <s v="NUM000184"/>
    <x v="423"/>
    <x v="0"/>
    <n v="10008"/>
    <s v="P0008"/>
    <n v="2"/>
    <s v="Reliance Industries Limited"/>
    <s v="Chestnut Ridge"/>
    <s v="10977"/>
    <x v="3"/>
    <s v="Xerox 1943"/>
    <n v="2529"/>
    <n v="1630"/>
    <x v="1"/>
    <n v="6"/>
    <n v="3260"/>
    <n v="5058"/>
    <n v="0.02"/>
  </r>
  <r>
    <s v="NUM000650"/>
    <x v="6"/>
    <x v="2"/>
    <n v="10011"/>
    <s v="P0171"/>
    <n v="2"/>
    <s v="Sonata Software"/>
    <s v="Olympia"/>
    <s v="98502"/>
    <x v="1"/>
    <s v="Xerox 1919"/>
    <n v="2535"/>
    <n v="1841"/>
    <x v="1"/>
    <n v="5"/>
    <n v="3682"/>
    <n v="5070"/>
    <n v="0.03"/>
  </r>
  <r>
    <s v="NUM000771"/>
    <x v="424"/>
    <x v="7"/>
    <n v="10012"/>
    <s v="P0024"/>
    <n v="2"/>
    <s v="Dynamatic Technologies Ltd."/>
    <s v="Santa Barbara"/>
    <s v="93110"/>
    <x v="1"/>
    <s v="Xerox 1913"/>
    <n v="2547"/>
    <n v="1419"/>
    <x v="1"/>
    <n v="4"/>
    <n v="2838"/>
    <n v="5094"/>
    <n v="0.03"/>
  </r>
  <r>
    <s v="NUM000052"/>
    <x v="425"/>
    <x v="7"/>
    <n v="10010"/>
    <s v="P0024"/>
    <n v="2"/>
    <s v="Suzlon Energy Ltd."/>
    <s v="Tracy"/>
    <s v="95376"/>
    <x v="1"/>
    <s v="Xerox 1913"/>
    <n v="2547"/>
    <n v="1419"/>
    <x v="1"/>
    <n v="4"/>
    <n v="2838"/>
    <n v="5094"/>
    <n v="0.03"/>
  </r>
  <r>
    <s v="NUM000409"/>
    <x v="426"/>
    <x v="3"/>
    <n v="10010"/>
    <s v="P0002"/>
    <n v="2"/>
    <s v="Suzlon Energy Ltd."/>
    <s v="Tracy"/>
    <s v="95376"/>
    <x v="1"/>
    <s v="Xerox 1967"/>
    <n v="2552"/>
    <n v="1905"/>
    <x v="1"/>
    <n v="1"/>
    <n v="3810"/>
    <n v="5104"/>
    <n v="0.03"/>
  </r>
  <r>
    <s v="NUM000190"/>
    <x v="286"/>
    <x v="7"/>
    <n v="10010"/>
    <s v="P0005"/>
    <n v="2"/>
    <s v="Suzlon Energy Ltd."/>
    <s v="Tracy"/>
    <s v="95376"/>
    <x v="1"/>
    <s v="GE 30524EE4"/>
    <n v="2553"/>
    <n v="1638"/>
    <x v="3"/>
    <n v="4"/>
    <n v="3276"/>
    <n v="5106"/>
    <n v="0.03"/>
  </r>
  <r>
    <s v="NUM000128"/>
    <x v="427"/>
    <x v="1"/>
    <n v="10014"/>
    <s v="P0143"/>
    <n v="2"/>
    <s v="Hindusthan National Glass &amp; Industries Ltd."/>
    <s v="Honolulu"/>
    <s v="96825"/>
    <x v="1"/>
    <s v="Xerox 1946"/>
    <n v="2576"/>
    <n v="1826"/>
    <x v="1"/>
    <n v="8"/>
    <n v="3652"/>
    <n v="5152"/>
    <n v="0.02"/>
  </r>
  <r>
    <s v="NUM000715"/>
    <x v="77"/>
    <x v="1"/>
    <n v="10008"/>
    <s v="P0143"/>
    <n v="2"/>
    <s v="Reliance Industries Limited"/>
    <s v="Chestnut Ridge"/>
    <s v="10977"/>
    <x v="3"/>
    <s v="Xerox 1946"/>
    <n v="2576"/>
    <n v="1826"/>
    <x v="1"/>
    <n v="8"/>
    <n v="3652"/>
    <n v="5152"/>
    <n v="0.02"/>
  </r>
  <r>
    <s v="NUM000071"/>
    <x v="236"/>
    <x v="0"/>
    <n v="10005"/>
    <s v="P0226"/>
    <n v="2"/>
    <s v="Fortis Healthcare Ltd."/>
    <s v="Goleta"/>
    <s v="93117"/>
    <x v="1"/>
    <s v="Xerox 1953"/>
    <n v="2579"/>
    <n v="1455"/>
    <x v="1"/>
    <n v="6"/>
    <n v="2910"/>
    <n v="5158"/>
    <n v="0.02"/>
  </r>
  <r>
    <s v="NUM000721"/>
    <x v="428"/>
    <x v="7"/>
    <n v="10009"/>
    <s v="P0226"/>
    <n v="2"/>
    <s v="Godfrey Philips India Ltd."/>
    <s v="Salt Lake City"/>
    <s v="84118"/>
    <x v="1"/>
    <s v="Xerox 1953"/>
    <n v="2579"/>
    <n v="1455"/>
    <x v="1"/>
    <n v="4"/>
    <n v="2910"/>
    <n v="5158"/>
    <n v="0.03"/>
  </r>
  <r>
    <s v="NUM000736"/>
    <x v="107"/>
    <x v="1"/>
    <n v="10008"/>
    <s v="P0296"/>
    <n v="2"/>
    <s v="Reliance Industries Limited"/>
    <s v="Chestnut Ridge"/>
    <s v="10977"/>
    <x v="3"/>
    <s v="Xerox 1955"/>
    <n v="2580"/>
    <n v="1518"/>
    <x v="1"/>
    <n v="8"/>
    <n v="3036"/>
    <n v="5160"/>
    <n v="0.02"/>
  </r>
  <r>
    <s v="NUM000649"/>
    <x v="389"/>
    <x v="2"/>
    <n v="10013"/>
    <s v="P0092"/>
    <n v="2"/>
    <s v="GMR Infrastructure Ltd."/>
    <s v="Naugatuck"/>
    <s v="06770"/>
    <x v="3"/>
    <s v="Clarity 53712"/>
    <n v="2586"/>
    <n v="2432"/>
    <x v="3"/>
    <n v="5"/>
    <n v="4864"/>
    <n v="5172"/>
    <n v="0.03"/>
  </r>
  <r>
    <s v="NUM000544"/>
    <x v="163"/>
    <x v="7"/>
    <n v="10010"/>
    <s v="P0092"/>
    <n v="2"/>
    <s v="Suzlon Energy Ltd."/>
    <s v="Tracy"/>
    <s v="95376"/>
    <x v="1"/>
    <s v="Clarity 53712"/>
    <n v="2586"/>
    <n v="2432"/>
    <x v="3"/>
    <n v="4"/>
    <n v="4864"/>
    <n v="5172"/>
    <n v="0.03"/>
  </r>
  <r>
    <s v="NUM000766"/>
    <x v="429"/>
    <x v="6"/>
    <n v="10001"/>
    <s v="P0023"/>
    <n v="2"/>
    <s v="Chambal Fertilisers &amp; Chemicals Ltd."/>
    <s v="New York"/>
    <s v="10025"/>
    <x v="3"/>
    <s v="Xerox 1920"/>
    <n v="2610"/>
    <n v="1307"/>
    <x v="1"/>
    <n v="10"/>
    <n v="2614"/>
    <n v="5220"/>
    <n v="0.02"/>
  </r>
  <r>
    <s v="NUM000092"/>
    <x v="430"/>
    <x v="6"/>
    <n v="10007"/>
    <s v="P0023"/>
    <n v="2"/>
    <s v="GHCL Ltd."/>
    <s v="Richmond"/>
    <s v="94805"/>
    <x v="1"/>
    <s v="Xerox 1920"/>
    <n v="2610"/>
    <n v="1307"/>
    <x v="1"/>
    <n v="10"/>
    <n v="2614"/>
    <n v="5220"/>
    <n v="0.02"/>
  </r>
  <r>
    <s v="NUM000787"/>
    <x v="149"/>
    <x v="5"/>
    <n v="10003"/>
    <s v="P0011"/>
    <n v="2"/>
    <s v="Honeywell Automation"/>
    <s v="Miami"/>
    <s v="33732"/>
    <x v="2"/>
    <s v="Xerox 1999"/>
    <n v="2612"/>
    <n v="1994"/>
    <x v="1"/>
    <n v="4"/>
    <n v="3988"/>
    <n v="5224"/>
    <n v="0.03"/>
  </r>
  <r>
    <s v="NUM000612"/>
    <x v="431"/>
    <x v="4"/>
    <n v="10004"/>
    <s v="P0011"/>
    <n v="2"/>
    <s v="Lupin Ltd."/>
    <s v="New York"/>
    <s v="10019"/>
    <x v="3"/>
    <s v="Xerox 1999"/>
    <n v="2612"/>
    <n v="1994"/>
    <x v="1"/>
    <n v="3"/>
    <n v="3988"/>
    <n v="5224"/>
    <n v="0.03"/>
  </r>
  <r>
    <s v="NUM000871"/>
    <x v="307"/>
    <x v="3"/>
    <n v="10013"/>
    <s v="P0003"/>
    <n v="2"/>
    <s v="GMR Infrastructure Ltd."/>
    <s v="Naugatuck"/>
    <s v="06770"/>
    <x v="3"/>
    <s v="Newell 341"/>
    <n v="2617"/>
    <n v="1736"/>
    <x v="2"/>
    <n v="1"/>
    <n v="3472"/>
    <n v="5234"/>
    <n v="0.03"/>
  </r>
  <r>
    <s v="NUM000560"/>
    <x v="317"/>
    <x v="3"/>
    <n v="10014"/>
    <s v="P0003"/>
    <n v="2"/>
    <s v="Hindusthan National Glass &amp; Industries Ltd."/>
    <s v="Honolulu"/>
    <s v="96825"/>
    <x v="1"/>
    <s v="Newell 341"/>
    <n v="2617"/>
    <n v="1736"/>
    <x v="2"/>
    <n v="1"/>
    <n v="3472"/>
    <n v="5234"/>
    <n v="0.03"/>
  </r>
  <r>
    <s v="NUM000154"/>
    <x v="249"/>
    <x v="7"/>
    <n v="10002"/>
    <s v="P0136"/>
    <n v="2"/>
    <s v="Elder Pharmaceuticals"/>
    <s v="Omaha"/>
    <s v="68127"/>
    <x v="0"/>
    <s v="Xerox 1909"/>
    <n v="2628"/>
    <n v="1803"/>
    <x v="1"/>
    <n v="4"/>
    <n v="3606"/>
    <n v="5256"/>
    <n v="0.03"/>
  </r>
  <r>
    <s v="NUM000094"/>
    <x v="432"/>
    <x v="6"/>
    <n v="10012"/>
    <s v="P0133"/>
    <n v="2"/>
    <s v="Dynamatic Technologies Ltd."/>
    <s v="Santa Barbara"/>
    <s v="93110"/>
    <x v="1"/>
    <s v="Avery 477"/>
    <n v="2633"/>
    <n v="1742"/>
    <x v="4"/>
    <n v="10"/>
    <n v="3484"/>
    <n v="5266"/>
    <n v="0.02"/>
  </r>
  <r>
    <s v="NUM000006"/>
    <x v="61"/>
    <x v="6"/>
    <n v="10010"/>
    <s v="P0133"/>
    <n v="2"/>
    <s v="Suzlon Energy Ltd."/>
    <s v="Tracy"/>
    <s v="95376"/>
    <x v="1"/>
    <s v="Avery 477"/>
    <n v="2633"/>
    <n v="1742"/>
    <x v="4"/>
    <n v="10"/>
    <n v="3484"/>
    <n v="5266"/>
    <n v="0.02"/>
  </r>
  <r>
    <s v="NUM000189"/>
    <x v="158"/>
    <x v="4"/>
    <n v="10012"/>
    <s v="P0124"/>
    <n v="2"/>
    <s v="Dynamatic Technologies Ltd."/>
    <s v="Santa Barbara"/>
    <s v="93110"/>
    <x v="1"/>
    <s v="Avery 502"/>
    <n v="2645"/>
    <n v="1547"/>
    <x v="4"/>
    <n v="3"/>
    <n v="3094"/>
    <n v="5290"/>
    <n v="0.03"/>
  </r>
  <r>
    <s v="NUM000337"/>
    <x v="135"/>
    <x v="6"/>
    <n v="10009"/>
    <s v="P0124"/>
    <n v="2"/>
    <s v="Godfrey Philips India Ltd."/>
    <s v="Salt Lake City"/>
    <s v="84118"/>
    <x v="1"/>
    <s v="Avery 502"/>
    <n v="2645"/>
    <n v="1547"/>
    <x v="4"/>
    <n v="10"/>
    <n v="3094"/>
    <n v="5290"/>
    <n v="0.02"/>
  </r>
  <r>
    <s v="NUM000555"/>
    <x v="310"/>
    <x v="0"/>
    <n v="10013"/>
    <s v="P0090"/>
    <n v="2"/>
    <s v="GMR Infrastructure Ltd."/>
    <s v="Naugatuck"/>
    <s v="06770"/>
    <x v="3"/>
    <s v="Xerox 1941"/>
    <n v="2647"/>
    <n v="1539"/>
    <x v="1"/>
    <n v="6"/>
    <n v="3078"/>
    <n v="5294"/>
    <n v="0.02"/>
  </r>
  <r>
    <s v="NUM000503"/>
    <x v="166"/>
    <x v="0"/>
    <n v="10001"/>
    <s v="P0222"/>
    <n v="2"/>
    <s v="Chambal Fertilisers &amp; Chemicals Ltd."/>
    <s v="New York"/>
    <s v="10025"/>
    <x v="3"/>
    <s v="Xerox 1944"/>
    <n v="2657"/>
    <n v="2480"/>
    <x v="1"/>
    <n v="6"/>
    <n v="4960"/>
    <n v="5314"/>
    <n v="0.02"/>
  </r>
  <r>
    <s v="NUM000080"/>
    <x v="16"/>
    <x v="3"/>
    <n v="10001"/>
    <s v="P0179"/>
    <n v="2"/>
    <s v="Chambal Fertilisers &amp; Chemicals Ltd."/>
    <s v="New York"/>
    <s v="10025"/>
    <x v="3"/>
    <s v="Xerox 1981"/>
    <n v="2658"/>
    <n v="1274"/>
    <x v="1"/>
    <n v="1"/>
    <n v="2548"/>
    <n v="5316"/>
    <n v="0.03"/>
  </r>
  <r>
    <s v="NUM000778"/>
    <x v="70"/>
    <x v="0"/>
    <n v="10013"/>
    <s v="P0270"/>
    <n v="2"/>
    <s v="GMR Infrastructure Ltd."/>
    <s v="Naugatuck"/>
    <s v="06770"/>
    <x v="3"/>
    <s v="Xerox 1956"/>
    <n v="2659"/>
    <n v="2415"/>
    <x v="1"/>
    <n v="6"/>
    <n v="4830"/>
    <n v="5318"/>
    <n v="0.02"/>
  </r>
  <r>
    <s v="NUM000492"/>
    <x v="108"/>
    <x v="2"/>
    <n v="10006"/>
    <s v="P0149"/>
    <n v="2"/>
    <s v="Supreme Industries"/>
    <s v="Midland"/>
    <s v="79706"/>
    <x v="0"/>
    <s v="Xerox 197"/>
    <n v="2671"/>
    <n v="1591"/>
    <x v="1"/>
    <n v="5"/>
    <n v="3182"/>
    <n v="5342"/>
    <n v="0.03"/>
  </r>
  <r>
    <s v="NUM000433"/>
    <x v="109"/>
    <x v="0"/>
    <n v="10007"/>
    <s v="P0103"/>
    <n v="2"/>
    <s v="GHCL Ltd."/>
    <s v="Richmond"/>
    <s v="94805"/>
    <x v="1"/>
    <s v="Xerox 1931"/>
    <n v="2706"/>
    <n v="2310"/>
    <x v="1"/>
    <n v="6"/>
    <n v="4620"/>
    <n v="5412"/>
    <n v="0.02"/>
  </r>
  <r>
    <s v="NUM000374"/>
    <x v="253"/>
    <x v="3"/>
    <n v="10008"/>
    <s v="P0103"/>
    <n v="2"/>
    <s v="Reliance Industries Limited"/>
    <s v="Chestnut Ridge"/>
    <s v="10977"/>
    <x v="3"/>
    <s v="Xerox 1931"/>
    <n v="2706"/>
    <n v="2310"/>
    <x v="1"/>
    <n v="1"/>
    <n v="4620"/>
    <n v="5412"/>
    <n v="0.03"/>
  </r>
  <r>
    <s v="NUM000706"/>
    <x v="417"/>
    <x v="5"/>
    <n v="10004"/>
    <s v="P0079"/>
    <n v="2"/>
    <s v="Lupin Ltd."/>
    <s v="New York"/>
    <s v="10019"/>
    <x v="3"/>
    <s v="Xerox 220"/>
    <n v="2714"/>
    <n v="1975"/>
    <x v="1"/>
    <n v="4"/>
    <n v="3950"/>
    <n v="5428"/>
    <n v="0.03"/>
  </r>
  <r>
    <s v="NUM000006"/>
    <x v="61"/>
    <x v="6"/>
    <n v="10001"/>
    <s v="P0053"/>
    <n v="2"/>
    <s v="Chambal Fertilisers &amp; Chemicals Ltd."/>
    <s v="New York"/>
    <s v="10025"/>
    <x v="3"/>
    <s v="Avery 520"/>
    <n v="2718"/>
    <n v="2254"/>
    <x v="4"/>
    <n v="10"/>
    <n v="4508"/>
    <n v="5436"/>
    <n v="0.02"/>
  </r>
  <r>
    <s v="NUM000638"/>
    <x v="270"/>
    <x v="5"/>
    <n v="10012"/>
    <s v="P0046"/>
    <n v="2"/>
    <s v="Dynamatic Technologies Ltd."/>
    <s v="Santa Barbara"/>
    <s v="93110"/>
    <x v="1"/>
    <s v="Xerox 1974"/>
    <n v="2734"/>
    <n v="1596"/>
    <x v="1"/>
    <n v="4"/>
    <n v="3192"/>
    <n v="5468"/>
    <n v="0.03"/>
  </r>
  <r>
    <s v="NUM000297"/>
    <x v="433"/>
    <x v="0"/>
    <n v="10007"/>
    <s v="P0046"/>
    <n v="2"/>
    <s v="GHCL Ltd."/>
    <s v="Richmond"/>
    <s v="94805"/>
    <x v="1"/>
    <s v="Xerox 1974"/>
    <n v="2734"/>
    <n v="1596"/>
    <x v="1"/>
    <n v="6"/>
    <n v="3192"/>
    <n v="5468"/>
    <n v="0.02"/>
  </r>
  <r>
    <s v="NUM000612"/>
    <x v="431"/>
    <x v="2"/>
    <n v="10014"/>
    <s v="P0018"/>
    <n v="2"/>
    <s v="Hindusthan National Glass &amp; Industries Ltd."/>
    <s v="Honolulu"/>
    <s v="96825"/>
    <x v="1"/>
    <s v="Newell 343"/>
    <n v="2744"/>
    <n v="1428"/>
    <x v="2"/>
    <n v="5"/>
    <n v="2856"/>
    <n v="5488"/>
    <n v="0.03"/>
  </r>
  <r>
    <s v="NUM000506"/>
    <x v="105"/>
    <x v="1"/>
    <n v="10010"/>
    <s v="P0114"/>
    <n v="2"/>
    <s v="Suzlon Energy Ltd."/>
    <s v="Tracy"/>
    <s v="95376"/>
    <x v="1"/>
    <s v="Newell 336"/>
    <n v="2772"/>
    <n v="1527"/>
    <x v="2"/>
    <n v="8"/>
    <n v="3054"/>
    <n v="5544"/>
    <n v="0.02"/>
  </r>
  <r>
    <s v="NUM000237"/>
    <x v="377"/>
    <x v="0"/>
    <n v="10005"/>
    <s v="P0262"/>
    <n v="2"/>
    <s v="Fortis Healthcare Ltd."/>
    <s v="Goleta"/>
    <s v="93117"/>
    <x v="1"/>
    <s v="Avery 487"/>
    <n v="2775"/>
    <n v="1946"/>
    <x v="4"/>
    <n v="6"/>
    <n v="3892"/>
    <n v="5550"/>
    <n v="0.02"/>
  </r>
  <r>
    <s v="NUM000198"/>
    <x v="434"/>
    <x v="6"/>
    <n v="10001"/>
    <s v="P0108"/>
    <n v="2"/>
    <s v="Chambal Fertilisers &amp; Chemicals Ltd."/>
    <s v="New York"/>
    <s v="10025"/>
    <x v="3"/>
    <s v="Xerox 188"/>
    <n v="2775"/>
    <n v="1847"/>
    <x v="1"/>
    <n v="10"/>
    <n v="3694"/>
    <n v="5550"/>
    <n v="0.02"/>
  </r>
  <r>
    <s v="NUM000529"/>
    <x v="172"/>
    <x v="1"/>
    <n v="10005"/>
    <s v="P0108"/>
    <n v="2"/>
    <s v="Fortis Healthcare Ltd."/>
    <s v="Goleta"/>
    <s v="93117"/>
    <x v="1"/>
    <s v="Xerox 188"/>
    <n v="2775"/>
    <n v="1847"/>
    <x v="1"/>
    <n v="8"/>
    <n v="3694"/>
    <n v="5550"/>
    <n v="0.02"/>
  </r>
  <r>
    <s v="NUM000595"/>
    <x v="257"/>
    <x v="6"/>
    <n v="10003"/>
    <s v="P0138"/>
    <n v="2"/>
    <s v="Honeywell Automation"/>
    <s v="Miami"/>
    <s v="33732"/>
    <x v="2"/>
    <s v="Newell 329"/>
    <n v="2787"/>
    <n v="1470"/>
    <x v="2"/>
    <n v="10"/>
    <n v="2940"/>
    <n v="5574"/>
    <n v="0.02"/>
  </r>
  <r>
    <s v="NUM000281"/>
    <x v="379"/>
    <x v="7"/>
    <n v="10002"/>
    <s v="P0038"/>
    <n v="2"/>
    <s v="Elder Pharmaceuticals"/>
    <s v="Omaha"/>
    <s v="68127"/>
    <x v="0"/>
    <s v="Xerox 21"/>
    <n v="2787"/>
    <n v="2020"/>
    <x v="1"/>
    <n v="4"/>
    <n v="4040"/>
    <n v="5574"/>
    <n v="0.03"/>
  </r>
  <r>
    <s v="NUM000773"/>
    <x v="296"/>
    <x v="6"/>
    <n v="10015"/>
    <s v="P0038"/>
    <n v="2"/>
    <s v="Punj Lloyd Ltd."/>
    <s v="South Windsor"/>
    <s v="06074"/>
    <x v="3"/>
    <s v="Xerox 21"/>
    <n v="2787"/>
    <n v="2020"/>
    <x v="1"/>
    <n v="10"/>
    <n v="4040"/>
    <n v="5574"/>
    <n v="0.02"/>
  </r>
  <r>
    <s v="NUM000695"/>
    <x v="435"/>
    <x v="3"/>
    <n v="10015"/>
    <s v="P0038"/>
    <n v="2"/>
    <s v="Punj Lloyd Ltd."/>
    <s v="South Windsor"/>
    <s v="06074"/>
    <x v="3"/>
    <s v="Xerox 21"/>
    <n v="2787"/>
    <n v="2020"/>
    <x v="1"/>
    <n v="1"/>
    <n v="4040"/>
    <n v="5574"/>
    <n v="0.03"/>
  </r>
  <r>
    <s v="NUM000188"/>
    <x v="158"/>
    <x v="0"/>
    <n v="10015"/>
    <s v="P0056"/>
    <n v="2"/>
    <s v="Punj Lloyd Ltd."/>
    <s v="South Windsor"/>
    <s v="06074"/>
    <x v="3"/>
    <s v="Xerox 1912"/>
    <n v="2803"/>
    <n v="1344"/>
    <x v="1"/>
    <n v="6"/>
    <n v="2688"/>
    <n v="5606"/>
    <n v="0.02"/>
  </r>
  <r>
    <s v="NUM000681"/>
    <x v="355"/>
    <x v="7"/>
    <n v="10003"/>
    <s v="P0091"/>
    <n v="2"/>
    <s v="Honeywell Automation"/>
    <s v="Miami"/>
    <s v="33732"/>
    <x v="2"/>
    <s v="Pyle PMP37LED"/>
    <n v="2808"/>
    <n v="1759"/>
    <x v="3"/>
    <n v="4"/>
    <n v="3518"/>
    <n v="5616"/>
    <n v="0.03"/>
  </r>
  <r>
    <s v="NUM000567"/>
    <x v="385"/>
    <x v="0"/>
    <n v="10010"/>
    <s v="P0091"/>
    <n v="2"/>
    <s v="Suzlon Energy Ltd."/>
    <s v="Tracy"/>
    <s v="95376"/>
    <x v="1"/>
    <s v="Pyle PMP37LED"/>
    <n v="2808"/>
    <n v="1759"/>
    <x v="3"/>
    <n v="6"/>
    <n v="3518"/>
    <n v="5616"/>
    <n v="0.02"/>
  </r>
  <r>
    <s v="NUM000256"/>
    <x v="419"/>
    <x v="1"/>
    <n v="10002"/>
    <s v="P0007"/>
    <n v="2"/>
    <s v="Elder Pharmaceuticals"/>
    <s v="Omaha"/>
    <s v="68127"/>
    <x v="0"/>
    <s v="Xerox 232"/>
    <n v="2814"/>
    <n v="2437"/>
    <x v="1"/>
    <n v="8"/>
    <n v="4874"/>
    <n v="5628"/>
    <n v="0.02"/>
  </r>
  <r>
    <s v="NUM000471"/>
    <x v="151"/>
    <x v="2"/>
    <n v="10001"/>
    <s v="P0264"/>
    <n v="2"/>
    <s v="Chambal Fertilisers &amp; Chemicals Ltd."/>
    <s v="New York"/>
    <s v="10025"/>
    <x v="3"/>
    <s v="Avery 503"/>
    <n v="2820"/>
    <n v="1504"/>
    <x v="4"/>
    <n v="5"/>
    <n v="3008"/>
    <n v="5640"/>
    <n v="0.03"/>
  </r>
  <r>
    <s v="NUM000040"/>
    <x v="308"/>
    <x v="7"/>
    <n v="10007"/>
    <s v="P0264"/>
    <n v="2"/>
    <s v="GHCL Ltd."/>
    <s v="Richmond"/>
    <s v="94805"/>
    <x v="1"/>
    <s v="Avery 503"/>
    <n v="2820"/>
    <n v="1504"/>
    <x v="4"/>
    <n v="4"/>
    <n v="3008"/>
    <n v="5640"/>
    <n v="0.03"/>
  </r>
  <r>
    <s v="NUM000488"/>
    <x v="338"/>
    <x v="2"/>
    <n v="10003"/>
    <s v="P0264"/>
    <n v="2"/>
    <s v="Honeywell Automation"/>
    <s v="Miami"/>
    <s v="33732"/>
    <x v="2"/>
    <s v="Avery 503"/>
    <n v="2820"/>
    <n v="1504"/>
    <x v="4"/>
    <n v="5"/>
    <n v="3008"/>
    <n v="5640"/>
    <n v="0.03"/>
  </r>
  <r>
    <s v="NUM000070"/>
    <x v="436"/>
    <x v="0"/>
    <n v="10002"/>
    <s v="P0122"/>
    <n v="2"/>
    <s v="Elder Pharmaceuticals"/>
    <s v="Omaha"/>
    <s v="68127"/>
    <x v="0"/>
    <s v="Newell 351"/>
    <n v="2850"/>
    <n v="2007"/>
    <x v="2"/>
    <n v="6"/>
    <n v="4014"/>
    <n v="5700"/>
    <n v="0.02"/>
  </r>
  <r>
    <s v="NUM000853"/>
    <x v="222"/>
    <x v="2"/>
    <n v="10004"/>
    <s v="P0157"/>
    <n v="2"/>
    <s v="Lupin Ltd."/>
    <s v="New York"/>
    <s v="10019"/>
    <x v="3"/>
    <s v="Newell 347"/>
    <n v="2856"/>
    <n v="1236"/>
    <x v="2"/>
    <n v="5"/>
    <n v="2472"/>
    <n v="5712"/>
    <n v="0.03"/>
  </r>
  <r>
    <s v="NUM000670"/>
    <x v="255"/>
    <x v="0"/>
    <n v="10015"/>
    <s v="P0174"/>
    <n v="2"/>
    <s v="Punj Lloyd Ltd."/>
    <s v="South Windsor"/>
    <s v="06074"/>
    <x v="3"/>
    <s v="Xerox 1929"/>
    <n v="2856"/>
    <n v="1780"/>
    <x v="1"/>
    <n v="6"/>
    <n v="3560"/>
    <n v="5712"/>
    <n v="0.02"/>
  </r>
  <r>
    <s v="NUM000398"/>
    <x v="437"/>
    <x v="1"/>
    <n v="10012"/>
    <s v="P0155"/>
    <n v="2"/>
    <s v="Dynamatic Technologies Ltd."/>
    <s v="Santa Barbara"/>
    <s v="93110"/>
    <x v="1"/>
    <s v="Newell 319"/>
    <n v="2867"/>
    <n v="2295"/>
    <x v="2"/>
    <n v="8"/>
    <n v="4590"/>
    <n v="5734"/>
    <n v="0.02"/>
  </r>
  <r>
    <s v="NUM000718"/>
    <x v="438"/>
    <x v="3"/>
    <n v="10004"/>
    <s v="P0155"/>
    <n v="2"/>
    <s v="Lupin Ltd."/>
    <s v="New York"/>
    <s v="10019"/>
    <x v="3"/>
    <s v="Newell 319"/>
    <n v="2867"/>
    <n v="2295"/>
    <x v="2"/>
    <n v="1"/>
    <n v="4590"/>
    <n v="5734"/>
    <n v="0.03"/>
  </r>
  <r>
    <s v="NUM000676"/>
    <x v="103"/>
    <x v="3"/>
    <n v="10010"/>
    <s v="P0099"/>
    <n v="2"/>
    <s v="Suzlon Energy Ltd."/>
    <s v="Tracy"/>
    <s v="95376"/>
    <x v="1"/>
    <s v="Avery 482"/>
    <n v="2868"/>
    <n v="2479"/>
    <x v="4"/>
    <n v="1"/>
    <n v="4958"/>
    <n v="5736"/>
    <n v="0.03"/>
  </r>
  <r>
    <s v="NUM000411"/>
    <x v="439"/>
    <x v="2"/>
    <n v="10001"/>
    <s v="P0127"/>
    <n v="2"/>
    <s v="Chambal Fertilisers &amp; Chemicals Ltd."/>
    <s v="New York"/>
    <s v="10025"/>
    <x v="3"/>
    <s v="Xerox 1924"/>
    <n v="2873"/>
    <n v="2483"/>
    <x v="1"/>
    <n v="5"/>
    <n v="4966"/>
    <n v="5746"/>
    <n v="0.03"/>
  </r>
  <r>
    <s v="NUM000345"/>
    <x v="0"/>
    <x v="2"/>
    <n v="10001"/>
    <s v="P0238"/>
    <n v="2"/>
    <s v="Chambal Fertilisers &amp; Chemicals Ltd."/>
    <s v="New York"/>
    <s v="10025"/>
    <x v="3"/>
    <s v="Xerox 194"/>
    <n v="2874"/>
    <n v="1919"/>
    <x v="1"/>
    <n v="5"/>
    <n v="3838"/>
    <n v="5748"/>
    <n v="0.03"/>
  </r>
  <r>
    <s v="NUM000005"/>
    <x v="61"/>
    <x v="4"/>
    <n v="10005"/>
    <s v="P0290"/>
    <n v="2"/>
    <s v="Fortis Healthcare Ltd."/>
    <s v="Goleta"/>
    <s v="93117"/>
    <x v="1"/>
    <s v="Xerox 229"/>
    <n v="2885"/>
    <n v="1242"/>
    <x v="1"/>
    <n v="3"/>
    <n v="2484"/>
    <n v="5770"/>
    <n v="0.03"/>
  </r>
  <r>
    <s v="NUM000542"/>
    <x v="163"/>
    <x v="0"/>
    <n v="10002"/>
    <s v="P0086"/>
    <n v="2"/>
    <s v="Elder Pharmaceuticals"/>
    <s v="Omaha"/>
    <s v="68127"/>
    <x v="0"/>
    <s v="Xerox 1887"/>
    <n v="2887"/>
    <n v="1491"/>
    <x v="1"/>
    <n v="6"/>
    <n v="2982"/>
    <n v="5774"/>
    <n v="0.02"/>
  </r>
  <r>
    <s v="NUM000645"/>
    <x v="348"/>
    <x v="3"/>
    <n v="10002"/>
    <s v="P0086"/>
    <n v="2"/>
    <s v="Elder Pharmaceuticals"/>
    <s v="Omaha"/>
    <s v="68127"/>
    <x v="0"/>
    <s v="Xerox 1887"/>
    <n v="2887"/>
    <n v="1491"/>
    <x v="1"/>
    <n v="1"/>
    <n v="2982"/>
    <n v="5774"/>
    <n v="0.03"/>
  </r>
  <r>
    <s v="NUM000074"/>
    <x v="440"/>
    <x v="7"/>
    <n v="10003"/>
    <s v="P0086"/>
    <n v="2"/>
    <s v="Honeywell Automation"/>
    <s v="Miami"/>
    <s v="33732"/>
    <x v="2"/>
    <s v="Xerox 1887"/>
    <n v="2887"/>
    <n v="1491"/>
    <x v="1"/>
    <n v="4"/>
    <n v="2982"/>
    <n v="5774"/>
    <n v="0.03"/>
  </r>
  <r>
    <s v="NUM000161"/>
    <x v="144"/>
    <x v="3"/>
    <n v="10002"/>
    <s v="P0164"/>
    <n v="2"/>
    <s v="Elder Pharmaceuticals"/>
    <s v="Omaha"/>
    <s v="68127"/>
    <x v="0"/>
    <s v="Xerox 1986"/>
    <n v="2889"/>
    <n v="1384"/>
    <x v="1"/>
    <n v="1"/>
    <n v="2768"/>
    <n v="5778"/>
    <n v="0.03"/>
  </r>
  <r>
    <s v="NUM000395"/>
    <x v="31"/>
    <x v="5"/>
    <n v="10005"/>
    <s v="P0164"/>
    <n v="2"/>
    <s v="Fortis Healthcare Ltd."/>
    <s v="Goleta"/>
    <s v="93117"/>
    <x v="1"/>
    <s v="Xerox 1986"/>
    <n v="2889"/>
    <n v="1384"/>
    <x v="1"/>
    <n v="4"/>
    <n v="2768"/>
    <n v="5778"/>
    <n v="0.03"/>
  </r>
  <r>
    <s v="NUM000761"/>
    <x v="147"/>
    <x v="5"/>
    <n v="10001"/>
    <s v="P0030"/>
    <n v="2"/>
    <s v="Chambal Fertilisers &amp; Chemicals Ltd."/>
    <s v="New York"/>
    <s v="10025"/>
    <x v="3"/>
    <s v="Newell 330"/>
    <n v="2895"/>
    <n v="1871"/>
    <x v="2"/>
    <n v="4"/>
    <n v="3742"/>
    <n v="5790"/>
    <n v="0.03"/>
  </r>
  <r>
    <s v="NUM000329"/>
    <x v="414"/>
    <x v="4"/>
    <n v="10002"/>
    <s v="P0030"/>
    <n v="2"/>
    <s v="Elder Pharmaceuticals"/>
    <s v="Omaha"/>
    <s v="68127"/>
    <x v="0"/>
    <s v="Newell 330"/>
    <n v="2895"/>
    <n v="1871"/>
    <x v="2"/>
    <n v="3"/>
    <n v="3742"/>
    <n v="5790"/>
    <n v="0.03"/>
  </r>
  <r>
    <s v="NUM000688"/>
    <x v="334"/>
    <x v="4"/>
    <n v="10002"/>
    <s v="P0254"/>
    <n v="2"/>
    <s v="Elder Pharmaceuticals"/>
    <s v="Omaha"/>
    <s v="68127"/>
    <x v="0"/>
    <s v="Newell 348"/>
    <n v="2898"/>
    <n v="1324"/>
    <x v="2"/>
    <n v="3"/>
    <n v="2648"/>
    <n v="5796"/>
    <n v="0.03"/>
  </r>
  <r>
    <s v="NUM000385"/>
    <x v="275"/>
    <x v="7"/>
    <n v="10006"/>
    <s v="P0213"/>
    <n v="2"/>
    <s v="Supreme Industries"/>
    <s v="Midland"/>
    <s v="79706"/>
    <x v="0"/>
    <s v="Avery 496"/>
    <n v="2902"/>
    <n v="1633"/>
    <x v="4"/>
    <n v="4"/>
    <n v="3266"/>
    <n v="5804"/>
    <n v="0.03"/>
  </r>
  <r>
    <s v="NUM000265"/>
    <x v="371"/>
    <x v="0"/>
    <n v="10010"/>
    <s v="P0036"/>
    <n v="2"/>
    <s v="Suzlon Energy Ltd."/>
    <s v="Tracy"/>
    <s v="95376"/>
    <x v="1"/>
    <s v="Newell 350"/>
    <n v="2912"/>
    <n v="2328"/>
    <x v="2"/>
    <n v="6"/>
    <n v="4656"/>
    <n v="5824"/>
    <n v="0.02"/>
  </r>
  <r>
    <s v="NUM000199"/>
    <x v="441"/>
    <x v="3"/>
    <n v="10007"/>
    <s v="P0063"/>
    <n v="2"/>
    <s v="GHCL Ltd."/>
    <s v="Richmond"/>
    <s v="94805"/>
    <x v="1"/>
    <s v="Cisco SPA301"/>
    <n v="2921"/>
    <n v="1786"/>
    <x v="3"/>
    <n v="1"/>
    <n v="3572"/>
    <n v="5842"/>
    <n v="0.03"/>
  </r>
  <r>
    <s v="NUM000755"/>
    <x v="137"/>
    <x v="5"/>
    <n v="10013"/>
    <s v="P0063"/>
    <n v="2"/>
    <s v="GMR Infrastructure Ltd."/>
    <s v="Naugatuck"/>
    <s v="06770"/>
    <x v="3"/>
    <s v="Cisco SPA301"/>
    <n v="2921"/>
    <n v="1786"/>
    <x v="3"/>
    <n v="4"/>
    <n v="3572"/>
    <n v="5842"/>
    <n v="0.03"/>
  </r>
  <r>
    <s v="NUM000856"/>
    <x v="2"/>
    <x v="6"/>
    <n v="10008"/>
    <s v="P0111"/>
    <n v="2"/>
    <s v="Reliance Industries Limited"/>
    <s v="Chestnut Ridge"/>
    <s v="10977"/>
    <x v="3"/>
    <s v="Xerox 1935"/>
    <n v="2929"/>
    <n v="1320"/>
    <x v="1"/>
    <n v="10"/>
    <n v="2640"/>
    <n v="5858"/>
    <n v="0.02"/>
  </r>
  <r>
    <s v="NUM000499"/>
    <x v="442"/>
    <x v="1"/>
    <n v="10005"/>
    <s v="P0160"/>
    <n v="2"/>
    <s v="Fortis Healthcare Ltd."/>
    <s v="Goleta"/>
    <s v="93117"/>
    <x v="1"/>
    <s v="Xerox 1901"/>
    <n v="2940"/>
    <n v="1468"/>
    <x v="1"/>
    <n v="8"/>
    <n v="2936"/>
    <n v="5880"/>
    <n v="0.02"/>
  </r>
  <r>
    <s v="NUM000221"/>
    <x v="19"/>
    <x v="7"/>
    <n v="10005"/>
    <s v="P0265"/>
    <n v="2"/>
    <s v="Fortis Healthcare Ltd."/>
    <s v="Goleta"/>
    <s v="93117"/>
    <x v="1"/>
    <s v="Newell 316"/>
    <n v="2958"/>
    <n v="1678"/>
    <x v="2"/>
    <n v="4"/>
    <n v="3356"/>
    <n v="5916"/>
    <n v="0.03"/>
  </r>
  <r>
    <s v="NUM000726"/>
    <x v="51"/>
    <x v="5"/>
    <n v="10007"/>
    <s v="P0265"/>
    <n v="2"/>
    <s v="GHCL Ltd."/>
    <s v="Richmond"/>
    <s v="94805"/>
    <x v="1"/>
    <s v="Newell 316"/>
    <n v="2958"/>
    <n v="1678"/>
    <x v="2"/>
    <n v="4"/>
    <n v="3356"/>
    <n v="5916"/>
    <n v="0.03"/>
  </r>
  <r>
    <s v="NUM000310"/>
    <x v="345"/>
    <x v="7"/>
    <n v="10001"/>
    <s v="P0191"/>
    <n v="2"/>
    <s v="Chambal Fertilisers &amp; Chemicals Ltd."/>
    <s v="New York"/>
    <s v="10025"/>
    <x v="3"/>
    <s v="Xerox 1952"/>
    <n v="2996"/>
    <n v="1641"/>
    <x v="1"/>
    <n v="4"/>
    <n v="3282"/>
    <n v="5992"/>
    <n v="0.03"/>
  </r>
  <r>
    <s v="NUM000484"/>
    <x v="443"/>
    <x v="5"/>
    <n v="10012"/>
    <s v="P0082"/>
    <n v="2"/>
    <s v="Dynamatic Technologies Ltd."/>
    <s v="Santa Barbara"/>
    <s v="93110"/>
    <x v="1"/>
    <s v="Xerox 196"/>
    <n v="3018"/>
    <n v="1286"/>
    <x v="1"/>
    <n v="4"/>
    <n v="2572"/>
    <n v="6036"/>
    <n v="0.03"/>
  </r>
  <r>
    <s v="NUM000253"/>
    <x v="444"/>
    <x v="6"/>
    <n v="10010"/>
    <s v="P0082"/>
    <n v="2"/>
    <s v="Suzlon Energy Ltd."/>
    <s v="Tracy"/>
    <s v="95376"/>
    <x v="1"/>
    <s v="Xerox 196"/>
    <n v="3018"/>
    <n v="1286"/>
    <x v="1"/>
    <n v="10"/>
    <n v="2572"/>
    <n v="6036"/>
    <n v="0.02"/>
  </r>
  <r>
    <s v="NUM000463"/>
    <x v="210"/>
    <x v="4"/>
    <n v="10013"/>
    <s v="P0096"/>
    <n v="2"/>
    <s v="GMR Infrastructure Ltd."/>
    <s v="Naugatuck"/>
    <s v="06770"/>
    <x v="3"/>
    <s v="Xerox 1884"/>
    <n v="3025"/>
    <n v="1863"/>
    <x v="1"/>
    <n v="3"/>
    <n v="3726"/>
    <n v="6050"/>
    <n v="0.03"/>
  </r>
  <r>
    <s v="NUM000239"/>
    <x v="445"/>
    <x v="3"/>
    <n v="10010"/>
    <s v="P0096"/>
    <n v="2"/>
    <s v="Suzlon Energy Ltd."/>
    <s v="Tracy"/>
    <s v="95376"/>
    <x v="1"/>
    <s v="Xerox 1884"/>
    <n v="3025"/>
    <n v="1863"/>
    <x v="1"/>
    <n v="1"/>
    <n v="3726"/>
    <n v="6050"/>
    <n v="0.03"/>
  </r>
  <r>
    <s v="NUM000601"/>
    <x v="64"/>
    <x v="1"/>
    <n v="10015"/>
    <s v="P0255"/>
    <n v="2"/>
    <s v="Punj Lloyd Ltd."/>
    <s v="South Windsor"/>
    <s v="06074"/>
    <x v="3"/>
    <s v="Xerox 1928"/>
    <n v="3034"/>
    <n v="2312"/>
    <x v="1"/>
    <n v="8"/>
    <n v="4624"/>
    <n v="6068"/>
    <n v="0.02"/>
  </r>
  <r>
    <s v="NUM000054"/>
    <x v="446"/>
    <x v="6"/>
    <n v="10003"/>
    <s v="P0120"/>
    <n v="2"/>
    <s v="Honeywell Automation"/>
    <s v="Miami"/>
    <s v="33732"/>
    <x v="2"/>
    <s v="Newell 346"/>
    <n v="3039"/>
    <n v="2426"/>
    <x v="2"/>
    <n v="10"/>
    <n v="4852"/>
    <n v="6078"/>
    <n v="0.02"/>
  </r>
  <r>
    <s v="NUM000561"/>
    <x v="447"/>
    <x v="4"/>
    <n v="10003"/>
    <s v="P0102"/>
    <n v="2"/>
    <s v="Honeywell Automation"/>
    <s v="Miami"/>
    <s v="33732"/>
    <x v="2"/>
    <s v="Xerox 1923"/>
    <n v="3039"/>
    <n v="1730"/>
    <x v="1"/>
    <n v="3"/>
    <n v="3460"/>
    <n v="6078"/>
    <n v="0.03"/>
  </r>
  <r>
    <s v="NUM000438"/>
    <x v="448"/>
    <x v="2"/>
    <n v="10012"/>
    <s v="P0075"/>
    <n v="2"/>
    <s v="Dynamatic Technologies Ltd."/>
    <s v="Santa Barbara"/>
    <s v="93110"/>
    <x v="1"/>
    <s v="Newell 331"/>
    <n v="3048"/>
    <n v="1616"/>
    <x v="2"/>
    <n v="5"/>
    <n v="3232"/>
    <n v="6096"/>
    <n v="0.03"/>
  </r>
  <r>
    <s v="NUM000490"/>
    <x v="226"/>
    <x v="5"/>
    <n v="10014"/>
    <s v="P0173"/>
    <n v="2"/>
    <s v="Hindusthan National Glass &amp; Industries Ltd."/>
    <s v="Honolulu"/>
    <s v="96825"/>
    <x v="1"/>
    <s v="GE 30522EE2"/>
    <n v="3055"/>
    <n v="2269"/>
    <x v="3"/>
    <n v="4"/>
    <n v="4538"/>
    <n v="6110"/>
    <n v="0.03"/>
  </r>
  <r>
    <s v="NUM000332"/>
    <x v="449"/>
    <x v="4"/>
    <n v="10011"/>
    <s v="P0173"/>
    <n v="2"/>
    <s v="Sonata Software"/>
    <s v="Olympia"/>
    <s v="98502"/>
    <x v="1"/>
    <s v="GE 30522EE2"/>
    <n v="3055"/>
    <n v="2269"/>
    <x v="3"/>
    <n v="3"/>
    <n v="4538"/>
    <n v="6110"/>
    <n v="0.03"/>
  </r>
  <r>
    <s v="NUM000495"/>
    <x v="450"/>
    <x v="2"/>
    <n v="10002"/>
    <s v="P0006"/>
    <n v="2"/>
    <s v="Elder Pharmaceuticals"/>
    <s v="Omaha"/>
    <s v="68127"/>
    <x v="0"/>
    <s v="Avery 485"/>
    <n v="3060"/>
    <n v="1258"/>
    <x v="4"/>
    <n v="5"/>
    <n v="2516"/>
    <n v="6120"/>
    <n v="0.03"/>
  </r>
  <r>
    <s v="NUM000223"/>
    <x v="451"/>
    <x v="3"/>
    <n v="10014"/>
    <s v="P0006"/>
    <n v="2"/>
    <s v="Hindusthan National Glass &amp; Industries Ltd."/>
    <s v="Honolulu"/>
    <s v="96825"/>
    <x v="1"/>
    <s v="Avery 485"/>
    <n v="3060"/>
    <n v="1258"/>
    <x v="4"/>
    <n v="1"/>
    <n v="2516"/>
    <n v="6120"/>
    <n v="0.03"/>
  </r>
  <r>
    <s v="NUM000394"/>
    <x v="31"/>
    <x v="4"/>
    <n v="10014"/>
    <s v="P0132"/>
    <n v="2"/>
    <s v="Hindusthan National Glass &amp; Industries Ltd."/>
    <s v="Honolulu"/>
    <s v="96825"/>
    <x v="1"/>
    <s v="Avery 517"/>
    <n v="3065"/>
    <n v="1426"/>
    <x v="4"/>
    <n v="3"/>
    <n v="2852"/>
    <n v="6130"/>
    <n v="0.03"/>
  </r>
  <r>
    <s v="NUM000098"/>
    <x v="230"/>
    <x v="0"/>
    <n v="10004"/>
    <s v="P0132"/>
    <n v="2"/>
    <s v="Lupin Ltd."/>
    <s v="New York"/>
    <s v="10019"/>
    <x v="3"/>
    <s v="Avery 517"/>
    <n v="3065"/>
    <n v="1426"/>
    <x v="4"/>
    <n v="6"/>
    <n v="2852"/>
    <n v="6130"/>
    <n v="0.02"/>
  </r>
  <r>
    <s v="NUM000665"/>
    <x v="238"/>
    <x v="0"/>
    <n v="10015"/>
    <s v="P0132"/>
    <n v="2"/>
    <s v="Punj Lloyd Ltd."/>
    <s v="South Windsor"/>
    <s v="06074"/>
    <x v="3"/>
    <s v="Avery 517"/>
    <n v="3065"/>
    <n v="1426"/>
    <x v="4"/>
    <n v="6"/>
    <n v="2852"/>
    <n v="6130"/>
    <n v="0.02"/>
  </r>
  <r>
    <s v="NUM000837"/>
    <x v="117"/>
    <x v="3"/>
    <n v="10008"/>
    <s v="P0132"/>
    <n v="2"/>
    <s v="Reliance Industries Limited"/>
    <s v="Chestnut Ridge"/>
    <s v="10977"/>
    <x v="3"/>
    <s v="Avery 517"/>
    <n v="3065"/>
    <n v="1426"/>
    <x v="4"/>
    <n v="1"/>
    <n v="2852"/>
    <n v="6130"/>
    <n v="0.03"/>
  </r>
  <r>
    <s v="NUM000596"/>
    <x v="452"/>
    <x v="2"/>
    <n v="10004"/>
    <s v="P0224"/>
    <n v="2"/>
    <s v="Lupin Ltd."/>
    <s v="New York"/>
    <s v="10019"/>
    <x v="3"/>
    <s v="Xerox 1885"/>
    <n v="3096"/>
    <n v="2065"/>
    <x v="1"/>
    <n v="5"/>
    <n v="4130"/>
    <n v="6192"/>
    <n v="0.03"/>
  </r>
  <r>
    <s v="NUM000142"/>
    <x v="52"/>
    <x v="3"/>
    <n v="10004"/>
    <s v="P0224"/>
    <n v="2"/>
    <s v="Lupin Ltd."/>
    <s v="New York"/>
    <s v="10019"/>
    <x v="3"/>
    <s v="Xerox 1885"/>
    <n v="3096"/>
    <n v="2065"/>
    <x v="1"/>
    <n v="1"/>
    <n v="4130"/>
    <n v="6192"/>
    <n v="0.03"/>
  </r>
  <r>
    <s v="NUM000574"/>
    <x v="453"/>
    <x v="0"/>
    <n v="10004"/>
    <s v="P0224"/>
    <n v="2"/>
    <s v="Lupin Ltd."/>
    <s v="New York"/>
    <s v="10019"/>
    <x v="3"/>
    <s v="Xerox 1885"/>
    <n v="3096"/>
    <n v="2065"/>
    <x v="1"/>
    <n v="6"/>
    <n v="4130"/>
    <n v="6192"/>
    <n v="0.02"/>
  </r>
  <r>
    <s v="NUM000229"/>
    <x v="405"/>
    <x v="3"/>
    <n v="10003"/>
    <s v="P0118"/>
    <n v="2"/>
    <s v="Honeywell Automation"/>
    <s v="Miami"/>
    <s v="33732"/>
    <x v="2"/>
    <s v="Xerox 1950"/>
    <n v="3101"/>
    <n v="1524"/>
    <x v="1"/>
    <n v="1"/>
    <n v="3048"/>
    <n v="6202"/>
    <n v="0.03"/>
  </r>
  <r>
    <s v="NUM000273"/>
    <x v="21"/>
    <x v="6"/>
    <n v="10011"/>
    <s v="P0118"/>
    <n v="2"/>
    <s v="Sonata Software"/>
    <s v="Olympia"/>
    <s v="98502"/>
    <x v="1"/>
    <s v="Xerox 1950"/>
    <n v="3101"/>
    <n v="1524"/>
    <x v="1"/>
    <n v="10"/>
    <n v="3048"/>
    <n v="6202"/>
    <n v="0.02"/>
  </r>
  <r>
    <s v="NUM000415"/>
    <x v="454"/>
    <x v="3"/>
    <n v="10011"/>
    <s v="P0118"/>
    <n v="2"/>
    <s v="Sonata Software"/>
    <s v="Olympia"/>
    <s v="98502"/>
    <x v="1"/>
    <s v="Xerox 1950"/>
    <n v="3101"/>
    <n v="1524"/>
    <x v="1"/>
    <n v="1"/>
    <n v="3048"/>
    <n v="6202"/>
    <n v="0.03"/>
  </r>
  <r>
    <s v="NUM000191"/>
    <x v="286"/>
    <x v="5"/>
    <n v="10010"/>
    <s v="P0020"/>
    <n v="2"/>
    <s v="Suzlon Energy Ltd."/>
    <s v="Tracy"/>
    <s v="95376"/>
    <x v="1"/>
    <s v="Xerox 1883"/>
    <n v="3112"/>
    <n v="1766"/>
    <x v="1"/>
    <n v="4"/>
    <n v="3532"/>
    <n v="6224"/>
    <n v="0.03"/>
  </r>
  <r>
    <s v="NUM000628"/>
    <x v="204"/>
    <x v="5"/>
    <n v="10010"/>
    <s v="P0104"/>
    <n v="2"/>
    <s v="Suzlon Energy Ltd."/>
    <s v="Tracy"/>
    <s v="95376"/>
    <x v="1"/>
    <s v="Xerox 1985"/>
    <n v="3139"/>
    <n v="2147"/>
    <x v="1"/>
    <n v="4"/>
    <n v="4294"/>
    <n v="6278"/>
    <n v="0.03"/>
  </r>
  <r>
    <s v="NUM000039"/>
    <x v="308"/>
    <x v="6"/>
    <n v="10003"/>
    <s v="P0012"/>
    <n v="2"/>
    <s v="Honeywell Automation"/>
    <s v="Miami"/>
    <s v="33732"/>
    <x v="2"/>
    <s v="Xerox 1921"/>
    <n v="3150"/>
    <n v="1218"/>
    <x v="1"/>
    <n v="10"/>
    <n v="2436"/>
    <n v="6300"/>
    <n v="0.02"/>
  </r>
  <r>
    <s v="NUM000140"/>
    <x v="165"/>
    <x v="6"/>
    <n v="10005"/>
    <s v="P0050"/>
    <n v="2"/>
    <s v="Fortis Healthcare Ltd."/>
    <s v="Goleta"/>
    <s v="93117"/>
    <x v="1"/>
    <s v="Xerox 1987"/>
    <n v="3176"/>
    <n v="1801"/>
    <x v="1"/>
    <n v="10"/>
    <n v="3602"/>
    <n v="6352"/>
    <n v="0.02"/>
  </r>
  <r>
    <s v="NUM000368"/>
    <x v="197"/>
    <x v="5"/>
    <n v="10014"/>
    <s v="P0158"/>
    <n v="2"/>
    <s v="Hindusthan National Glass &amp; Industries Ltd."/>
    <s v="Honolulu"/>
    <s v="96825"/>
    <x v="1"/>
    <s v="Xerox 1949"/>
    <n v="3197"/>
    <n v="1625"/>
    <x v="1"/>
    <n v="4"/>
    <n v="3250"/>
    <n v="6394"/>
    <n v="0.03"/>
  </r>
  <r>
    <s v="NUM000879"/>
    <x v="455"/>
    <x v="1"/>
    <n v="10015"/>
    <s v="P0245"/>
    <n v="2"/>
    <s v="Punj Lloyd Ltd."/>
    <s v="South Windsor"/>
    <s v="06074"/>
    <x v="3"/>
    <s v="Xerox 204"/>
    <n v="3245"/>
    <n v="1964"/>
    <x v="1"/>
    <n v="8"/>
    <n v="3928"/>
    <n v="6490"/>
    <n v="0.02"/>
  </r>
  <r>
    <s v="NUM000469"/>
    <x v="456"/>
    <x v="7"/>
    <n v="10015"/>
    <s v="P0245"/>
    <n v="2"/>
    <s v="Punj Lloyd Ltd."/>
    <s v="South Windsor"/>
    <s v="06074"/>
    <x v="3"/>
    <s v="Xerox 204"/>
    <n v="3245"/>
    <n v="1964"/>
    <x v="1"/>
    <n v="4"/>
    <n v="3928"/>
    <n v="6490"/>
    <n v="0.03"/>
  </r>
  <r>
    <s v="NUM000574"/>
    <x v="453"/>
    <x v="0"/>
    <n v="10006"/>
    <s v="P0245"/>
    <n v="2"/>
    <s v="Supreme Industries"/>
    <s v="Midland"/>
    <s v="79706"/>
    <x v="0"/>
    <s v="Xerox 204"/>
    <n v="3245"/>
    <n v="1964"/>
    <x v="1"/>
    <n v="6"/>
    <n v="3928"/>
    <n v="6490"/>
    <n v="0.02"/>
  </r>
  <r>
    <s v="NUM000213"/>
    <x v="39"/>
    <x v="6"/>
    <n v="10008"/>
    <s v="P0076"/>
    <n v="2"/>
    <s v="Reliance Industries Limited"/>
    <s v="Chestnut Ridge"/>
    <s v="10977"/>
    <x v="3"/>
    <s v="Avery 516"/>
    <n v="3253"/>
    <n v="2137"/>
    <x v="4"/>
    <n v="10"/>
    <n v="4274"/>
    <n v="6506"/>
    <n v="0.02"/>
  </r>
  <r>
    <s v="NUM000104"/>
    <x v="457"/>
    <x v="1"/>
    <n v="10015"/>
    <s v="P0062"/>
    <n v="2"/>
    <s v="Punj Lloyd Ltd."/>
    <s v="South Windsor"/>
    <s v="06074"/>
    <x v="3"/>
    <s v="Xerox 226"/>
    <n v="3256"/>
    <n v="1772"/>
    <x v="1"/>
    <n v="8"/>
    <n v="3544"/>
    <n v="6512"/>
    <n v="0.02"/>
  </r>
  <r>
    <s v="NUM000009"/>
    <x v="372"/>
    <x v="6"/>
    <n v="10010"/>
    <s v="P0062"/>
    <n v="2"/>
    <s v="Suzlon Energy Ltd."/>
    <s v="Tracy"/>
    <s v="95376"/>
    <x v="1"/>
    <s v="Xerox 226"/>
    <n v="3256"/>
    <n v="1772"/>
    <x v="1"/>
    <n v="10"/>
    <n v="3544"/>
    <n v="6512"/>
    <n v="0.02"/>
  </r>
  <r>
    <s v="NUM000564"/>
    <x v="418"/>
    <x v="4"/>
    <n v="10002"/>
    <s v="P0151"/>
    <n v="2"/>
    <s v="Elder Pharmaceuticals"/>
    <s v="Omaha"/>
    <s v="68127"/>
    <x v="0"/>
    <s v="Xerox 1970"/>
    <n v="3277"/>
    <n v="1891"/>
    <x v="1"/>
    <n v="3"/>
    <n v="3782"/>
    <n v="6554"/>
    <n v="0.03"/>
  </r>
  <r>
    <s v="NUM000882"/>
    <x v="44"/>
    <x v="3"/>
    <n v="10009"/>
    <s v="P0151"/>
    <n v="2"/>
    <s v="Godfrey Philips India Ltd."/>
    <s v="Salt Lake City"/>
    <s v="84118"/>
    <x v="1"/>
    <s v="Xerox 1970"/>
    <n v="3277"/>
    <n v="1891"/>
    <x v="1"/>
    <n v="1"/>
    <n v="3782"/>
    <n v="6554"/>
    <n v="0.03"/>
  </r>
  <r>
    <s v="NUM000207"/>
    <x v="458"/>
    <x v="7"/>
    <n v="10002"/>
    <s v="P0057"/>
    <n v="2"/>
    <s v="Elder Pharmaceuticals"/>
    <s v="Omaha"/>
    <s v="68127"/>
    <x v="0"/>
    <s v="Newell 344"/>
    <n v="3282"/>
    <n v="1654"/>
    <x v="2"/>
    <n v="4"/>
    <n v="3308"/>
    <n v="6564"/>
    <n v="0.03"/>
  </r>
  <r>
    <s v="NUM000382"/>
    <x v="459"/>
    <x v="3"/>
    <n v="10012"/>
    <s v="P0217"/>
    <n v="2"/>
    <s v="Dynamatic Technologies Ltd."/>
    <s v="Santa Barbara"/>
    <s v="93110"/>
    <x v="1"/>
    <s v="Xerox 1895"/>
    <n v="3282"/>
    <n v="1376"/>
    <x v="1"/>
    <n v="1"/>
    <n v="2752"/>
    <n v="6564"/>
    <n v="0.03"/>
  </r>
  <r>
    <s v="NUM000666"/>
    <x v="79"/>
    <x v="7"/>
    <n v="10004"/>
    <s v="P0195"/>
    <n v="2"/>
    <s v="Lupin Ltd."/>
    <s v="New York"/>
    <s v="10019"/>
    <x v="3"/>
    <s v="Xerox 1888"/>
    <n v="3290"/>
    <n v="1720"/>
    <x v="1"/>
    <n v="4"/>
    <n v="3440"/>
    <n v="6580"/>
    <n v="0.03"/>
  </r>
  <r>
    <s v="NUM000550"/>
    <x v="321"/>
    <x v="0"/>
    <n v="10004"/>
    <s v="P0195"/>
    <n v="2"/>
    <s v="Lupin Ltd."/>
    <s v="New York"/>
    <s v="10019"/>
    <x v="3"/>
    <s v="Xerox 1888"/>
    <n v="3290"/>
    <n v="1720"/>
    <x v="1"/>
    <n v="6"/>
    <n v="3440"/>
    <n v="6580"/>
    <n v="0.02"/>
  </r>
  <r>
    <s v="NUM000362"/>
    <x v="460"/>
    <x v="0"/>
    <n v="10012"/>
    <s v="P0078"/>
    <n v="2"/>
    <s v="Dynamatic Technologies Ltd."/>
    <s v="Santa Barbara"/>
    <s v="93110"/>
    <x v="1"/>
    <s v="Avery 490"/>
    <n v="3303"/>
    <n v="2271"/>
    <x v="4"/>
    <n v="6"/>
    <n v="4542"/>
    <n v="6606"/>
    <n v="0.02"/>
  </r>
  <r>
    <s v="NUM000042"/>
    <x v="375"/>
    <x v="7"/>
    <n v="10005"/>
    <s v="P0078"/>
    <n v="2"/>
    <s v="Fortis Healthcare Ltd."/>
    <s v="Goleta"/>
    <s v="93117"/>
    <x v="1"/>
    <s v="Avery 490"/>
    <n v="3303"/>
    <n v="2271"/>
    <x v="4"/>
    <n v="4"/>
    <n v="4542"/>
    <n v="6606"/>
    <n v="0.03"/>
  </r>
  <r>
    <s v="NUM000573"/>
    <x v="183"/>
    <x v="7"/>
    <n v="10007"/>
    <s v="P0078"/>
    <n v="2"/>
    <s v="GHCL Ltd."/>
    <s v="Richmond"/>
    <s v="94805"/>
    <x v="1"/>
    <s v="Avery 490"/>
    <n v="3303"/>
    <n v="2271"/>
    <x v="4"/>
    <n v="4"/>
    <n v="4542"/>
    <n v="6606"/>
    <n v="0.03"/>
  </r>
  <r>
    <s v="NUM000834"/>
    <x v="403"/>
    <x v="7"/>
    <n v="10004"/>
    <s v="P0147"/>
    <n v="2"/>
    <s v="Lupin Ltd."/>
    <s v="New York"/>
    <s v="10019"/>
    <x v="3"/>
    <s v="Xerox 192"/>
    <n v="3324"/>
    <n v="1846"/>
    <x v="1"/>
    <n v="4"/>
    <n v="3692"/>
    <n v="6648"/>
    <n v="0.03"/>
  </r>
  <r>
    <s v="NUM000694"/>
    <x v="205"/>
    <x v="2"/>
    <n v="10001"/>
    <s v="P0040"/>
    <n v="2"/>
    <s v="Chambal Fertilisers &amp; Chemicals Ltd."/>
    <s v="New York"/>
    <s v="10025"/>
    <x v="3"/>
    <s v="Xerox 1881"/>
    <n v="3330"/>
    <n v="1819"/>
    <x v="1"/>
    <n v="5"/>
    <n v="3638"/>
    <n v="6660"/>
    <n v="0.03"/>
  </r>
  <r>
    <s v="NUM000788"/>
    <x v="149"/>
    <x v="4"/>
    <n v="10003"/>
    <s v="P0040"/>
    <n v="2"/>
    <s v="Honeywell Automation"/>
    <s v="Miami"/>
    <s v="33732"/>
    <x v="2"/>
    <s v="Xerox 1881"/>
    <n v="3330"/>
    <n v="1819"/>
    <x v="1"/>
    <n v="3"/>
    <n v="3638"/>
    <n v="6660"/>
    <n v="0.03"/>
  </r>
  <r>
    <s v="NUM000613"/>
    <x v="346"/>
    <x v="0"/>
    <n v="10008"/>
    <s v="P0040"/>
    <n v="2"/>
    <s v="Reliance Industries Limited"/>
    <s v="Chestnut Ridge"/>
    <s v="10977"/>
    <x v="3"/>
    <s v="Xerox 1881"/>
    <n v="3330"/>
    <n v="1819"/>
    <x v="1"/>
    <n v="6"/>
    <n v="3638"/>
    <n v="6660"/>
    <n v="0.02"/>
  </r>
  <r>
    <s v="NUM000264"/>
    <x v="461"/>
    <x v="3"/>
    <n v="10013"/>
    <s v="P0258"/>
    <n v="2"/>
    <s v="GMR Infrastructure Ltd."/>
    <s v="Naugatuck"/>
    <s v="06770"/>
    <x v="3"/>
    <s v="Xerox 1990"/>
    <n v="3330"/>
    <n v="2283"/>
    <x v="1"/>
    <n v="1"/>
    <n v="4566"/>
    <n v="6660"/>
    <n v="0.03"/>
  </r>
  <r>
    <s v="NUM000244"/>
    <x v="341"/>
    <x v="5"/>
    <n v="10014"/>
    <s v="P0258"/>
    <n v="2"/>
    <s v="Hindusthan National Glass &amp; Industries Ltd."/>
    <s v="Honolulu"/>
    <s v="96825"/>
    <x v="1"/>
    <s v="Xerox 1990"/>
    <n v="3330"/>
    <n v="2283"/>
    <x v="1"/>
    <n v="4"/>
    <n v="4566"/>
    <n v="6660"/>
    <n v="0.03"/>
  </r>
  <r>
    <s v="NUM000594"/>
    <x v="462"/>
    <x v="1"/>
    <n v="10010"/>
    <s v="P0258"/>
    <n v="2"/>
    <s v="Suzlon Energy Ltd."/>
    <s v="Tracy"/>
    <s v="95376"/>
    <x v="1"/>
    <s v="Xerox 1990"/>
    <n v="3330"/>
    <n v="2283"/>
    <x v="1"/>
    <n v="8"/>
    <n v="4566"/>
    <n v="6660"/>
    <n v="0.02"/>
  </r>
  <r>
    <s v="NUM000832"/>
    <x v="463"/>
    <x v="6"/>
    <n v="10002"/>
    <s v="P0279"/>
    <n v="2"/>
    <s v="Elder Pharmaceuticals"/>
    <s v="Omaha"/>
    <s v="68127"/>
    <x v="0"/>
    <s v="Xerox 1963"/>
    <n v="3339"/>
    <n v="2274"/>
    <x v="1"/>
    <n v="10"/>
    <n v="4548"/>
    <n v="6678"/>
    <n v="0.02"/>
  </r>
  <r>
    <s v="NUM000387"/>
    <x v="241"/>
    <x v="0"/>
    <n v="10013"/>
    <s v="P0279"/>
    <n v="2"/>
    <s v="GMR Infrastructure Ltd."/>
    <s v="Naugatuck"/>
    <s v="06770"/>
    <x v="3"/>
    <s v="Xerox 1963"/>
    <n v="3339"/>
    <n v="2274"/>
    <x v="1"/>
    <n v="6"/>
    <n v="4548"/>
    <n v="6678"/>
    <n v="0.02"/>
  </r>
  <r>
    <s v="NUM000010"/>
    <x v="372"/>
    <x v="3"/>
    <n v="10011"/>
    <s v="P0279"/>
    <n v="2"/>
    <s v="Sonata Software"/>
    <s v="Olympia"/>
    <s v="98502"/>
    <x v="1"/>
    <s v="Xerox 1963"/>
    <n v="3339"/>
    <n v="2274"/>
    <x v="1"/>
    <n v="1"/>
    <n v="4548"/>
    <n v="6678"/>
    <n v="0.03"/>
  </r>
  <r>
    <s v="NUM000091"/>
    <x v="430"/>
    <x v="0"/>
    <n v="10002"/>
    <s v="P0037"/>
    <n v="2"/>
    <s v="Elder Pharmaceuticals"/>
    <s v="Omaha"/>
    <s v="68127"/>
    <x v="0"/>
    <s v="Avery 509"/>
    <n v="3377"/>
    <n v="2112"/>
    <x v="4"/>
    <n v="6"/>
    <n v="4224"/>
    <n v="6754"/>
    <n v="0.02"/>
  </r>
  <r>
    <s v="NUM000621"/>
    <x v="129"/>
    <x v="6"/>
    <n v="10011"/>
    <s v="P0037"/>
    <n v="2"/>
    <s v="Sonata Software"/>
    <s v="Olympia"/>
    <s v="98502"/>
    <x v="1"/>
    <s v="Avery 509"/>
    <n v="3377"/>
    <n v="2112"/>
    <x v="4"/>
    <n v="10"/>
    <n v="4224"/>
    <n v="6754"/>
    <n v="0.02"/>
  </r>
  <r>
    <s v="NUM000605"/>
    <x v="464"/>
    <x v="0"/>
    <n v="10010"/>
    <s v="P0037"/>
    <n v="2"/>
    <s v="Suzlon Energy Ltd."/>
    <s v="Tracy"/>
    <s v="95376"/>
    <x v="1"/>
    <s v="Avery 509"/>
    <n v="3377"/>
    <n v="2112"/>
    <x v="4"/>
    <n v="6"/>
    <n v="4224"/>
    <n v="6754"/>
    <n v="0.02"/>
  </r>
  <r>
    <s v="NUM000328"/>
    <x v="414"/>
    <x v="1"/>
    <n v="10009"/>
    <s v="P0269"/>
    <n v="2"/>
    <s v="Godfrey Philips India Ltd."/>
    <s v="Salt Lake City"/>
    <s v="84118"/>
    <x v="1"/>
    <s v="Avery 5"/>
    <n v="3388"/>
    <n v="1454"/>
    <x v="4"/>
    <n v="8"/>
    <n v="2908"/>
    <n v="6776"/>
    <n v="0.02"/>
  </r>
  <r>
    <s v="NUM000302"/>
    <x v="102"/>
    <x v="1"/>
    <n v="10001"/>
    <s v="P0177"/>
    <n v="2"/>
    <s v="Chambal Fertilisers &amp; Chemicals Ltd."/>
    <s v="New York"/>
    <s v="10025"/>
    <x v="3"/>
    <s v="Xerox 206"/>
    <n v="3408"/>
    <n v="1465"/>
    <x v="1"/>
    <n v="8"/>
    <n v="2930"/>
    <n v="6816"/>
    <n v="0.02"/>
  </r>
  <r>
    <s v="NUM000147"/>
    <x v="49"/>
    <x v="0"/>
    <n v="10013"/>
    <s v="P0209"/>
    <n v="2"/>
    <s v="GMR Infrastructure Ltd."/>
    <s v="Naugatuck"/>
    <s v="06770"/>
    <x v="3"/>
    <s v="Xerox 1918"/>
    <n v="3421"/>
    <n v="1569"/>
    <x v="1"/>
    <n v="6"/>
    <n v="3138"/>
    <n v="6842"/>
    <n v="0.02"/>
  </r>
  <r>
    <s v="NUM000551"/>
    <x v="321"/>
    <x v="5"/>
    <n v="10001"/>
    <s v="P0259"/>
    <n v="2"/>
    <s v="Chambal Fertilisers &amp; Chemicals Ltd."/>
    <s v="New York"/>
    <s v="10025"/>
    <x v="3"/>
    <s v="Xerox 1933"/>
    <n v="3448"/>
    <n v="1219"/>
    <x v="1"/>
    <n v="4"/>
    <n v="2438"/>
    <n v="6896"/>
    <n v="0.03"/>
  </r>
  <r>
    <s v="NUM000681"/>
    <x v="355"/>
    <x v="2"/>
    <n v="10009"/>
    <s v="P0259"/>
    <n v="2"/>
    <s v="Godfrey Philips India Ltd."/>
    <s v="Salt Lake City"/>
    <s v="84118"/>
    <x v="1"/>
    <s v="Xerox 1933"/>
    <n v="3448"/>
    <n v="1219"/>
    <x v="1"/>
    <n v="5"/>
    <n v="2438"/>
    <n v="6896"/>
    <n v="0.03"/>
  </r>
  <r>
    <s v="NUM000351"/>
    <x v="397"/>
    <x v="6"/>
    <n v="10001"/>
    <s v="P0010"/>
    <n v="2"/>
    <s v="Chambal Fertilisers &amp; Chemicals Ltd."/>
    <s v="New York"/>
    <s v="10025"/>
    <x v="3"/>
    <s v="Xerox 1995"/>
    <n v="3454"/>
    <n v="1525"/>
    <x v="1"/>
    <n v="10"/>
    <n v="3050"/>
    <n v="6908"/>
    <n v="0.02"/>
  </r>
  <r>
    <s v="NUM000703"/>
    <x v="465"/>
    <x v="1"/>
    <n v="10004"/>
    <s v="P0039"/>
    <n v="2"/>
    <s v="Lupin Ltd."/>
    <s v="New York"/>
    <s v="10019"/>
    <x v="3"/>
    <s v="Newell 314"/>
    <n v="3458"/>
    <n v="1684"/>
    <x v="2"/>
    <n v="8"/>
    <n v="3368"/>
    <n v="6916"/>
    <n v="0.02"/>
  </r>
  <r>
    <s v="NUM000013"/>
    <x v="231"/>
    <x v="0"/>
    <n v="10005"/>
    <s v="P0154"/>
    <n v="2"/>
    <s v="Fortis Healthcare Ltd."/>
    <s v="Goleta"/>
    <s v="93117"/>
    <x v="1"/>
    <s v="Newell 310"/>
    <n v="3463"/>
    <n v="1964"/>
    <x v="2"/>
    <n v="6"/>
    <n v="3928"/>
    <n v="6926"/>
    <n v="0.02"/>
  </r>
  <r>
    <s v="NUM000295"/>
    <x v="466"/>
    <x v="7"/>
    <n v="10014"/>
    <s v="P0154"/>
    <n v="2"/>
    <s v="Hindusthan National Glass &amp; Industries Ltd."/>
    <s v="Honolulu"/>
    <s v="96825"/>
    <x v="1"/>
    <s v="Newell 310"/>
    <n v="3463"/>
    <n v="1964"/>
    <x v="2"/>
    <n v="4"/>
    <n v="3928"/>
    <n v="6926"/>
    <n v="0.03"/>
  </r>
  <r>
    <s v="NUM000192"/>
    <x v="58"/>
    <x v="2"/>
    <n v="10008"/>
    <s v="P0093"/>
    <n v="2"/>
    <s v="Reliance Industries Limited"/>
    <s v="Chestnut Ridge"/>
    <s v="10977"/>
    <x v="3"/>
    <s v="Newell 335"/>
    <n v="3467"/>
    <n v="1230"/>
    <x v="2"/>
    <n v="5"/>
    <n v="2460"/>
    <n v="6934"/>
    <n v="0.03"/>
  </r>
  <r>
    <s v="NUM000528"/>
    <x v="214"/>
    <x v="6"/>
    <n v="10010"/>
    <s v="P0093"/>
    <n v="2"/>
    <s v="Suzlon Energy Ltd."/>
    <s v="Tracy"/>
    <s v="95376"/>
    <x v="1"/>
    <s v="Newell 335"/>
    <n v="3467"/>
    <n v="1230"/>
    <x v="2"/>
    <n v="10"/>
    <n v="2460"/>
    <n v="6934"/>
    <n v="0.02"/>
  </r>
  <r>
    <s v="NUM000564"/>
    <x v="418"/>
    <x v="2"/>
    <n v="10015"/>
    <s v="P0001"/>
    <n v="2"/>
    <s v="Punj Lloyd Ltd."/>
    <s v="South Windsor"/>
    <s v="06074"/>
    <x v="3"/>
    <s v="Newell 322"/>
    <n v="3472"/>
    <n v="2239"/>
    <x v="2"/>
    <n v="5"/>
    <n v="4478"/>
    <n v="6944"/>
    <n v="0.03"/>
  </r>
  <r>
    <s v="NUM000263"/>
    <x v="461"/>
    <x v="1"/>
    <n v="10006"/>
    <s v="P0193"/>
    <n v="2"/>
    <s v="Supreme Industries"/>
    <s v="Midland"/>
    <s v="79706"/>
    <x v="0"/>
    <s v="Avery 507"/>
    <n v="3473"/>
    <n v="1493"/>
    <x v="4"/>
    <n v="8"/>
    <n v="2986"/>
    <n v="6946"/>
    <n v="0.02"/>
  </r>
  <r>
    <s v="NUM000672"/>
    <x v="390"/>
    <x v="2"/>
    <n v="10002"/>
    <s v="P0291"/>
    <n v="2"/>
    <s v="Elder Pharmaceuticals"/>
    <s v="Omaha"/>
    <s v="68127"/>
    <x v="0"/>
    <s v="Xerox 1976"/>
    <n v="3479"/>
    <n v="2056"/>
    <x v="1"/>
    <n v="5"/>
    <n v="4112"/>
    <n v="6958"/>
    <n v="0.03"/>
  </r>
  <r>
    <s v="NUM000707"/>
    <x v="417"/>
    <x v="6"/>
    <n v="10008"/>
    <s v="P0291"/>
    <n v="2"/>
    <s v="Reliance Industries Limited"/>
    <s v="Chestnut Ridge"/>
    <s v="10977"/>
    <x v="3"/>
    <s v="Xerox 1976"/>
    <n v="3479"/>
    <n v="2056"/>
    <x v="1"/>
    <n v="10"/>
    <n v="4112"/>
    <n v="6958"/>
    <n v="0.02"/>
  </r>
  <r>
    <s v="NUM000143"/>
    <x v="330"/>
    <x v="5"/>
    <n v="10005"/>
    <s v="P0022"/>
    <n v="2"/>
    <s v="Fortis Healthcare Ltd."/>
    <s v="Goleta"/>
    <s v="93117"/>
    <x v="1"/>
    <s v="Avery 519"/>
    <n v="3491"/>
    <n v="1257"/>
    <x v="4"/>
    <n v="4"/>
    <n v="2514"/>
    <n v="6982"/>
    <n v="0.03"/>
  </r>
  <r>
    <s v="NUM000189"/>
    <x v="158"/>
    <x v="2"/>
    <n v="10009"/>
    <s v="P0022"/>
    <n v="2"/>
    <s v="Godfrey Philips India Ltd."/>
    <s v="Salt Lake City"/>
    <s v="84118"/>
    <x v="1"/>
    <s v="Avery 519"/>
    <n v="3491"/>
    <n v="1257"/>
    <x v="4"/>
    <n v="5"/>
    <n v="2514"/>
    <n v="6982"/>
    <n v="0.03"/>
  </r>
  <r>
    <s v="NUM000410"/>
    <x v="439"/>
    <x v="2"/>
    <n v="10014"/>
    <s v="P0022"/>
    <n v="2"/>
    <s v="Hindusthan National Glass &amp; Industries Ltd."/>
    <s v="Honolulu"/>
    <s v="96825"/>
    <x v="1"/>
    <s v="Avery 519"/>
    <n v="3491"/>
    <n v="1257"/>
    <x v="4"/>
    <n v="5"/>
    <n v="2514"/>
    <n v="6982"/>
    <n v="0.03"/>
  </r>
  <r>
    <s v="NUM000019"/>
    <x v="467"/>
    <x v="5"/>
    <n v="10014"/>
    <s v="P0190"/>
    <n v="2"/>
    <s v="Hindusthan National Glass &amp; Industries Ltd."/>
    <s v="Honolulu"/>
    <s v="96825"/>
    <x v="1"/>
    <s v="Xerox 1922"/>
    <n v="3493"/>
    <n v="2180"/>
    <x v="1"/>
    <n v="4"/>
    <n v="4360"/>
    <n v="6986"/>
    <n v="0.03"/>
  </r>
  <r>
    <s v="NUM000345"/>
    <x v="0"/>
    <x v="0"/>
    <n v="10015"/>
    <s v="P0190"/>
    <n v="2"/>
    <s v="Punj Lloyd Ltd."/>
    <s v="South Windsor"/>
    <s v="06074"/>
    <x v="3"/>
    <s v="Xerox 1922"/>
    <n v="3493"/>
    <n v="2180"/>
    <x v="1"/>
    <n v="6"/>
    <n v="4360"/>
    <n v="6986"/>
    <n v="0.02"/>
  </r>
  <r>
    <s v="NUM000593"/>
    <x v="468"/>
    <x v="5"/>
    <n v="10004"/>
    <s v="P0060"/>
    <n v="2"/>
    <s v="Lupin Ltd."/>
    <s v="New York"/>
    <s v="10019"/>
    <x v="3"/>
    <s v="Xerox 1898"/>
    <n v="3495"/>
    <n v="2172"/>
    <x v="1"/>
    <n v="4"/>
    <n v="4344"/>
    <n v="6990"/>
    <n v="0.03"/>
  </r>
  <r>
    <s v="NUM000460"/>
    <x v="469"/>
    <x v="5"/>
    <n v="10001"/>
    <s v="P0013"/>
    <n v="2"/>
    <s v="Chambal Fertilisers &amp; Chemicals Ltd."/>
    <s v="New York"/>
    <s v="10025"/>
    <x v="3"/>
    <s v="Xerox 1916"/>
    <n v="3499"/>
    <n v="2342"/>
    <x v="1"/>
    <n v="4"/>
    <n v="4684"/>
    <n v="6998"/>
    <n v="0.03"/>
  </r>
  <r>
    <s v="NUM000061"/>
    <x v="261"/>
    <x v="2"/>
    <n v="10006"/>
    <s v="P0013"/>
    <n v="2"/>
    <s v="Supreme Industries"/>
    <s v="Midland"/>
    <s v="79706"/>
    <x v="0"/>
    <s v="Xerox 1916"/>
    <n v="3499"/>
    <n v="2342"/>
    <x v="1"/>
    <n v="5"/>
    <n v="4684"/>
    <n v="6998"/>
    <n v="0.03"/>
  </r>
  <r>
    <s v="NUM000214"/>
    <x v="39"/>
    <x v="0"/>
    <n v="10009"/>
    <s v="P0186"/>
    <n v="2"/>
    <s v="Godfrey Philips India Ltd."/>
    <s v="Salt Lake City"/>
    <s v="84118"/>
    <x v="1"/>
    <s v="Xerox 214"/>
    <n v="3504"/>
    <n v="2309"/>
    <x v="1"/>
    <n v="6"/>
    <n v="4618"/>
    <n v="7008"/>
    <n v="0.02"/>
  </r>
  <r>
    <s v="NUM000397"/>
    <x v="437"/>
    <x v="7"/>
    <n v="10013"/>
    <s v="P0033"/>
    <n v="2"/>
    <s v="GMR Infrastructure Ltd."/>
    <s v="Naugatuck"/>
    <s v="06770"/>
    <x v="3"/>
    <s v="Avery 512"/>
    <n v="3507"/>
    <n v="1643"/>
    <x v="4"/>
    <n v="4"/>
    <n v="3286"/>
    <n v="7014"/>
    <n v="0.03"/>
  </r>
  <r>
    <s v="NUM000876"/>
    <x v="347"/>
    <x v="1"/>
    <n v="10010"/>
    <s v="P0033"/>
    <n v="2"/>
    <s v="Suzlon Energy Ltd."/>
    <s v="Tracy"/>
    <s v="95376"/>
    <x v="1"/>
    <s v="Avery 512"/>
    <n v="3507"/>
    <n v="1643"/>
    <x v="4"/>
    <n v="8"/>
    <n v="3286"/>
    <n v="7014"/>
    <n v="0.02"/>
  </r>
  <r>
    <s v="NUM000440"/>
    <x v="90"/>
    <x v="3"/>
    <n v="10002"/>
    <s v="P0292"/>
    <n v="2"/>
    <s v="Elder Pharmaceuticals"/>
    <s v="Omaha"/>
    <s v="68127"/>
    <x v="0"/>
    <s v="Xerox 1983"/>
    <n v="3514"/>
    <n v="1257"/>
    <x v="1"/>
    <n v="1"/>
    <n v="2514"/>
    <n v="7028"/>
    <n v="0.03"/>
  </r>
  <r>
    <s v="NUM000875"/>
    <x v="358"/>
    <x v="7"/>
    <n v="10005"/>
    <s v="P0292"/>
    <n v="2"/>
    <s v="Fortis Healthcare Ltd."/>
    <s v="Goleta"/>
    <s v="93117"/>
    <x v="1"/>
    <s v="Xerox 1983"/>
    <n v="3514"/>
    <n v="1257"/>
    <x v="1"/>
    <n v="4"/>
    <n v="2514"/>
    <n v="7028"/>
    <n v="0.03"/>
  </r>
  <r>
    <s v="NUM000222"/>
    <x v="470"/>
    <x v="1"/>
    <n v="10015"/>
    <s v="P0292"/>
    <n v="2"/>
    <s v="Punj Lloyd Ltd."/>
    <s v="South Windsor"/>
    <s v="06074"/>
    <x v="3"/>
    <s v="Xerox 1983"/>
    <n v="3514"/>
    <n v="1257"/>
    <x v="1"/>
    <n v="8"/>
    <n v="2514"/>
    <n v="7028"/>
    <n v="0.02"/>
  </r>
  <r>
    <s v="NUM000273"/>
    <x v="21"/>
    <x v="6"/>
    <n v="10005"/>
    <s v="P0200"/>
    <n v="2"/>
    <s v="Fortis Healthcare Ltd."/>
    <s v="Goleta"/>
    <s v="93117"/>
    <x v="1"/>
    <s v="HTC One"/>
    <n v="3536"/>
    <n v="1644"/>
    <x v="3"/>
    <n v="10"/>
    <n v="3288"/>
    <n v="7072"/>
    <n v="0.02"/>
  </r>
  <r>
    <s v="NUM000825"/>
    <x v="471"/>
    <x v="3"/>
    <n v="10004"/>
    <s v="P0200"/>
    <n v="2"/>
    <s v="Lupin Ltd."/>
    <s v="New York"/>
    <s v="10019"/>
    <x v="3"/>
    <s v="HTC One"/>
    <n v="3536"/>
    <n v="1644"/>
    <x v="3"/>
    <n v="1"/>
    <n v="3288"/>
    <n v="7072"/>
    <n v="0.03"/>
  </r>
  <r>
    <s v="NUM000287"/>
    <x v="472"/>
    <x v="3"/>
    <n v="10008"/>
    <s v="P0200"/>
    <n v="2"/>
    <s v="Reliance Industries Limited"/>
    <s v="Chestnut Ridge"/>
    <s v="10977"/>
    <x v="3"/>
    <s v="HTC One"/>
    <n v="3536"/>
    <n v="1644"/>
    <x v="3"/>
    <n v="1"/>
    <n v="3288"/>
    <n v="7072"/>
    <n v="0.03"/>
  </r>
  <r>
    <s v="NUM000586"/>
    <x v="132"/>
    <x v="1"/>
    <n v="10009"/>
    <s v="P0237"/>
    <n v="2"/>
    <s v="Godfrey Philips India Ltd."/>
    <s v="Salt Lake City"/>
    <s v="84118"/>
    <x v="1"/>
    <s v="Vtech CS6719"/>
    <n v="3553"/>
    <n v="2174"/>
    <x v="3"/>
    <n v="8"/>
    <n v="4348"/>
    <n v="7106"/>
    <n v="0.02"/>
  </r>
  <r>
    <s v="NUM000873"/>
    <x v="473"/>
    <x v="7"/>
    <n v="10014"/>
    <s v="P0237"/>
    <n v="2"/>
    <s v="Hindusthan National Glass &amp; Industries Ltd."/>
    <s v="Honolulu"/>
    <s v="96825"/>
    <x v="1"/>
    <s v="Vtech CS6719"/>
    <n v="3553"/>
    <n v="2174"/>
    <x v="3"/>
    <n v="4"/>
    <n v="4348"/>
    <n v="7106"/>
    <n v="0.03"/>
  </r>
  <r>
    <s v="NUM000831"/>
    <x v="394"/>
    <x v="4"/>
    <n v="10011"/>
    <s v="P0237"/>
    <n v="2"/>
    <s v="Sonata Software"/>
    <s v="Olympia"/>
    <s v="98502"/>
    <x v="1"/>
    <s v="Vtech CS6719"/>
    <n v="3553"/>
    <n v="2174"/>
    <x v="3"/>
    <n v="3"/>
    <n v="4348"/>
    <n v="7106"/>
    <n v="0.03"/>
  </r>
  <r>
    <s v="NUM000059"/>
    <x v="474"/>
    <x v="1"/>
    <n v="10006"/>
    <s v="P0237"/>
    <n v="2"/>
    <s v="Supreme Industries"/>
    <s v="Midland"/>
    <s v="79706"/>
    <x v="0"/>
    <s v="Vtech CS6719"/>
    <n v="3553"/>
    <n v="2174"/>
    <x v="3"/>
    <n v="8"/>
    <n v="4348"/>
    <n v="7106"/>
    <n v="0.02"/>
  </r>
  <r>
    <s v="NUM000113"/>
    <x v="373"/>
    <x v="3"/>
    <n v="10007"/>
    <s v="P0162"/>
    <n v="2"/>
    <s v="GHCL Ltd."/>
    <s v="Richmond"/>
    <s v="94805"/>
    <x v="1"/>
    <s v="VTech DS6151"/>
    <n v="3564"/>
    <n v="2100"/>
    <x v="3"/>
    <n v="1"/>
    <n v="4200"/>
    <n v="7128"/>
    <n v="0.03"/>
  </r>
  <r>
    <s v="NUM000357"/>
    <x v="475"/>
    <x v="7"/>
    <n v="10014"/>
    <s v="P0072"/>
    <n v="2"/>
    <s v="Hindusthan National Glass &amp; Industries Ltd."/>
    <s v="Honolulu"/>
    <s v="96825"/>
    <x v="1"/>
    <s v="Xerox 1972"/>
    <n v="3566"/>
    <n v="2276"/>
    <x v="1"/>
    <n v="4"/>
    <n v="4552"/>
    <n v="7132"/>
    <n v="0.03"/>
  </r>
  <r>
    <s v="NUM000604"/>
    <x v="316"/>
    <x v="5"/>
    <n v="10012"/>
    <s v="P0083"/>
    <n v="2"/>
    <s v="Dynamatic Technologies Ltd."/>
    <s v="Santa Barbara"/>
    <s v="93110"/>
    <x v="1"/>
    <s v="Avery 476"/>
    <n v="3569"/>
    <n v="2320"/>
    <x v="4"/>
    <n v="4"/>
    <n v="4640"/>
    <n v="7138"/>
    <n v="0.03"/>
  </r>
  <r>
    <s v="NUM000413"/>
    <x v="454"/>
    <x v="5"/>
    <n v="10009"/>
    <s v="P0083"/>
    <n v="2"/>
    <s v="Godfrey Philips India Ltd."/>
    <s v="Salt Lake City"/>
    <s v="84118"/>
    <x v="1"/>
    <s v="Avery 476"/>
    <n v="3569"/>
    <n v="2320"/>
    <x v="4"/>
    <n v="4"/>
    <n v="4640"/>
    <n v="7138"/>
    <n v="0.03"/>
  </r>
  <r>
    <s v="NUM000752"/>
    <x v="476"/>
    <x v="7"/>
    <n v="10012"/>
    <s v="P0169"/>
    <n v="2"/>
    <s v="Dynamatic Technologies Ltd."/>
    <s v="Santa Barbara"/>
    <s v="93110"/>
    <x v="1"/>
    <s v="Xerox 1962"/>
    <n v="3573"/>
    <n v="1857"/>
    <x v="1"/>
    <n v="4"/>
    <n v="3714"/>
    <n v="7146"/>
    <n v="0.03"/>
  </r>
  <r>
    <s v="NUM000315"/>
    <x v="477"/>
    <x v="7"/>
    <n v="10007"/>
    <s v="P0169"/>
    <n v="2"/>
    <s v="GHCL Ltd."/>
    <s v="Richmond"/>
    <s v="94805"/>
    <x v="1"/>
    <s v="Xerox 1962"/>
    <n v="3573"/>
    <n v="1857"/>
    <x v="1"/>
    <n v="4"/>
    <n v="3714"/>
    <n v="7146"/>
    <n v="0.03"/>
  </r>
  <r>
    <s v="NUM000404"/>
    <x v="392"/>
    <x v="7"/>
    <n v="10010"/>
    <s v="P0139"/>
    <n v="2"/>
    <s v="Suzlon Energy Ltd."/>
    <s v="Tracy"/>
    <s v="95376"/>
    <x v="1"/>
    <s v="Xerox 217"/>
    <n v="3574"/>
    <n v="1747"/>
    <x v="1"/>
    <n v="4"/>
    <n v="3494"/>
    <n v="7148"/>
    <n v="0.03"/>
  </r>
  <r>
    <s v="NUM000852"/>
    <x v="478"/>
    <x v="7"/>
    <n v="10012"/>
    <s v="P0228"/>
    <n v="2"/>
    <s v="Dynamatic Technologies Ltd."/>
    <s v="Santa Barbara"/>
    <s v="93110"/>
    <x v="1"/>
    <s v="Xerox 1954"/>
    <n v="3575"/>
    <n v="1937"/>
    <x v="1"/>
    <n v="4"/>
    <n v="3874"/>
    <n v="7150"/>
    <n v="0.03"/>
  </r>
  <r>
    <s v="NUM000881"/>
    <x v="455"/>
    <x v="1"/>
    <n v="10005"/>
    <s v="P0228"/>
    <n v="2"/>
    <s v="Fortis Healthcare Ltd."/>
    <s v="Goleta"/>
    <s v="93117"/>
    <x v="1"/>
    <s v="Xerox 1954"/>
    <n v="3575"/>
    <n v="1937"/>
    <x v="1"/>
    <n v="8"/>
    <n v="3874"/>
    <n v="7150"/>
    <n v="0.02"/>
  </r>
  <r>
    <s v="NUM000436"/>
    <x v="343"/>
    <x v="6"/>
    <n v="10011"/>
    <s v="P0228"/>
    <n v="2"/>
    <s v="Sonata Software"/>
    <s v="Olympia"/>
    <s v="98502"/>
    <x v="1"/>
    <s v="Xerox 1954"/>
    <n v="3575"/>
    <n v="1937"/>
    <x v="1"/>
    <n v="10"/>
    <n v="3874"/>
    <n v="7150"/>
    <n v="0.02"/>
  </r>
  <r>
    <s v="NUM000513"/>
    <x v="479"/>
    <x v="3"/>
    <n v="10009"/>
    <s v="P0235"/>
    <n v="2"/>
    <s v="Godfrey Philips India Ltd."/>
    <s v="Salt Lake City"/>
    <s v="84118"/>
    <x v="1"/>
    <s v="Newell 339"/>
    <n v="3590"/>
    <n v="1866"/>
    <x v="2"/>
    <n v="1"/>
    <n v="3732"/>
    <n v="7180"/>
    <n v="0.03"/>
  </r>
  <r>
    <s v="NUM000149"/>
    <x v="155"/>
    <x v="1"/>
    <n v="10015"/>
    <s v="P0294"/>
    <n v="2"/>
    <s v="Punj Lloyd Ltd."/>
    <s v="South Windsor"/>
    <s v="06074"/>
    <x v="3"/>
    <s v="Xerox 1938"/>
    <n v="3626"/>
    <n v="1590"/>
    <x v="1"/>
    <n v="8"/>
    <n v="3180"/>
    <n v="7252"/>
    <n v="0.02"/>
  </r>
  <r>
    <s v="NUM000455"/>
    <x v="480"/>
    <x v="3"/>
    <n v="10006"/>
    <s v="P0294"/>
    <n v="2"/>
    <s v="Supreme Industries"/>
    <s v="Midland"/>
    <s v="79706"/>
    <x v="0"/>
    <s v="Xerox 1938"/>
    <n v="3626"/>
    <n v="1590"/>
    <x v="1"/>
    <n v="1"/>
    <n v="3180"/>
    <n v="7252"/>
    <n v="0.03"/>
  </r>
  <r>
    <s v="NUM000027"/>
    <x v="5"/>
    <x v="2"/>
    <n v="10010"/>
    <s v="P0141"/>
    <n v="2"/>
    <s v="Suzlon Energy Ltd."/>
    <s v="Tracy"/>
    <s v="95376"/>
    <x v="1"/>
    <s v="Xerox 203"/>
    <n v="3637"/>
    <n v="2463"/>
    <x v="1"/>
    <n v="5"/>
    <n v="4926"/>
    <n v="7274"/>
    <n v="0.03"/>
  </r>
  <r>
    <s v="NUM000797"/>
    <x v="481"/>
    <x v="4"/>
    <n v="10008"/>
    <s v="P0016"/>
    <n v="2"/>
    <s v="Reliance Industries Limited"/>
    <s v="Chestnut Ridge"/>
    <s v="10977"/>
    <x v="3"/>
    <s v="Xerox 1880"/>
    <n v="3642"/>
    <n v="1705"/>
    <x v="1"/>
    <n v="3"/>
    <n v="3410"/>
    <n v="7284"/>
    <n v="0.03"/>
  </r>
  <r>
    <s v="NUM000299"/>
    <x v="415"/>
    <x v="2"/>
    <n v="10011"/>
    <s v="P0016"/>
    <n v="2"/>
    <s v="Sonata Software"/>
    <s v="Olympia"/>
    <s v="98502"/>
    <x v="1"/>
    <s v="Xerox 1880"/>
    <n v="3642"/>
    <n v="1705"/>
    <x v="1"/>
    <n v="5"/>
    <n v="3410"/>
    <n v="7284"/>
    <n v="0.03"/>
  </r>
  <r>
    <s v="NUM000240"/>
    <x v="445"/>
    <x v="7"/>
    <n v="10002"/>
    <s v="P0225"/>
    <n v="2"/>
    <s v="Elder Pharmaceuticals"/>
    <s v="Omaha"/>
    <s v="68127"/>
    <x v="0"/>
    <s v="AT&amp;T CL2909"/>
    <n v="3644"/>
    <n v="1954"/>
    <x v="3"/>
    <n v="4"/>
    <n v="3908"/>
    <n v="7288"/>
    <n v="0.03"/>
  </r>
  <r>
    <s v="NUM000218"/>
    <x v="131"/>
    <x v="7"/>
    <n v="10005"/>
    <s v="P0128"/>
    <n v="2"/>
    <s v="Fortis Healthcare Ltd."/>
    <s v="Goleta"/>
    <s v="93117"/>
    <x v="1"/>
    <s v="Newell 315"/>
    <n v="3646"/>
    <n v="1603"/>
    <x v="2"/>
    <n v="4"/>
    <n v="3206"/>
    <n v="7292"/>
    <n v="0.03"/>
  </r>
  <r>
    <s v="NUM000446"/>
    <x v="482"/>
    <x v="4"/>
    <n v="10008"/>
    <s v="P0128"/>
    <n v="2"/>
    <s v="Reliance Industries Limited"/>
    <s v="Chestnut Ridge"/>
    <s v="10977"/>
    <x v="3"/>
    <s v="Newell 315"/>
    <n v="3646"/>
    <n v="1603"/>
    <x v="2"/>
    <n v="3"/>
    <n v="3206"/>
    <n v="7292"/>
    <n v="0.03"/>
  </r>
  <r>
    <s v="NUM000111"/>
    <x v="315"/>
    <x v="7"/>
    <n v="10011"/>
    <s v="P0128"/>
    <n v="2"/>
    <s v="Sonata Software"/>
    <s v="Olympia"/>
    <s v="98502"/>
    <x v="1"/>
    <s v="Newell 315"/>
    <n v="3646"/>
    <n v="1603"/>
    <x v="2"/>
    <n v="4"/>
    <n v="3206"/>
    <n v="7292"/>
    <n v="0.03"/>
  </r>
  <r>
    <s v="NUM000239"/>
    <x v="445"/>
    <x v="7"/>
    <n v="10009"/>
    <s v="P0117"/>
    <n v="2"/>
    <s v="Godfrey Philips India Ltd."/>
    <s v="Salt Lake City"/>
    <s v="84118"/>
    <x v="1"/>
    <s v="Avery 488"/>
    <n v="3663"/>
    <n v="1550"/>
    <x v="4"/>
    <n v="4"/>
    <n v="3100"/>
    <n v="7326"/>
    <n v="0.03"/>
  </r>
  <r>
    <s v="NUM000296"/>
    <x v="466"/>
    <x v="1"/>
    <n v="10005"/>
    <s v="P0257"/>
    <n v="2"/>
    <s v="Fortis Healthcare Ltd."/>
    <s v="Goleta"/>
    <s v="93117"/>
    <x v="1"/>
    <s v="Newell 338"/>
    <n v="3686"/>
    <n v="2401"/>
    <x v="2"/>
    <n v="8"/>
    <n v="4802"/>
    <n v="7372"/>
    <n v="0.02"/>
  </r>
  <r>
    <s v="NUM000261"/>
    <x v="13"/>
    <x v="4"/>
    <n v="10001"/>
    <s v="P0100"/>
    <n v="2"/>
    <s v="Chambal Fertilisers &amp; Chemicals Ltd."/>
    <s v="New York"/>
    <s v="10025"/>
    <x v="3"/>
    <s v="Avery 483"/>
    <n v="3694"/>
    <n v="1616"/>
    <x v="4"/>
    <n v="3"/>
    <n v="3232"/>
    <n v="7388"/>
    <n v="0.03"/>
  </r>
  <r>
    <s v="NUM000418"/>
    <x v="400"/>
    <x v="1"/>
    <n v="10007"/>
    <s v="P0100"/>
    <n v="2"/>
    <s v="GHCL Ltd."/>
    <s v="Richmond"/>
    <s v="94805"/>
    <x v="1"/>
    <s v="Avery 483"/>
    <n v="3694"/>
    <n v="1616"/>
    <x v="4"/>
    <n v="8"/>
    <n v="3232"/>
    <n v="7388"/>
    <n v="0.02"/>
  </r>
  <r>
    <s v="NUM000017"/>
    <x v="483"/>
    <x v="1"/>
    <n v="10001"/>
    <s v="P0208"/>
    <n v="2"/>
    <s v="Chambal Fertilisers &amp; Chemicals Ltd."/>
    <s v="New York"/>
    <s v="10025"/>
    <x v="3"/>
    <s v="Xerox 1926"/>
    <n v="3725"/>
    <n v="1250"/>
    <x v="1"/>
    <n v="8"/>
    <n v="2500"/>
    <n v="7450"/>
    <n v="0.02"/>
  </r>
  <r>
    <s v="NUM000274"/>
    <x v="21"/>
    <x v="2"/>
    <n v="10001"/>
    <s v="P0208"/>
    <n v="2"/>
    <s v="Chambal Fertilisers &amp; Chemicals Ltd."/>
    <s v="New York"/>
    <s v="10025"/>
    <x v="3"/>
    <s v="Xerox 1926"/>
    <n v="3725"/>
    <n v="1250"/>
    <x v="1"/>
    <n v="5"/>
    <n v="2500"/>
    <n v="7450"/>
    <n v="0.03"/>
  </r>
  <r>
    <s v="NUM000268"/>
    <x v="484"/>
    <x v="3"/>
    <n v="10004"/>
    <s v="P0047"/>
    <n v="3"/>
    <s v="Lupin Ltd."/>
    <s v="New York"/>
    <s v="10019"/>
    <x v="3"/>
    <s v="Staple holder"/>
    <n v="2500"/>
    <n v="1914"/>
    <x v="0"/>
    <n v="1"/>
    <n v="5742"/>
    <n v="7500"/>
    <n v="0.03"/>
  </r>
  <r>
    <s v="NUM000272"/>
    <x v="92"/>
    <x v="5"/>
    <n v="10003"/>
    <s v="P0159"/>
    <n v="2"/>
    <s v="Honeywell Automation"/>
    <s v="Miami"/>
    <s v="33732"/>
    <x v="2"/>
    <s v="Xerox 1886"/>
    <n v="3757"/>
    <n v="2156"/>
    <x v="1"/>
    <n v="4"/>
    <n v="4312"/>
    <n v="7514"/>
    <n v="0.03"/>
  </r>
  <r>
    <s v="NUM000449"/>
    <x v="96"/>
    <x v="6"/>
    <n v="10006"/>
    <s v="P0159"/>
    <n v="2"/>
    <s v="Supreme Industries"/>
    <s v="Midland"/>
    <s v="79706"/>
    <x v="0"/>
    <s v="Xerox 1886"/>
    <n v="3757"/>
    <n v="2156"/>
    <x v="1"/>
    <n v="10"/>
    <n v="4312"/>
    <n v="7514"/>
    <n v="0.02"/>
  </r>
  <r>
    <s v="NUM000428"/>
    <x v="228"/>
    <x v="2"/>
    <n v="10010"/>
    <s v="P0159"/>
    <n v="2"/>
    <s v="Suzlon Energy Ltd."/>
    <s v="Tracy"/>
    <s v="95376"/>
    <x v="1"/>
    <s v="Xerox 1886"/>
    <n v="3757"/>
    <n v="2156"/>
    <x v="1"/>
    <n v="5"/>
    <n v="4312"/>
    <n v="7514"/>
    <n v="0.03"/>
  </r>
  <r>
    <s v="NUM000540"/>
    <x v="267"/>
    <x v="6"/>
    <n v="10009"/>
    <s v="P0172"/>
    <n v="2"/>
    <s v="Godfrey Philips India Ltd."/>
    <s v="Salt Lake City"/>
    <s v="84118"/>
    <x v="1"/>
    <s v="AT&amp;T CL82213"/>
    <n v="3759"/>
    <n v="2258"/>
    <x v="3"/>
    <n v="10"/>
    <n v="4516"/>
    <n v="7518"/>
    <n v="0.02"/>
  </r>
  <r>
    <s v="NUM000426"/>
    <x v="207"/>
    <x v="4"/>
    <n v="10001"/>
    <s v="P0049"/>
    <n v="2"/>
    <s v="Chambal Fertilisers &amp; Chemicals Ltd."/>
    <s v="New York"/>
    <s v="10025"/>
    <x v="3"/>
    <s v="Xerox 191"/>
    <n v="3768"/>
    <n v="1353"/>
    <x v="1"/>
    <n v="3"/>
    <n v="2706"/>
    <n v="7536"/>
    <n v="0.03"/>
  </r>
  <r>
    <s v="NUM000603"/>
    <x v="485"/>
    <x v="5"/>
    <n v="10002"/>
    <s v="P0049"/>
    <n v="2"/>
    <s v="Elder Pharmaceuticals"/>
    <s v="Omaha"/>
    <s v="68127"/>
    <x v="0"/>
    <s v="Xerox 191"/>
    <n v="3768"/>
    <n v="1353"/>
    <x v="1"/>
    <n v="4"/>
    <n v="2706"/>
    <n v="7536"/>
    <n v="0.03"/>
  </r>
  <r>
    <s v="NUM000021"/>
    <x v="17"/>
    <x v="1"/>
    <n v="10008"/>
    <s v="P0049"/>
    <n v="2"/>
    <s v="Reliance Industries Limited"/>
    <s v="Chestnut Ridge"/>
    <s v="10977"/>
    <x v="3"/>
    <s v="Xerox 191"/>
    <n v="3768"/>
    <n v="1353"/>
    <x v="1"/>
    <n v="8"/>
    <n v="2706"/>
    <n v="7536"/>
    <n v="0.02"/>
  </r>
  <r>
    <s v="NUM000765"/>
    <x v="486"/>
    <x v="2"/>
    <n v="10011"/>
    <s v="P0049"/>
    <n v="2"/>
    <s v="Sonata Software"/>
    <s v="Olympia"/>
    <s v="98502"/>
    <x v="1"/>
    <s v="Xerox 191"/>
    <n v="3768"/>
    <n v="1353"/>
    <x v="1"/>
    <n v="5"/>
    <n v="2706"/>
    <n v="7536"/>
    <n v="0.03"/>
  </r>
  <r>
    <s v="NUM000852"/>
    <x v="478"/>
    <x v="6"/>
    <n v="10005"/>
    <s v="P0008"/>
    <n v="3"/>
    <s v="Fortis Healthcare Ltd."/>
    <s v="Goleta"/>
    <s v="93117"/>
    <x v="1"/>
    <s v="Xerox 1943"/>
    <n v="2529"/>
    <n v="1630"/>
    <x v="1"/>
    <n v="10"/>
    <n v="4890"/>
    <n v="7587"/>
    <n v="0.02"/>
  </r>
  <r>
    <s v="NUM000379"/>
    <x v="378"/>
    <x v="1"/>
    <n v="10001"/>
    <s v="P0171"/>
    <n v="3"/>
    <s v="Chambal Fertilisers &amp; Chemicals Ltd."/>
    <s v="New York"/>
    <s v="10025"/>
    <x v="3"/>
    <s v="Xerox 1919"/>
    <n v="2535"/>
    <n v="1841"/>
    <x v="1"/>
    <n v="8"/>
    <n v="5523"/>
    <n v="7605"/>
    <n v="0.02"/>
  </r>
  <r>
    <s v="NUM000422"/>
    <x v="487"/>
    <x v="5"/>
    <n v="10009"/>
    <s v="P0171"/>
    <n v="3"/>
    <s v="Godfrey Philips India Ltd."/>
    <s v="Salt Lake City"/>
    <s v="84118"/>
    <x v="1"/>
    <s v="Xerox 1919"/>
    <n v="2535"/>
    <n v="1841"/>
    <x v="1"/>
    <n v="4"/>
    <n v="5523"/>
    <n v="7605"/>
    <n v="0.03"/>
  </r>
  <r>
    <s v="NUM000479"/>
    <x v="488"/>
    <x v="7"/>
    <n v="10013"/>
    <s v="P0288"/>
    <n v="3"/>
    <s v="GMR Infrastructure Ltd."/>
    <s v="Naugatuck"/>
    <s v="06770"/>
    <x v="3"/>
    <s v="Xerox 1936"/>
    <n v="2539"/>
    <n v="1656"/>
    <x v="1"/>
    <n v="4"/>
    <n v="4968"/>
    <n v="7617"/>
    <n v="0.03"/>
  </r>
  <r>
    <s v="NUM000051"/>
    <x v="425"/>
    <x v="5"/>
    <n v="10015"/>
    <s v="P0288"/>
    <n v="3"/>
    <s v="Punj Lloyd Ltd."/>
    <s v="South Windsor"/>
    <s v="06074"/>
    <x v="3"/>
    <s v="Xerox 1936"/>
    <n v="2539"/>
    <n v="1656"/>
    <x v="1"/>
    <n v="4"/>
    <n v="4968"/>
    <n v="7617"/>
    <n v="0.03"/>
  </r>
  <r>
    <s v="NUM000836"/>
    <x v="489"/>
    <x v="3"/>
    <n v="10006"/>
    <s v="P0288"/>
    <n v="3"/>
    <s v="Supreme Industries"/>
    <s v="Midland"/>
    <s v="79706"/>
    <x v="0"/>
    <s v="Xerox 1936"/>
    <n v="2539"/>
    <n v="1656"/>
    <x v="1"/>
    <n v="1"/>
    <n v="4968"/>
    <n v="7617"/>
    <n v="0.03"/>
  </r>
  <r>
    <s v="NUM000740"/>
    <x v="490"/>
    <x v="0"/>
    <n v="10010"/>
    <s v="P0205"/>
    <n v="2"/>
    <s v="Suzlon Energy Ltd."/>
    <s v="Tracy"/>
    <s v="95376"/>
    <x v="1"/>
    <s v="Xerox 227"/>
    <n v="3827"/>
    <n v="2424"/>
    <x v="1"/>
    <n v="6"/>
    <n v="4848"/>
    <n v="7654"/>
    <n v="0.02"/>
  </r>
  <r>
    <s v="NUM000404"/>
    <x v="392"/>
    <x v="4"/>
    <n v="10002"/>
    <s v="P0005"/>
    <n v="3"/>
    <s v="Elder Pharmaceuticals"/>
    <s v="Omaha"/>
    <s v="68127"/>
    <x v="0"/>
    <s v="GE 30524EE4"/>
    <n v="2553"/>
    <n v="1638"/>
    <x v="3"/>
    <n v="3"/>
    <n v="4914"/>
    <n v="7659"/>
    <n v="0.03"/>
  </r>
  <r>
    <s v="NUM000375"/>
    <x v="253"/>
    <x v="0"/>
    <n v="10004"/>
    <s v="P0110"/>
    <n v="3"/>
    <s v="Lupin Ltd."/>
    <s v="New York"/>
    <s v="10019"/>
    <x v="3"/>
    <s v="Xerox 2"/>
    <n v="2562"/>
    <n v="1527"/>
    <x v="1"/>
    <n v="6"/>
    <n v="4581"/>
    <n v="7686"/>
    <n v="0.02"/>
  </r>
  <r>
    <s v="NUM000060"/>
    <x v="261"/>
    <x v="5"/>
    <n v="10004"/>
    <s v="P0234"/>
    <n v="2"/>
    <s v="Lupin Ltd."/>
    <s v="New York"/>
    <s v="10019"/>
    <x v="3"/>
    <s v="Xerox 1997"/>
    <n v="3844"/>
    <n v="2157"/>
    <x v="1"/>
    <n v="4"/>
    <n v="4314"/>
    <n v="7688"/>
    <n v="0.03"/>
  </r>
  <r>
    <s v="NUM000563"/>
    <x v="491"/>
    <x v="3"/>
    <n v="10010"/>
    <s v="P0234"/>
    <n v="2"/>
    <s v="Suzlon Energy Ltd."/>
    <s v="Tracy"/>
    <s v="95376"/>
    <x v="1"/>
    <s v="Xerox 1997"/>
    <n v="3844"/>
    <n v="2157"/>
    <x v="1"/>
    <n v="1"/>
    <n v="4314"/>
    <n v="7688"/>
    <n v="0.03"/>
  </r>
  <r>
    <s v="NUM000025"/>
    <x v="170"/>
    <x v="2"/>
    <n v="10010"/>
    <s v="P0234"/>
    <n v="2"/>
    <s v="Suzlon Energy Ltd."/>
    <s v="Tracy"/>
    <s v="95376"/>
    <x v="1"/>
    <s v="Xerox 1997"/>
    <n v="3844"/>
    <n v="2157"/>
    <x v="1"/>
    <n v="5"/>
    <n v="4314"/>
    <n v="7688"/>
    <n v="0.03"/>
  </r>
  <r>
    <s v="NUM000734"/>
    <x v="492"/>
    <x v="6"/>
    <n v="10012"/>
    <s v="P0043"/>
    <n v="2"/>
    <s v="Dynamatic Technologies Ltd."/>
    <s v="Santa Barbara"/>
    <s v="93110"/>
    <x v="1"/>
    <s v="Newell 324"/>
    <n v="3859"/>
    <n v="1465"/>
    <x v="2"/>
    <n v="10"/>
    <n v="2930"/>
    <n v="7718"/>
    <n v="0.02"/>
  </r>
  <r>
    <s v="NUM000372"/>
    <x v="298"/>
    <x v="4"/>
    <n v="10006"/>
    <s v="P0296"/>
    <n v="3"/>
    <s v="Supreme Industries"/>
    <s v="Midland"/>
    <s v="79706"/>
    <x v="0"/>
    <s v="Xerox 1955"/>
    <n v="2580"/>
    <n v="1518"/>
    <x v="1"/>
    <n v="3"/>
    <n v="4554"/>
    <n v="7740"/>
    <n v="0.03"/>
  </r>
  <r>
    <s v="NUM000407"/>
    <x v="66"/>
    <x v="6"/>
    <n v="10010"/>
    <s v="P0296"/>
    <n v="3"/>
    <s v="Suzlon Energy Ltd."/>
    <s v="Tracy"/>
    <s v="95376"/>
    <x v="1"/>
    <s v="Xerox 1955"/>
    <n v="2580"/>
    <n v="1518"/>
    <x v="1"/>
    <n v="10"/>
    <n v="4554"/>
    <n v="7740"/>
    <n v="0.02"/>
  </r>
  <r>
    <s v="NUM000143"/>
    <x v="330"/>
    <x v="5"/>
    <n v="10001"/>
    <s v="P0101"/>
    <n v="3"/>
    <s v="Chambal Fertilisers &amp; Chemicals Ltd."/>
    <s v="New York"/>
    <s v="10025"/>
    <x v="3"/>
    <s v="Xerox 1910"/>
    <n v="2588"/>
    <n v="2069"/>
    <x v="1"/>
    <n v="4"/>
    <n v="6207"/>
    <n v="7764"/>
    <n v="0.03"/>
  </r>
  <r>
    <s v="NUM000735"/>
    <x v="493"/>
    <x v="2"/>
    <n v="10012"/>
    <s v="P0101"/>
    <n v="3"/>
    <s v="Dynamatic Technologies Ltd."/>
    <s v="Santa Barbara"/>
    <s v="93110"/>
    <x v="1"/>
    <s v="Xerox 1910"/>
    <n v="2588"/>
    <n v="2069"/>
    <x v="1"/>
    <n v="5"/>
    <n v="6207"/>
    <n v="7764"/>
    <n v="0.03"/>
  </r>
  <r>
    <s v="NUM000263"/>
    <x v="461"/>
    <x v="2"/>
    <n v="10009"/>
    <s v="P0011"/>
    <n v="3"/>
    <s v="Godfrey Philips India Ltd."/>
    <s v="Salt Lake City"/>
    <s v="84118"/>
    <x v="1"/>
    <s v="Xerox 1999"/>
    <n v="2612"/>
    <n v="1994"/>
    <x v="1"/>
    <n v="5"/>
    <n v="5982"/>
    <n v="7836"/>
    <n v="0.03"/>
  </r>
  <r>
    <s v="NUM000058"/>
    <x v="474"/>
    <x v="6"/>
    <n v="10012"/>
    <s v="P0241"/>
    <n v="3"/>
    <s v="Dynamatic Technologies Ltd."/>
    <s v="Santa Barbara"/>
    <s v="93110"/>
    <x v="1"/>
    <s v="Newell 34"/>
    <n v="2616"/>
    <n v="1965"/>
    <x v="2"/>
    <n v="10"/>
    <n v="5895"/>
    <n v="7848"/>
    <n v="0.02"/>
  </r>
  <r>
    <s v="NUM000780"/>
    <x v="494"/>
    <x v="0"/>
    <n v="10009"/>
    <s v="P0003"/>
    <n v="3"/>
    <s v="Godfrey Philips India Ltd."/>
    <s v="Salt Lake City"/>
    <s v="84118"/>
    <x v="1"/>
    <s v="Newell 341"/>
    <n v="2617"/>
    <n v="1736"/>
    <x v="2"/>
    <n v="6"/>
    <n v="5208"/>
    <n v="7851"/>
    <n v="0.02"/>
  </r>
  <r>
    <s v="NUM000835"/>
    <x v="403"/>
    <x v="1"/>
    <n v="10004"/>
    <s v="P0133"/>
    <n v="3"/>
    <s v="Lupin Ltd."/>
    <s v="New York"/>
    <s v="10019"/>
    <x v="3"/>
    <s v="Avery 477"/>
    <n v="2633"/>
    <n v="1742"/>
    <x v="4"/>
    <n v="8"/>
    <n v="5226"/>
    <n v="7899"/>
    <n v="0.02"/>
  </r>
  <r>
    <s v="NUM000769"/>
    <x v="495"/>
    <x v="3"/>
    <n v="10006"/>
    <s v="P0133"/>
    <n v="3"/>
    <s v="Supreme Industries"/>
    <s v="Midland"/>
    <s v="79706"/>
    <x v="0"/>
    <s v="Avery 477"/>
    <n v="2633"/>
    <n v="1742"/>
    <x v="4"/>
    <n v="1"/>
    <n v="5226"/>
    <n v="7899"/>
    <n v="0.03"/>
  </r>
  <r>
    <s v="NUM000798"/>
    <x v="218"/>
    <x v="5"/>
    <n v="10010"/>
    <s v="P0124"/>
    <n v="3"/>
    <s v="Suzlon Energy Ltd."/>
    <s v="Tracy"/>
    <s v="95376"/>
    <x v="1"/>
    <s v="Avery 502"/>
    <n v="2645"/>
    <n v="1547"/>
    <x v="4"/>
    <n v="4"/>
    <n v="4641"/>
    <n v="7935"/>
    <n v="0.03"/>
  </r>
  <r>
    <s v="NUM000730"/>
    <x v="195"/>
    <x v="7"/>
    <n v="10012"/>
    <s v="P0090"/>
    <n v="3"/>
    <s v="Dynamatic Technologies Ltd."/>
    <s v="Santa Barbara"/>
    <s v="93110"/>
    <x v="1"/>
    <s v="Xerox 1941"/>
    <n v="2647"/>
    <n v="1539"/>
    <x v="1"/>
    <n v="4"/>
    <n v="4617"/>
    <n v="7941"/>
    <n v="0.03"/>
  </r>
  <r>
    <s v="NUM000142"/>
    <x v="52"/>
    <x v="4"/>
    <n v="10014"/>
    <s v="P0129"/>
    <n v="2"/>
    <s v="Hindusthan National Glass &amp; Industries Ltd."/>
    <s v="Honolulu"/>
    <s v="96825"/>
    <x v="1"/>
    <s v="Avery 48"/>
    <n v="3977"/>
    <n v="2308"/>
    <x v="4"/>
    <n v="3"/>
    <n v="4616"/>
    <n v="7954"/>
    <n v="0.03"/>
  </r>
  <r>
    <s v="NUM000865"/>
    <x v="331"/>
    <x v="0"/>
    <n v="10005"/>
    <s v="P0222"/>
    <n v="3"/>
    <s v="Fortis Healthcare Ltd."/>
    <s v="Goleta"/>
    <s v="93117"/>
    <x v="1"/>
    <s v="Xerox 1944"/>
    <n v="2657"/>
    <n v="2480"/>
    <x v="1"/>
    <n v="6"/>
    <n v="7440"/>
    <n v="7971"/>
    <n v="0.02"/>
  </r>
  <r>
    <s v="NUM000024"/>
    <x v="170"/>
    <x v="3"/>
    <n v="10011"/>
    <s v="P0179"/>
    <n v="3"/>
    <s v="Sonata Software"/>
    <s v="Olympia"/>
    <s v="98502"/>
    <x v="1"/>
    <s v="Xerox 1981"/>
    <n v="2658"/>
    <n v="1274"/>
    <x v="1"/>
    <n v="1"/>
    <n v="3822"/>
    <n v="7974"/>
    <n v="0.03"/>
  </r>
  <r>
    <s v="NUM000224"/>
    <x v="311"/>
    <x v="2"/>
    <n v="10012"/>
    <s v="P0270"/>
    <n v="3"/>
    <s v="Dynamatic Technologies Ltd."/>
    <s v="Santa Barbara"/>
    <s v="93110"/>
    <x v="1"/>
    <s v="Xerox 1956"/>
    <n v="2659"/>
    <n v="2415"/>
    <x v="1"/>
    <n v="5"/>
    <n v="7245"/>
    <n v="7977"/>
    <n v="0.03"/>
  </r>
  <r>
    <s v="NUM000745"/>
    <x v="127"/>
    <x v="7"/>
    <n v="10005"/>
    <s v="P0097"/>
    <n v="2"/>
    <s v="Fortis Healthcare Ltd."/>
    <s v="Goleta"/>
    <s v="93117"/>
    <x v="1"/>
    <s v="Staple magnet"/>
    <n v="3993"/>
    <n v="1338"/>
    <x v="6"/>
    <n v="4"/>
    <n v="2676"/>
    <n v="7986"/>
    <n v="0.03"/>
  </r>
  <r>
    <s v="NUM000499"/>
    <x v="442"/>
    <x v="0"/>
    <n v="10013"/>
    <s v="P0097"/>
    <n v="2"/>
    <s v="GMR Infrastructure Ltd."/>
    <s v="Naugatuck"/>
    <s v="06770"/>
    <x v="3"/>
    <s v="Staple magnet"/>
    <n v="3993"/>
    <n v="1338"/>
    <x v="6"/>
    <n v="6"/>
    <n v="2676"/>
    <n v="7986"/>
    <n v="0.02"/>
  </r>
  <r>
    <s v="NUM000159"/>
    <x v="81"/>
    <x v="4"/>
    <n v="10015"/>
    <s v="P0097"/>
    <n v="2"/>
    <s v="Punj Lloyd Ltd."/>
    <s v="South Windsor"/>
    <s v="06074"/>
    <x v="3"/>
    <s v="Staple magnet"/>
    <n v="3993"/>
    <n v="1338"/>
    <x v="6"/>
    <n v="3"/>
    <n v="2676"/>
    <n v="7986"/>
    <n v="0.03"/>
  </r>
  <r>
    <s v="NUM000796"/>
    <x v="481"/>
    <x v="5"/>
    <n v="10002"/>
    <s v="P0286"/>
    <n v="2"/>
    <s v="Elder Pharmaceuticals"/>
    <s v="Omaha"/>
    <s v="68127"/>
    <x v="0"/>
    <s v="Xerox 1947"/>
    <n v="3994"/>
    <n v="1799"/>
    <x v="1"/>
    <n v="4"/>
    <n v="3598"/>
    <n v="7988"/>
    <n v="0.03"/>
  </r>
  <r>
    <s v="NUM000341"/>
    <x v="233"/>
    <x v="4"/>
    <n v="10006"/>
    <s v="P0286"/>
    <n v="2"/>
    <s v="Supreme Industries"/>
    <s v="Midland"/>
    <s v="79706"/>
    <x v="0"/>
    <s v="Xerox 1947"/>
    <n v="3994"/>
    <n v="1799"/>
    <x v="1"/>
    <n v="3"/>
    <n v="3598"/>
    <n v="7988"/>
    <n v="0.03"/>
  </r>
  <r>
    <s v="NUM000037"/>
    <x v="496"/>
    <x v="7"/>
    <n v="10005"/>
    <s v="P0178"/>
    <n v="2"/>
    <s v="Fortis Healthcare Ltd."/>
    <s v="Goleta"/>
    <s v="93117"/>
    <x v="1"/>
    <s v="Xerox 1998"/>
    <n v="4003"/>
    <n v="2255"/>
    <x v="1"/>
    <n v="4"/>
    <n v="4510"/>
    <n v="8006"/>
    <n v="0.03"/>
  </r>
  <r>
    <s v="NUM000800"/>
    <x v="116"/>
    <x v="1"/>
    <n v="10013"/>
    <s v="P0178"/>
    <n v="2"/>
    <s v="GMR Infrastructure Ltd."/>
    <s v="Naugatuck"/>
    <s v="06770"/>
    <x v="3"/>
    <s v="Xerox 1998"/>
    <n v="4003"/>
    <n v="2255"/>
    <x v="1"/>
    <n v="8"/>
    <n v="4510"/>
    <n v="8006"/>
    <n v="0.02"/>
  </r>
  <r>
    <s v="NUM000748"/>
    <x v="24"/>
    <x v="6"/>
    <n v="10004"/>
    <s v="P0146"/>
    <n v="2"/>
    <s v="Lupin Ltd."/>
    <s v="New York"/>
    <s v="10019"/>
    <x v="3"/>
    <s v="Avery 506"/>
    <n v="4006"/>
    <n v="1320"/>
    <x v="4"/>
    <n v="10"/>
    <n v="2640"/>
    <n v="8012"/>
    <n v="0.02"/>
  </r>
  <r>
    <s v="NUM000001"/>
    <x v="497"/>
    <x v="5"/>
    <n v="10011"/>
    <s v="P0210"/>
    <n v="2"/>
    <s v="Sonata Software"/>
    <s v="Olympia"/>
    <s v="98502"/>
    <x v="1"/>
    <s v="Xerox 1951"/>
    <n v="4006"/>
    <n v="1898"/>
    <x v="1"/>
    <n v="4"/>
    <n v="3796"/>
    <n v="8012"/>
    <n v="0.03"/>
  </r>
  <r>
    <s v="NUM000556"/>
    <x v="498"/>
    <x v="4"/>
    <n v="10003"/>
    <s v="P0149"/>
    <n v="3"/>
    <s v="Honeywell Automation"/>
    <s v="Miami"/>
    <s v="33732"/>
    <x v="2"/>
    <s v="Xerox 197"/>
    <n v="2671"/>
    <n v="1591"/>
    <x v="1"/>
    <n v="3"/>
    <n v="4773"/>
    <n v="8013"/>
    <n v="0.03"/>
  </r>
  <r>
    <s v="NUM000557"/>
    <x v="325"/>
    <x v="4"/>
    <n v="10003"/>
    <s v="P0066"/>
    <n v="3"/>
    <s v="Honeywell Automation"/>
    <s v="Miami"/>
    <s v="33732"/>
    <x v="2"/>
    <s v="Xerox 225"/>
    <n v="2672"/>
    <n v="2236"/>
    <x v="1"/>
    <n v="3"/>
    <n v="6708"/>
    <n v="8016"/>
    <n v="0.03"/>
  </r>
  <r>
    <s v="NUM000157"/>
    <x v="186"/>
    <x v="3"/>
    <n v="10011"/>
    <s v="P0163"/>
    <n v="2"/>
    <s v="Sonata Software"/>
    <s v="Olympia"/>
    <s v="98502"/>
    <x v="1"/>
    <s v="Xerox 1940"/>
    <n v="4026"/>
    <n v="1829"/>
    <x v="1"/>
    <n v="1"/>
    <n v="3658"/>
    <n v="8052"/>
    <n v="0.03"/>
  </r>
  <r>
    <s v="NUM000859"/>
    <x v="162"/>
    <x v="1"/>
    <n v="10002"/>
    <s v="P0088"/>
    <n v="2"/>
    <s v="Elder Pharmaceuticals"/>
    <s v="Omaha"/>
    <s v="68127"/>
    <x v="0"/>
    <s v="Newell 32"/>
    <n v="4051"/>
    <n v="1962"/>
    <x v="2"/>
    <n v="8"/>
    <n v="3924"/>
    <n v="8102"/>
    <n v="0.02"/>
  </r>
  <r>
    <s v="NUM000271"/>
    <x v="499"/>
    <x v="3"/>
    <n v="10010"/>
    <s v="P0103"/>
    <n v="3"/>
    <s v="Suzlon Energy Ltd."/>
    <s v="Tracy"/>
    <s v="95376"/>
    <x v="1"/>
    <s v="Xerox 1931"/>
    <n v="2706"/>
    <n v="2310"/>
    <x v="1"/>
    <n v="1"/>
    <n v="6930"/>
    <n v="8118"/>
    <n v="0.03"/>
  </r>
  <r>
    <s v="NUM000287"/>
    <x v="472"/>
    <x v="4"/>
    <n v="10005"/>
    <s v="P0079"/>
    <n v="3"/>
    <s v="Fortis Healthcare Ltd."/>
    <s v="Goleta"/>
    <s v="93117"/>
    <x v="1"/>
    <s v="Xerox 220"/>
    <n v="2714"/>
    <n v="1975"/>
    <x v="1"/>
    <n v="3"/>
    <n v="5925"/>
    <n v="8142"/>
    <n v="0.03"/>
  </r>
  <r>
    <s v="NUM000876"/>
    <x v="347"/>
    <x v="0"/>
    <n v="10010"/>
    <s v="P0079"/>
    <n v="3"/>
    <s v="Suzlon Energy Ltd."/>
    <s v="Tracy"/>
    <s v="95376"/>
    <x v="1"/>
    <s v="Xerox 220"/>
    <n v="2714"/>
    <n v="1975"/>
    <x v="1"/>
    <n v="6"/>
    <n v="5925"/>
    <n v="8142"/>
    <n v="0.02"/>
  </r>
  <r>
    <s v="NUM000452"/>
    <x v="225"/>
    <x v="5"/>
    <n v="10002"/>
    <s v="P0275"/>
    <n v="2"/>
    <s v="Elder Pharmaceuticals"/>
    <s v="Omaha"/>
    <s v="68127"/>
    <x v="0"/>
    <s v="Avery 491"/>
    <n v="4092"/>
    <n v="1482"/>
    <x v="4"/>
    <n v="4"/>
    <n v="2964"/>
    <n v="8184"/>
    <n v="0.03"/>
  </r>
  <r>
    <s v="NUM000836"/>
    <x v="489"/>
    <x v="0"/>
    <n v="10007"/>
    <s v="P0004"/>
    <n v="2"/>
    <s v="GHCL Ltd."/>
    <s v="Richmond"/>
    <s v="94805"/>
    <x v="1"/>
    <s v="Newell 318"/>
    <n v="4099"/>
    <n v="1530"/>
    <x v="2"/>
    <n v="6"/>
    <n v="3060"/>
    <n v="8198"/>
    <n v="0.02"/>
  </r>
  <r>
    <s v="NUM000880"/>
    <x v="455"/>
    <x v="2"/>
    <n v="10013"/>
    <s v="P0046"/>
    <n v="3"/>
    <s v="GMR Infrastructure Ltd."/>
    <s v="Naugatuck"/>
    <s v="06770"/>
    <x v="3"/>
    <s v="Xerox 1974"/>
    <n v="2734"/>
    <n v="1596"/>
    <x v="1"/>
    <n v="5"/>
    <n v="4788"/>
    <n v="8202"/>
    <n v="0.03"/>
  </r>
  <r>
    <s v="NUM000020"/>
    <x v="408"/>
    <x v="1"/>
    <n v="10003"/>
    <s v="P0046"/>
    <n v="3"/>
    <s v="Honeywell Automation"/>
    <s v="Miami"/>
    <s v="33732"/>
    <x v="2"/>
    <s v="Xerox 1974"/>
    <n v="2734"/>
    <n v="1596"/>
    <x v="1"/>
    <n v="8"/>
    <n v="4788"/>
    <n v="8202"/>
    <n v="0.02"/>
  </r>
  <r>
    <s v="NUM000637"/>
    <x v="270"/>
    <x v="7"/>
    <n v="10003"/>
    <s v="P0046"/>
    <n v="3"/>
    <s v="Honeywell Automation"/>
    <s v="Miami"/>
    <s v="33732"/>
    <x v="2"/>
    <s v="Xerox 1974"/>
    <n v="2734"/>
    <n v="1596"/>
    <x v="1"/>
    <n v="4"/>
    <n v="4788"/>
    <n v="8202"/>
    <n v="0.03"/>
  </r>
  <r>
    <s v="NUM000083"/>
    <x v="16"/>
    <x v="2"/>
    <n v="10001"/>
    <s v="P0239"/>
    <n v="3"/>
    <s v="Chambal Fertilisers &amp; Chemicals Ltd."/>
    <s v="New York"/>
    <s v="10025"/>
    <x v="3"/>
    <s v="Xerox 1980"/>
    <n v="2738"/>
    <n v="1737"/>
    <x v="1"/>
    <n v="5"/>
    <n v="5211"/>
    <n v="8214"/>
    <n v="0.03"/>
  </r>
  <r>
    <s v="NUM000408"/>
    <x v="35"/>
    <x v="4"/>
    <n v="10005"/>
    <s v="P0152"/>
    <n v="2"/>
    <s v="Fortis Healthcare Ltd."/>
    <s v="Goleta"/>
    <s v="93117"/>
    <x v="1"/>
    <s v="Xerox 1988"/>
    <n v="4110"/>
    <n v="1788"/>
    <x v="1"/>
    <n v="3"/>
    <n v="3576"/>
    <n v="8220"/>
    <n v="0.03"/>
  </r>
  <r>
    <s v="NUM000821"/>
    <x v="68"/>
    <x v="0"/>
    <n v="10008"/>
    <s v="P0152"/>
    <n v="2"/>
    <s v="Reliance Industries Limited"/>
    <s v="Chestnut Ridge"/>
    <s v="10977"/>
    <x v="3"/>
    <s v="Xerox 1988"/>
    <n v="4110"/>
    <n v="1788"/>
    <x v="1"/>
    <n v="6"/>
    <n v="3576"/>
    <n v="8220"/>
    <n v="0.02"/>
  </r>
  <r>
    <s v="NUM000760"/>
    <x v="344"/>
    <x v="5"/>
    <n v="10005"/>
    <s v="P0014"/>
    <n v="3"/>
    <s v="Fortis Healthcare Ltd."/>
    <s v="Goleta"/>
    <s v="93117"/>
    <x v="1"/>
    <s v="Staples"/>
    <n v="2747"/>
    <n v="2098"/>
    <x v="5"/>
    <n v="4"/>
    <n v="6294"/>
    <n v="8241"/>
    <n v="0.03"/>
  </r>
  <r>
    <s v="NUM000588"/>
    <x v="26"/>
    <x v="1"/>
    <n v="10003"/>
    <s v="P0242"/>
    <n v="2"/>
    <s v="Honeywell Automation"/>
    <s v="Miami"/>
    <s v="33732"/>
    <x v="2"/>
    <s v="Xerox 221"/>
    <n v="4152"/>
    <n v="1278"/>
    <x v="1"/>
    <n v="8"/>
    <n v="2556"/>
    <n v="8304"/>
    <n v="0.02"/>
  </r>
  <r>
    <s v="NUM000474"/>
    <x v="115"/>
    <x v="4"/>
    <n v="10015"/>
    <s v="P0242"/>
    <n v="2"/>
    <s v="Punj Lloyd Ltd."/>
    <s v="South Windsor"/>
    <s v="06074"/>
    <x v="3"/>
    <s v="Xerox 221"/>
    <n v="4152"/>
    <n v="1278"/>
    <x v="1"/>
    <n v="3"/>
    <n v="2556"/>
    <n v="8304"/>
    <n v="0.03"/>
  </r>
  <r>
    <s v="NUM000244"/>
    <x v="341"/>
    <x v="2"/>
    <n v="10001"/>
    <s v="P0262"/>
    <n v="3"/>
    <s v="Chambal Fertilisers &amp; Chemicals Ltd."/>
    <s v="New York"/>
    <s v="10025"/>
    <x v="3"/>
    <s v="Avery 487"/>
    <n v="2775"/>
    <n v="1946"/>
    <x v="4"/>
    <n v="5"/>
    <n v="5838"/>
    <n v="8325"/>
    <n v="0.03"/>
  </r>
  <r>
    <s v="NUM000358"/>
    <x v="220"/>
    <x v="5"/>
    <n v="10003"/>
    <s v="P0262"/>
    <n v="3"/>
    <s v="Honeywell Automation"/>
    <s v="Miami"/>
    <s v="33732"/>
    <x v="2"/>
    <s v="Avery 487"/>
    <n v="2775"/>
    <n v="1946"/>
    <x v="4"/>
    <n v="4"/>
    <n v="5838"/>
    <n v="8325"/>
    <n v="0.03"/>
  </r>
  <r>
    <s v="NUM000380"/>
    <x v="318"/>
    <x v="6"/>
    <n v="10006"/>
    <s v="P0108"/>
    <n v="3"/>
    <s v="Supreme Industries"/>
    <s v="Midland"/>
    <s v="79706"/>
    <x v="0"/>
    <s v="Xerox 188"/>
    <n v="2775"/>
    <n v="1847"/>
    <x v="1"/>
    <n v="10"/>
    <n v="5541"/>
    <n v="8325"/>
    <n v="0.02"/>
  </r>
  <r>
    <s v="NUM000183"/>
    <x v="500"/>
    <x v="0"/>
    <n v="10001"/>
    <s v="P0283"/>
    <n v="2"/>
    <s v="Chambal Fertilisers &amp; Chemicals Ltd."/>
    <s v="New York"/>
    <s v="10025"/>
    <x v="3"/>
    <s v="Xerox 1902"/>
    <n v="4172"/>
    <n v="1415"/>
    <x v="1"/>
    <n v="6"/>
    <n v="2830"/>
    <n v="8344"/>
    <n v="0.02"/>
  </r>
  <r>
    <s v="NUM000629"/>
    <x v="93"/>
    <x v="0"/>
    <n v="10003"/>
    <s v="P0206"/>
    <n v="2"/>
    <s v="Honeywell Automation"/>
    <s v="Miami"/>
    <s v="33732"/>
    <x v="2"/>
    <s v="Xerox 1965"/>
    <n v="4173"/>
    <n v="2497"/>
    <x v="1"/>
    <n v="6"/>
    <n v="4994"/>
    <n v="8346"/>
    <n v="0.02"/>
  </r>
  <r>
    <s v="NUM000756"/>
    <x v="501"/>
    <x v="3"/>
    <n v="10010"/>
    <s v="P0206"/>
    <n v="2"/>
    <s v="Suzlon Energy Ltd."/>
    <s v="Tracy"/>
    <s v="95376"/>
    <x v="1"/>
    <s v="Xerox 1965"/>
    <n v="4173"/>
    <n v="2497"/>
    <x v="1"/>
    <n v="1"/>
    <n v="4994"/>
    <n v="8346"/>
    <n v="0.03"/>
  </r>
  <r>
    <s v="NUM000266"/>
    <x v="371"/>
    <x v="0"/>
    <n v="10015"/>
    <s v="P0138"/>
    <n v="3"/>
    <s v="Punj Lloyd Ltd."/>
    <s v="South Windsor"/>
    <s v="06074"/>
    <x v="3"/>
    <s v="Newell 329"/>
    <n v="2787"/>
    <n v="1470"/>
    <x v="2"/>
    <n v="6"/>
    <n v="4410"/>
    <n v="8361"/>
    <n v="0.02"/>
  </r>
  <r>
    <s v="NUM000155"/>
    <x v="249"/>
    <x v="4"/>
    <n v="10009"/>
    <s v="P0038"/>
    <n v="3"/>
    <s v="Godfrey Philips India Ltd."/>
    <s v="Salt Lake City"/>
    <s v="84118"/>
    <x v="1"/>
    <s v="Xerox 21"/>
    <n v="2787"/>
    <n v="2020"/>
    <x v="1"/>
    <n v="3"/>
    <n v="6060"/>
    <n v="8361"/>
    <n v="0.03"/>
  </r>
  <r>
    <s v="NUM000098"/>
    <x v="230"/>
    <x v="6"/>
    <n v="10014"/>
    <s v="P0038"/>
    <n v="3"/>
    <s v="Hindusthan National Glass &amp; Industries Ltd."/>
    <s v="Honolulu"/>
    <s v="96825"/>
    <x v="1"/>
    <s v="Xerox 21"/>
    <n v="2787"/>
    <n v="2020"/>
    <x v="1"/>
    <n v="10"/>
    <n v="6060"/>
    <n v="8361"/>
    <n v="0.02"/>
  </r>
  <r>
    <s v="NUM000421"/>
    <x v="202"/>
    <x v="1"/>
    <n v="10014"/>
    <s v="P0038"/>
    <n v="3"/>
    <s v="Hindusthan National Glass &amp; Industries Ltd."/>
    <s v="Honolulu"/>
    <s v="96825"/>
    <x v="1"/>
    <s v="Xerox 21"/>
    <n v="2787"/>
    <n v="2020"/>
    <x v="1"/>
    <n v="8"/>
    <n v="6060"/>
    <n v="8361"/>
    <n v="0.02"/>
  </r>
  <r>
    <s v="NUM000860"/>
    <x v="162"/>
    <x v="5"/>
    <n v="10003"/>
    <s v="P0038"/>
    <n v="3"/>
    <s v="Honeywell Automation"/>
    <s v="Miami"/>
    <s v="33732"/>
    <x v="2"/>
    <s v="Xerox 21"/>
    <n v="2787"/>
    <n v="2020"/>
    <x v="1"/>
    <n v="4"/>
    <n v="6060"/>
    <n v="8361"/>
    <n v="0.03"/>
  </r>
  <r>
    <s v="NUM000111"/>
    <x v="315"/>
    <x v="2"/>
    <n v="10015"/>
    <s v="P0061"/>
    <n v="2"/>
    <s v="Punj Lloyd Ltd."/>
    <s v="South Windsor"/>
    <s v="06074"/>
    <x v="3"/>
    <s v="Avery 473"/>
    <n v="4185"/>
    <n v="1204"/>
    <x v="4"/>
    <n v="5"/>
    <n v="2408"/>
    <n v="8370"/>
    <n v="0.03"/>
  </r>
  <r>
    <s v="NUM000695"/>
    <x v="435"/>
    <x v="1"/>
    <n v="10013"/>
    <s v="P0048"/>
    <n v="2"/>
    <s v="GMR Infrastructure Ltd."/>
    <s v="Naugatuck"/>
    <s v="06770"/>
    <x v="3"/>
    <s v="Xerox 1908"/>
    <n v="4190"/>
    <n v="1817"/>
    <x v="1"/>
    <n v="8"/>
    <n v="3634"/>
    <n v="8380"/>
    <n v="0.02"/>
  </r>
  <r>
    <s v="NUM000795"/>
    <x v="251"/>
    <x v="3"/>
    <n v="10014"/>
    <s v="P0247"/>
    <n v="2"/>
    <s v="Hindusthan National Glass &amp; Industries Ltd."/>
    <s v="Honolulu"/>
    <s v="96825"/>
    <x v="1"/>
    <s v="Xerox 1882"/>
    <n v="4206"/>
    <n v="1201"/>
    <x v="1"/>
    <n v="1"/>
    <n v="2402"/>
    <n v="8412"/>
    <n v="0.03"/>
  </r>
  <r>
    <s v="NUM000350"/>
    <x v="502"/>
    <x v="6"/>
    <n v="10006"/>
    <s v="P0247"/>
    <n v="2"/>
    <s v="Supreme Industries"/>
    <s v="Midland"/>
    <s v="79706"/>
    <x v="0"/>
    <s v="Xerox 1882"/>
    <n v="4206"/>
    <n v="1201"/>
    <x v="1"/>
    <n v="10"/>
    <n v="2402"/>
    <n v="8412"/>
    <n v="0.02"/>
  </r>
  <r>
    <s v="NUM000753"/>
    <x v="410"/>
    <x v="5"/>
    <n v="10010"/>
    <s v="P0247"/>
    <n v="2"/>
    <s v="Suzlon Energy Ltd."/>
    <s v="Tracy"/>
    <s v="95376"/>
    <x v="1"/>
    <s v="Xerox 1882"/>
    <n v="4206"/>
    <n v="1201"/>
    <x v="1"/>
    <n v="4"/>
    <n v="2402"/>
    <n v="8412"/>
    <n v="0.03"/>
  </r>
  <r>
    <s v="NUM000846"/>
    <x v="349"/>
    <x v="3"/>
    <n v="10002"/>
    <s v="P0135"/>
    <n v="2"/>
    <s v="Elder Pharmaceuticals"/>
    <s v="Omaha"/>
    <s v="68127"/>
    <x v="0"/>
    <s v="Newell 35"/>
    <n v="4209"/>
    <n v="1692"/>
    <x v="2"/>
    <n v="1"/>
    <n v="3384"/>
    <n v="8418"/>
    <n v="0.03"/>
  </r>
  <r>
    <s v="NUM000046"/>
    <x v="503"/>
    <x v="1"/>
    <n v="10004"/>
    <s v="P0135"/>
    <n v="2"/>
    <s v="Lupin Ltd."/>
    <s v="New York"/>
    <s v="10019"/>
    <x v="3"/>
    <s v="Newell 35"/>
    <n v="4209"/>
    <n v="1692"/>
    <x v="2"/>
    <n v="8"/>
    <n v="3384"/>
    <n v="8418"/>
    <n v="0.02"/>
  </r>
  <r>
    <s v="NUM000673"/>
    <x v="176"/>
    <x v="3"/>
    <n v="10006"/>
    <s v="P0135"/>
    <n v="2"/>
    <s v="Supreme Industries"/>
    <s v="Midland"/>
    <s v="79706"/>
    <x v="0"/>
    <s v="Newell 35"/>
    <n v="4209"/>
    <n v="1692"/>
    <x v="2"/>
    <n v="1"/>
    <n v="3384"/>
    <n v="8418"/>
    <n v="0.03"/>
  </r>
  <r>
    <s v="NUM000053"/>
    <x v="425"/>
    <x v="5"/>
    <n v="10005"/>
    <s v="P0266"/>
    <n v="2"/>
    <s v="Fortis Healthcare Ltd."/>
    <s v="Goleta"/>
    <s v="93117"/>
    <x v="1"/>
    <s v="Xerox 1992"/>
    <n v="4218"/>
    <n v="2421"/>
    <x v="1"/>
    <n v="4"/>
    <n v="4842"/>
    <n v="8436"/>
    <n v="0.03"/>
  </r>
  <r>
    <s v="NUM000150"/>
    <x v="155"/>
    <x v="6"/>
    <n v="10003"/>
    <s v="P0266"/>
    <n v="2"/>
    <s v="Honeywell Automation"/>
    <s v="Miami"/>
    <s v="33732"/>
    <x v="2"/>
    <s v="Xerox 1992"/>
    <n v="4218"/>
    <n v="2421"/>
    <x v="1"/>
    <n v="10"/>
    <n v="4842"/>
    <n v="8436"/>
    <n v="0.02"/>
  </r>
  <r>
    <s v="NUM000144"/>
    <x v="330"/>
    <x v="3"/>
    <n v="10012"/>
    <s v="P0126"/>
    <n v="2"/>
    <s v="Dynamatic Technologies Ltd."/>
    <s v="Santa Barbara"/>
    <s v="93110"/>
    <x v="1"/>
    <s v="Xerox 1996"/>
    <n v="4220"/>
    <n v="1635"/>
    <x v="1"/>
    <n v="1"/>
    <n v="3270"/>
    <n v="8440"/>
    <n v="0.03"/>
  </r>
  <r>
    <s v="NUM000679"/>
    <x v="161"/>
    <x v="6"/>
    <n v="10002"/>
    <s v="P0126"/>
    <n v="2"/>
    <s v="Elder Pharmaceuticals"/>
    <s v="Omaha"/>
    <s v="68127"/>
    <x v="0"/>
    <s v="Xerox 1996"/>
    <n v="4220"/>
    <n v="1635"/>
    <x v="1"/>
    <n v="10"/>
    <n v="3270"/>
    <n v="8440"/>
    <n v="0.02"/>
  </r>
  <r>
    <s v="NUM000561"/>
    <x v="447"/>
    <x v="1"/>
    <n v="10007"/>
    <s v="P0126"/>
    <n v="2"/>
    <s v="GHCL Ltd."/>
    <s v="Richmond"/>
    <s v="94805"/>
    <x v="1"/>
    <s v="Xerox 1996"/>
    <n v="4220"/>
    <n v="1635"/>
    <x v="1"/>
    <n v="8"/>
    <n v="3270"/>
    <n v="8440"/>
    <n v="0.02"/>
  </r>
  <r>
    <s v="NUM000186"/>
    <x v="227"/>
    <x v="2"/>
    <n v="10009"/>
    <s v="P0126"/>
    <n v="2"/>
    <s v="Godfrey Philips India Ltd."/>
    <s v="Salt Lake City"/>
    <s v="84118"/>
    <x v="1"/>
    <s v="Xerox 1996"/>
    <n v="4220"/>
    <n v="1635"/>
    <x v="1"/>
    <n v="5"/>
    <n v="3270"/>
    <n v="8440"/>
    <n v="0.03"/>
  </r>
  <r>
    <s v="NUM000471"/>
    <x v="151"/>
    <x v="6"/>
    <n v="10006"/>
    <s v="P0007"/>
    <n v="3"/>
    <s v="Supreme Industries"/>
    <s v="Midland"/>
    <s v="79706"/>
    <x v="0"/>
    <s v="Xerox 232"/>
    <n v="2814"/>
    <n v="2437"/>
    <x v="1"/>
    <n v="10"/>
    <n v="7311"/>
    <n v="8442"/>
    <n v="0.02"/>
  </r>
  <r>
    <s v="NUM000191"/>
    <x v="286"/>
    <x v="5"/>
    <n v="10014"/>
    <s v="P0170"/>
    <n v="2"/>
    <s v="Hindusthan National Glass &amp; Industries Ltd."/>
    <s v="Honolulu"/>
    <s v="96825"/>
    <x v="1"/>
    <s v="Avery 478"/>
    <n v="4224"/>
    <n v="2048"/>
    <x v="4"/>
    <n v="4"/>
    <n v="4096"/>
    <n v="8448"/>
    <n v="0.03"/>
  </r>
  <r>
    <s v="NUM000356"/>
    <x v="32"/>
    <x v="5"/>
    <n v="10010"/>
    <s v="P0170"/>
    <n v="2"/>
    <s v="Suzlon Energy Ltd."/>
    <s v="Tracy"/>
    <s v="95376"/>
    <x v="1"/>
    <s v="Avery 478"/>
    <n v="4224"/>
    <n v="2048"/>
    <x v="4"/>
    <n v="4"/>
    <n v="4096"/>
    <n v="8448"/>
    <n v="0.03"/>
  </r>
  <r>
    <s v="NUM000679"/>
    <x v="161"/>
    <x v="4"/>
    <n v="10001"/>
    <s v="P0264"/>
    <n v="3"/>
    <s v="Chambal Fertilisers &amp; Chemicals Ltd."/>
    <s v="New York"/>
    <s v="10025"/>
    <x v="3"/>
    <s v="Avery 503"/>
    <n v="2820"/>
    <n v="1504"/>
    <x v="4"/>
    <n v="3"/>
    <n v="4512"/>
    <n v="8460"/>
    <n v="0.03"/>
  </r>
  <r>
    <s v="NUM000844"/>
    <x v="504"/>
    <x v="0"/>
    <n v="10005"/>
    <s v="P0161"/>
    <n v="2"/>
    <s v="Fortis Healthcare Ltd."/>
    <s v="Goleta"/>
    <s v="93117"/>
    <x v="1"/>
    <s v="Newell 307"/>
    <n v="4230"/>
    <n v="1812"/>
    <x v="2"/>
    <n v="6"/>
    <n v="3624"/>
    <n v="8460"/>
    <n v="0.02"/>
  </r>
  <r>
    <s v="NUM000502"/>
    <x v="304"/>
    <x v="2"/>
    <n v="10007"/>
    <s v="P0161"/>
    <n v="2"/>
    <s v="GHCL Ltd."/>
    <s v="Richmond"/>
    <s v="94805"/>
    <x v="1"/>
    <s v="Newell 307"/>
    <n v="4230"/>
    <n v="1812"/>
    <x v="2"/>
    <n v="5"/>
    <n v="3624"/>
    <n v="8460"/>
    <n v="0.03"/>
  </r>
  <r>
    <s v="NUM000258"/>
    <x v="87"/>
    <x v="0"/>
    <n v="10012"/>
    <s v="P0167"/>
    <n v="2"/>
    <s v="Dynamatic Technologies Ltd."/>
    <s v="Santa Barbara"/>
    <s v="93110"/>
    <x v="1"/>
    <s v="Avery 500"/>
    <n v="4234"/>
    <n v="1212"/>
    <x v="4"/>
    <n v="6"/>
    <n v="2424"/>
    <n v="8468"/>
    <n v="0.02"/>
  </r>
  <r>
    <s v="NUM000775"/>
    <x v="406"/>
    <x v="4"/>
    <n v="10015"/>
    <s v="P0167"/>
    <n v="2"/>
    <s v="Punj Lloyd Ltd."/>
    <s v="South Windsor"/>
    <s v="06074"/>
    <x v="3"/>
    <s v="Avery 500"/>
    <n v="4234"/>
    <n v="1212"/>
    <x v="4"/>
    <n v="3"/>
    <n v="2424"/>
    <n v="8468"/>
    <n v="0.03"/>
  </r>
  <r>
    <s v="NUM000433"/>
    <x v="109"/>
    <x v="3"/>
    <n v="10007"/>
    <s v="P0145"/>
    <n v="2"/>
    <s v="GHCL Ltd."/>
    <s v="Richmond"/>
    <s v="94805"/>
    <x v="1"/>
    <s v="Newell 340"/>
    <n v="4239"/>
    <n v="1749"/>
    <x v="2"/>
    <n v="1"/>
    <n v="3498"/>
    <n v="8478"/>
    <n v="0.03"/>
  </r>
  <r>
    <s v="NUM000723"/>
    <x v="189"/>
    <x v="5"/>
    <n v="10005"/>
    <s v="P0125"/>
    <n v="2"/>
    <s v="Fortis Healthcare Ltd."/>
    <s v="Goleta"/>
    <s v="93117"/>
    <x v="1"/>
    <s v="Xerox 1896"/>
    <n v="4239"/>
    <n v="2267"/>
    <x v="1"/>
    <n v="4"/>
    <n v="4534"/>
    <n v="8478"/>
    <n v="0.03"/>
  </r>
  <r>
    <s v="NUM000259"/>
    <x v="87"/>
    <x v="2"/>
    <n v="10008"/>
    <s v="P0125"/>
    <n v="2"/>
    <s v="Reliance Industries Limited"/>
    <s v="Chestnut Ridge"/>
    <s v="10977"/>
    <x v="3"/>
    <s v="Xerox 1896"/>
    <n v="4239"/>
    <n v="2267"/>
    <x v="1"/>
    <n v="5"/>
    <n v="4534"/>
    <n v="8478"/>
    <n v="0.03"/>
  </r>
  <r>
    <s v="NUM000280"/>
    <x v="379"/>
    <x v="2"/>
    <n v="10009"/>
    <s v="P0087"/>
    <n v="2"/>
    <s v="Godfrey Philips India Ltd."/>
    <s v="Salt Lake City"/>
    <s v="84118"/>
    <x v="1"/>
    <s v="Xerox 218"/>
    <n v="4239"/>
    <n v="1860"/>
    <x v="1"/>
    <n v="5"/>
    <n v="3720"/>
    <n v="8478"/>
    <n v="0.03"/>
  </r>
  <r>
    <s v="NUM000431"/>
    <x v="143"/>
    <x v="4"/>
    <n v="10006"/>
    <s v="P0087"/>
    <n v="2"/>
    <s v="Supreme Industries"/>
    <s v="Midland"/>
    <s v="79706"/>
    <x v="0"/>
    <s v="Xerox 218"/>
    <n v="4239"/>
    <n v="1860"/>
    <x v="1"/>
    <n v="3"/>
    <n v="3720"/>
    <n v="8478"/>
    <n v="0.03"/>
  </r>
  <r>
    <s v="NUM000105"/>
    <x v="505"/>
    <x v="2"/>
    <n v="10002"/>
    <s v="P0095"/>
    <n v="2"/>
    <s v="Elder Pharmaceuticals"/>
    <s v="Omaha"/>
    <s v="68127"/>
    <x v="0"/>
    <s v="Xerox 202"/>
    <n v="4262"/>
    <n v="2486"/>
    <x v="1"/>
    <n v="5"/>
    <n v="4972"/>
    <n v="8524"/>
    <n v="0.03"/>
  </r>
  <r>
    <s v="NUM000167"/>
    <x v="180"/>
    <x v="2"/>
    <n v="10009"/>
    <s v="P0122"/>
    <n v="3"/>
    <s v="Godfrey Philips India Ltd."/>
    <s v="Salt Lake City"/>
    <s v="84118"/>
    <x v="1"/>
    <s v="Newell 351"/>
    <n v="2850"/>
    <n v="2007"/>
    <x v="2"/>
    <n v="5"/>
    <n v="6021"/>
    <n v="8550"/>
    <n v="0.03"/>
  </r>
  <r>
    <s v="NUM000383"/>
    <x v="459"/>
    <x v="2"/>
    <n v="10014"/>
    <s v="P0122"/>
    <n v="3"/>
    <s v="Hindusthan National Glass &amp; Industries Ltd."/>
    <s v="Honolulu"/>
    <s v="96825"/>
    <x v="1"/>
    <s v="Newell 351"/>
    <n v="2850"/>
    <n v="2007"/>
    <x v="2"/>
    <n v="5"/>
    <n v="6021"/>
    <n v="8550"/>
    <n v="0.03"/>
  </r>
  <r>
    <s v="NUM000728"/>
    <x v="9"/>
    <x v="3"/>
    <n v="10006"/>
    <s v="P0122"/>
    <n v="3"/>
    <s v="Supreme Industries"/>
    <s v="Midland"/>
    <s v="79706"/>
    <x v="0"/>
    <s v="Newell 351"/>
    <n v="2850"/>
    <n v="2007"/>
    <x v="2"/>
    <n v="1"/>
    <n v="6021"/>
    <n v="8550"/>
    <n v="0.03"/>
  </r>
  <r>
    <s v="NUM000120"/>
    <x v="54"/>
    <x v="6"/>
    <n v="10014"/>
    <s v="P0180"/>
    <n v="2"/>
    <s v="Hindusthan National Glass &amp; Industries Ltd."/>
    <s v="Honolulu"/>
    <s v="96825"/>
    <x v="1"/>
    <s v="Xerox 211"/>
    <n v="4291"/>
    <n v="2021"/>
    <x v="1"/>
    <n v="10"/>
    <n v="4042"/>
    <n v="8582"/>
    <n v="0.02"/>
  </r>
  <r>
    <s v="NUM000017"/>
    <x v="483"/>
    <x v="4"/>
    <n v="10008"/>
    <s v="P0180"/>
    <n v="2"/>
    <s v="Reliance Industries Limited"/>
    <s v="Chestnut Ridge"/>
    <s v="10977"/>
    <x v="3"/>
    <s v="Xerox 211"/>
    <n v="4291"/>
    <n v="2021"/>
    <x v="1"/>
    <n v="3"/>
    <n v="4042"/>
    <n v="8582"/>
    <n v="0.03"/>
  </r>
  <r>
    <s v="NUM000824"/>
    <x v="506"/>
    <x v="4"/>
    <n v="10015"/>
    <s v="P0155"/>
    <n v="3"/>
    <s v="Punj Lloyd Ltd."/>
    <s v="South Windsor"/>
    <s v="06074"/>
    <x v="3"/>
    <s v="Newell 319"/>
    <n v="2867"/>
    <n v="2295"/>
    <x v="2"/>
    <n v="3"/>
    <n v="6885"/>
    <n v="8601"/>
    <n v="0.03"/>
  </r>
  <r>
    <s v="NUM000245"/>
    <x v="266"/>
    <x v="3"/>
    <n v="10010"/>
    <s v="P0099"/>
    <n v="3"/>
    <s v="Suzlon Energy Ltd."/>
    <s v="Tracy"/>
    <s v="95376"/>
    <x v="1"/>
    <s v="Avery 482"/>
    <n v="2868"/>
    <n v="2479"/>
    <x v="4"/>
    <n v="1"/>
    <n v="7437"/>
    <n v="8604"/>
    <n v="0.03"/>
  </r>
  <r>
    <s v="NUM000449"/>
    <x v="96"/>
    <x v="7"/>
    <n v="10003"/>
    <s v="P0028"/>
    <n v="2"/>
    <s v="Honeywell Automation"/>
    <s v="Miami"/>
    <s v="33732"/>
    <x v="2"/>
    <s v="Avery 505"/>
    <n v="4305"/>
    <n v="2027"/>
    <x v="4"/>
    <n v="4"/>
    <n v="4054"/>
    <n v="8610"/>
    <n v="0.03"/>
  </r>
  <r>
    <s v="NUM000556"/>
    <x v="498"/>
    <x v="6"/>
    <n v="10003"/>
    <s v="P0028"/>
    <n v="2"/>
    <s v="Honeywell Automation"/>
    <s v="Miami"/>
    <s v="33732"/>
    <x v="2"/>
    <s v="Avery 505"/>
    <n v="4305"/>
    <n v="2027"/>
    <x v="4"/>
    <n v="10"/>
    <n v="4054"/>
    <n v="8610"/>
    <n v="0.02"/>
  </r>
  <r>
    <s v="NUM000466"/>
    <x v="507"/>
    <x v="5"/>
    <n v="10008"/>
    <s v="P0028"/>
    <n v="2"/>
    <s v="Reliance Industries Limited"/>
    <s v="Chestnut Ridge"/>
    <s v="10977"/>
    <x v="3"/>
    <s v="Avery 505"/>
    <n v="4305"/>
    <n v="2027"/>
    <x v="4"/>
    <n v="4"/>
    <n v="4054"/>
    <n v="8610"/>
    <n v="0.03"/>
  </r>
  <r>
    <s v="NUM000859"/>
    <x v="162"/>
    <x v="1"/>
    <n v="10004"/>
    <s v="P0297"/>
    <n v="2"/>
    <s v="Lupin Ltd."/>
    <s v="New York"/>
    <s v="10019"/>
    <x v="3"/>
    <s v="LG G2"/>
    <n v="4305"/>
    <n v="1703"/>
    <x v="3"/>
    <n v="8"/>
    <n v="3406"/>
    <n v="8610"/>
    <n v="0.02"/>
  </r>
  <r>
    <s v="NUM000347"/>
    <x v="508"/>
    <x v="2"/>
    <n v="10001"/>
    <s v="P0274"/>
    <n v="2"/>
    <s v="Chambal Fertilisers &amp; Chemicals Ltd."/>
    <s v="New York"/>
    <s v="10025"/>
    <x v="3"/>
    <s v="Xerox 1932"/>
    <n v="4309"/>
    <n v="1779"/>
    <x v="1"/>
    <n v="5"/>
    <n v="3558"/>
    <n v="8618"/>
    <n v="0.03"/>
  </r>
  <r>
    <s v="NUM000635"/>
    <x v="509"/>
    <x v="5"/>
    <n v="10012"/>
    <s v="P0274"/>
    <n v="2"/>
    <s v="Dynamatic Technologies Ltd."/>
    <s v="Santa Barbara"/>
    <s v="93110"/>
    <x v="1"/>
    <s v="Xerox 1932"/>
    <n v="4309"/>
    <n v="1779"/>
    <x v="1"/>
    <n v="4"/>
    <n v="3558"/>
    <n v="8618"/>
    <n v="0.03"/>
  </r>
  <r>
    <s v="NUM000329"/>
    <x v="414"/>
    <x v="0"/>
    <n v="10013"/>
    <s v="P0274"/>
    <n v="2"/>
    <s v="GMR Infrastructure Ltd."/>
    <s v="Naugatuck"/>
    <s v="06770"/>
    <x v="3"/>
    <s v="Xerox 1932"/>
    <n v="4309"/>
    <n v="1779"/>
    <x v="1"/>
    <n v="6"/>
    <n v="3558"/>
    <n v="8618"/>
    <n v="0.02"/>
  </r>
  <r>
    <s v="NUM000676"/>
    <x v="103"/>
    <x v="3"/>
    <n v="10003"/>
    <s v="P0274"/>
    <n v="2"/>
    <s v="Honeywell Automation"/>
    <s v="Miami"/>
    <s v="33732"/>
    <x v="2"/>
    <s v="Xerox 1932"/>
    <n v="4309"/>
    <n v="1779"/>
    <x v="1"/>
    <n v="1"/>
    <n v="3558"/>
    <n v="8618"/>
    <n v="0.03"/>
  </r>
  <r>
    <s v="NUM000476"/>
    <x v="56"/>
    <x v="0"/>
    <n v="10004"/>
    <s v="P0274"/>
    <n v="2"/>
    <s v="Lupin Ltd."/>
    <s v="New York"/>
    <s v="10019"/>
    <x v="3"/>
    <s v="Xerox 1932"/>
    <n v="4309"/>
    <n v="1779"/>
    <x v="1"/>
    <n v="6"/>
    <n v="3558"/>
    <n v="8618"/>
    <n v="0.02"/>
  </r>
  <r>
    <s v="NUM000571"/>
    <x v="353"/>
    <x v="6"/>
    <n v="10004"/>
    <s v="P0274"/>
    <n v="2"/>
    <s v="Lupin Ltd."/>
    <s v="New York"/>
    <s v="10019"/>
    <x v="3"/>
    <s v="Xerox 1932"/>
    <n v="4309"/>
    <n v="1779"/>
    <x v="1"/>
    <n v="10"/>
    <n v="3558"/>
    <n v="8618"/>
    <n v="0.02"/>
  </r>
  <r>
    <s v="NUM000626"/>
    <x v="510"/>
    <x v="7"/>
    <n v="10006"/>
    <s v="P0055"/>
    <n v="2"/>
    <s v="Supreme Industries"/>
    <s v="Midland"/>
    <s v="79706"/>
    <x v="0"/>
    <s v="Newell 342"/>
    <n v="4310"/>
    <n v="2350"/>
    <x v="2"/>
    <n v="4"/>
    <n v="4700"/>
    <n v="8620"/>
    <n v="0.03"/>
  </r>
  <r>
    <s v="NUM000858"/>
    <x v="162"/>
    <x v="3"/>
    <n v="10009"/>
    <s v="P0164"/>
    <n v="3"/>
    <s v="Godfrey Philips India Ltd."/>
    <s v="Salt Lake City"/>
    <s v="84118"/>
    <x v="1"/>
    <s v="Xerox 1986"/>
    <n v="2889"/>
    <n v="1384"/>
    <x v="1"/>
    <n v="1"/>
    <n v="4152"/>
    <n v="8667"/>
    <n v="0.03"/>
  </r>
  <r>
    <s v="NUM000704"/>
    <x v="382"/>
    <x v="5"/>
    <n v="10014"/>
    <s v="P0164"/>
    <n v="3"/>
    <s v="Hindusthan National Glass &amp; Industries Ltd."/>
    <s v="Honolulu"/>
    <s v="96825"/>
    <x v="1"/>
    <s v="Xerox 1986"/>
    <n v="2889"/>
    <n v="1384"/>
    <x v="1"/>
    <n v="4"/>
    <n v="4152"/>
    <n v="8667"/>
    <n v="0.03"/>
  </r>
  <r>
    <s v="NUM000344"/>
    <x v="0"/>
    <x v="5"/>
    <n v="10009"/>
    <s v="P0194"/>
    <n v="2"/>
    <s v="Godfrey Philips India Ltd."/>
    <s v="Salt Lake City"/>
    <s v="84118"/>
    <x v="1"/>
    <s v="Newell 349"/>
    <n v="4342"/>
    <n v="1689"/>
    <x v="2"/>
    <n v="4"/>
    <n v="3378"/>
    <n v="8684"/>
    <n v="0.03"/>
  </r>
  <r>
    <s v="NUM000063"/>
    <x v="511"/>
    <x v="1"/>
    <n v="10011"/>
    <s v="P0184"/>
    <n v="2"/>
    <s v="Sonata Software"/>
    <s v="Olympia"/>
    <s v="98502"/>
    <x v="1"/>
    <s v="Xerox 1891"/>
    <n v="4357"/>
    <n v="1806"/>
    <x v="1"/>
    <n v="8"/>
    <n v="3612"/>
    <n v="8714"/>
    <n v="0.02"/>
  </r>
  <r>
    <s v="NUM000853"/>
    <x v="222"/>
    <x v="3"/>
    <n v="10007"/>
    <s v="P0036"/>
    <n v="3"/>
    <s v="GHCL Ltd."/>
    <s v="Richmond"/>
    <s v="94805"/>
    <x v="1"/>
    <s v="Newell 350"/>
    <n v="2912"/>
    <n v="2328"/>
    <x v="2"/>
    <n v="1"/>
    <n v="6984"/>
    <n v="8736"/>
    <n v="0.03"/>
  </r>
  <r>
    <s v="NUM000749"/>
    <x v="512"/>
    <x v="2"/>
    <n v="10012"/>
    <s v="P0067"/>
    <n v="2"/>
    <s v="Dynamatic Technologies Ltd."/>
    <s v="Santa Barbara"/>
    <s v="93110"/>
    <x v="1"/>
    <s v="Xerox 1894"/>
    <n v="4369"/>
    <n v="1245"/>
    <x v="1"/>
    <n v="5"/>
    <n v="2490"/>
    <n v="8738"/>
    <n v="0.03"/>
  </r>
  <r>
    <s v="NUM000633"/>
    <x v="264"/>
    <x v="3"/>
    <n v="10001"/>
    <s v="P0026"/>
    <n v="2"/>
    <s v="Chambal Fertilisers &amp; Chemicals Ltd."/>
    <s v="New York"/>
    <s v="10025"/>
    <x v="3"/>
    <s v="AT&amp;T TR1909W"/>
    <n v="4378"/>
    <n v="1998"/>
    <x v="3"/>
    <n v="1"/>
    <n v="3996"/>
    <n v="8756"/>
    <n v="0.03"/>
  </r>
  <r>
    <s v="NUM000085"/>
    <x v="513"/>
    <x v="6"/>
    <n v="10004"/>
    <s v="P0026"/>
    <n v="2"/>
    <s v="Lupin Ltd."/>
    <s v="New York"/>
    <s v="10019"/>
    <x v="3"/>
    <s v="AT&amp;T TR1909W"/>
    <n v="4378"/>
    <n v="1998"/>
    <x v="3"/>
    <n v="10"/>
    <n v="3996"/>
    <n v="8756"/>
    <n v="0.02"/>
  </r>
  <r>
    <s v="NUM000791"/>
    <x v="514"/>
    <x v="0"/>
    <n v="10001"/>
    <s v="P0063"/>
    <n v="3"/>
    <s v="Chambal Fertilisers &amp; Chemicals Ltd."/>
    <s v="New York"/>
    <s v="10025"/>
    <x v="3"/>
    <s v="Cisco SPA301"/>
    <n v="2921"/>
    <n v="1786"/>
    <x v="3"/>
    <n v="6"/>
    <n v="5358"/>
    <n v="8763"/>
    <n v="0.02"/>
  </r>
  <r>
    <s v="NUM000133"/>
    <x v="113"/>
    <x v="0"/>
    <n v="10007"/>
    <s v="P0289"/>
    <n v="2"/>
    <s v="GHCL Ltd."/>
    <s v="Richmond"/>
    <s v="94805"/>
    <x v="1"/>
    <s v="Avery 479"/>
    <n v="4382"/>
    <n v="1298"/>
    <x v="4"/>
    <n v="6"/>
    <n v="2596"/>
    <n v="8764"/>
    <n v="0.02"/>
  </r>
  <r>
    <s v="NUM000423"/>
    <x v="515"/>
    <x v="7"/>
    <n v="10005"/>
    <s v="P0134"/>
    <n v="3"/>
    <s v="Fortis Healthcare Ltd."/>
    <s v="Goleta"/>
    <s v="93117"/>
    <x v="1"/>
    <s v="Avery 494"/>
    <n v="2923"/>
    <n v="2480"/>
    <x v="4"/>
    <n v="4"/>
    <n v="7440"/>
    <n v="8769"/>
    <n v="0.03"/>
  </r>
  <r>
    <s v="NUM000533"/>
    <x v="336"/>
    <x v="1"/>
    <n v="10004"/>
    <s v="P0134"/>
    <n v="3"/>
    <s v="Lupin Ltd."/>
    <s v="New York"/>
    <s v="10019"/>
    <x v="3"/>
    <s v="Avery 494"/>
    <n v="2923"/>
    <n v="2480"/>
    <x v="4"/>
    <n v="8"/>
    <n v="7440"/>
    <n v="8769"/>
    <n v="0.02"/>
  </r>
  <r>
    <s v="NUM000641"/>
    <x v="516"/>
    <x v="5"/>
    <n v="10003"/>
    <s v="P0084"/>
    <n v="2"/>
    <s v="Honeywell Automation"/>
    <s v="Miami"/>
    <s v="33732"/>
    <x v="2"/>
    <s v="Xerox 1927"/>
    <n v="4392"/>
    <n v="1542"/>
    <x v="1"/>
    <n v="4"/>
    <n v="3084"/>
    <n v="8784"/>
    <n v="0.03"/>
  </r>
  <r>
    <s v="NUM000474"/>
    <x v="115"/>
    <x v="6"/>
    <n v="10003"/>
    <s v="P0084"/>
    <n v="2"/>
    <s v="Honeywell Automation"/>
    <s v="Miami"/>
    <s v="33732"/>
    <x v="2"/>
    <s v="Xerox 1927"/>
    <n v="4392"/>
    <n v="1542"/>
    <x v="1"/>
    <n v="10"/>
    <n v="3084"/>
    <n v="8784"/>
    <n v="0.02"/>
  </r>
  <r>
    <s v="NUM000687"/>
    <x v="517"/>
    <x v="1"/>
    <n v="10008"/>
    <s v="P0111"/>
    <n v="3"/>
    <s v="Reliance Industries Limited"/>
    <s v="Chestnut Ridge"/>
    <s v="10977"/>
    <x v="3"/>
    <s v="Xerox 1935"/>
    <n v="2929"/>
    <n v="1320"/>
    <x v="1"/>
    <n v="8"/>
    <n v="3960"/>
    <n v="8787"/>
    <n v="0.02"/>
  </r>
  <r>
    <s v="NUM000485"/>
    <x v="272"/>
    <x v="5"/>
    <n v="10013"/>
    <s v="P0150"/>
    <n v="2"/>
    <s v="GMR Infrastructure Ltd."/>
    <s v="Naugatuck"/>
    <s v="06770"/>
    <x v="3"/>
    <s v="Newell 325"/>
    <n v="4420"/>
    <n v="1797"/>
    <x v="2"/>
    <n v="4"/>
    <n v="3594"/>
    <n v="8840"/>
    <n v="0.03"/>
  </r>
  <r>
    <s v="NUM000285"/>
    <x v="74"/>
    <x v="1"/>
    <n v="10011"/>
    <s v="P0150"/>
    <n v="2"/>
    <s v="Sonata Software"/>
    <s v="Olympia"/>
    <s v="98502"/>
    <x v="1"/>
    <s v="Newell 325"/>
    <n v="4420"/>
    <n v="1797"/>
    <x v="2"/>
    <n v="8"/>
    <n v="3594"/>
    <n v="8840"/>
    <n v="0.02"/>
  </r>
  <r>
    <s v="NUM000463"/>
    <x v="210"/>
    <x v="3"/>
    <n v="10006"/>
    <s v="P0150"/>
    <n v="2"/>
    <s v="Supreme Industries"/>
    <s v="Midland"/>
    <s v="79706"/>
    <x v="0"/>
    <s v="Newell 325"/>
    <n v="4420"/>
    <n v="1797"/>
    <x v="2"/>
    <n v="1"/>
    <n v="3594"/>
    <n v="8840"/>
    <n v="0.03"/>
  </r>
  <r>
    <s v="NUM000764"/>
    <x v="12"/>
    <x v="3"/>
    <n v="10007"/>
    <s v="P0284"/>
    <n v="2"/>
    <s v="GHCL Ltd."/>
    <s v="Richmond"/>
    <s v="94805"/>
    <x v="1"/>
    <s v="Xerox 207"/>
    <n v="4454"/>
    <n v="1884"/>
    <x v="1"/>
    <n v="1"/>
    <n v="3768"/>
    <n v="8908"/>
    <n v="0.03"/>
  </r>
  <r>
    <s v="NUM000324"/>
    <x v="242"/>
    <x v="2"/>
    <n v="10006"/>
    <s v="P0112"/>
    <n v="2"/>
    <s v="Supreme Industries"/>
    <s v="Midland"/>
    <s v="79706"/>
    <x v="0"/>
    <s v="Cisco SPA508G"/>
    <n v="4466"/>
    <n v="1984"/>
    <x v="3"/>
    <n v="5"/>
    <n v="3968"/>
    <n v="8932"/>
    <n v="0.03"/>
  </r>
  <r>
    <s v="NUM000480"/>
    <x v="518"/>
    <x v="7"/>
    <n v="10011"/>
    <s v="P0249"/>
    <n v="2"/>
    <s v="Sonata Software"/>
    <s v="Olympia"/>
    <s v="98502"/>
    <x v="1"/>
    <s v="Xerox 1966"/>
    <n v="4476"/>
    <n v="2494"/>
    <x v="1"/>
    <n v="4"/>
    <n v="4988"/>
    <n v="8952"/>
    <n v="0.03"/>
  </r>
  <r>
    <s v="NUM000040"/>
    <x v="308"/>
    <x v="4"/>
    <n v="10004"/>
    <s v="P0080"/>
    <n v="2"/>
    <s v="Lupin Ltd."/>
    <s v="New York"/>
    <s v="10019"/>
    <x v="3"/>
    <s v="Xerox 1964"/>
    <n v="4477"/>
    <n v="1589"/>
    <x v="1"/>
    <n v="3"/>
    <n v="3178"/>
    <n v="8954"/>
    <n v="0.03"/>
  </r>
  <r>
    <s v="NUM000590"/>
    <x v="519"/>
    <x v="7"/>
    <n v="10002"/>
    <s v="P0280"/>
    <n v="2"/>
    <s v="Elder Pharmaceuticals"/>
    <s v="Omaha"/>
    <s v="68127"/>
    <x v="0"/>
    <s v="Xerox 20"/>
    <n v="4477"/>
    <n v="1491"/>
    <x v="1"/>
    <n v="4"/>
    <n v="2982"/>
    <n v="8954"/>
    <n v="0.03"/>
  </r>
  <r>
    <s v="NUM000189"/>
    <x v="158"/>
    <x v="2"/>
    <n v="10008"/>
    <s v="P0045"/>
    <n v="2"/>
    <s v="Reliance Industries Limited"/>
    <s v="Chestnut Ridge"/>
    <s v="10977"/>
    <x v="3"/>
    <s v="Xerox 1958"/>
    <n v="4481"/>
    <n v="2114"/>
    <x v="1"/>
    <n v="5"/>
    <n v="4228"/>
    <n v="8962"/>
    <n v="0.03"/>
  </r>
  <r>
    <s v="NUM000599"/>
    <x v="262"/>
    <x v="6"/>
    <n v="10011"/>
    <s v="P0045"/>
    <n v="2"/>
    <s v="Sonata Software"/>
    <s v="Olympia"/>
    <s v="98502"/>
    <x v="1"/>
    <s v="Xerox 1958"/>
    <n v="4481"/>
    <n v="2114"/>
    <x v="1"/>
    <n v="10"/>
    <n v="4228"/>
    <n v="8962"/>
    <n v="0.02"/>
  </r>
  <r>
    <s v="NUM000121"/>
    <x v="235"/>
    <x v="3"/>
    <n v="10001"/>
    <s v="P0260"/>
    <n v="2"/>
    <s v="Chambal Fertilisers &amp; Chemicals Ltd."/>
    <s v="New York"/>
    <s v="10025"/>
    <x v="3"/>
    <s v="Xerox 1975"/>
    <n v="4484"/>
    <n v="2146"/>
    <x v="1"/>
    <n v="1"/>
    <n v="4292"/>
    <n v="8968"/>
    <n v="0.03"/>
  </r>
  <r>
    <s v="NUM000303"/>
    <x v="224"/>
    <x v="6"/>
    <n v="10004"/>
    <s v="P0260"/>
    <n v="2"/>
    <s v="Lupin Ltd."/>
    <s v="New York"/>
    <s v="10019"/>
    <x v="3"/>
    <s v="Xerox 1975"/>
    <n v="4484"/>
    <n v="2146"/>
    <x v="1"/>
    <n v="10"/>
    <n v="4292"/>
    <n v="8968"/>
    <n v="0.02"/>
  </r>
  <r>
    <s v="NUM000653"/>
    <x v="520"/>
    <x v="1"/>
    <n v="10015"/>
    <s v="P0260"/>
    <n v="2"/>
    <s v="Punj Lloyd Ltd."/>
    <s v="South Windsor"/>
    <s v="06074"/>
    <x v="3"/>
    <s v="Xerox 1975"/>
    <n v="4484"/>
    <n v="2146"/>
    <x v="1"/>
    <n v="8"/>
    <n v="4292"/>
    <n v="8968"/>
    <n v="0.02"/>
  </r>
  <r>
    <s v="NUM000576"/>
    <x v="274"/>
    <x v="5"/>
    <n v="10015"/>
    <s v="P0260"/>
    <n v="2"/>
    <s v="Punj Lloyd Ltd."/>
    <s v="South Windsor"/>
    <s v="06074"/>
    <x v="3"/>
    <s v="Xerox 1975"/>
    <n v="4484"/>
    <n v="2146"/>
    <x v="1"/>
    <n v="4"/>
    <n v="4292"/>
    <n v="8968"/>
    <n v="0.03"/>
  </r>
  <r>
    <s v="NUM000262"/>
    <x v="411"/>
    <x v="4"/>
    <n v="10001"/>
    <s v="P0041"/>
    <n v="3"/>
    <s v="Chambal Fertilisers &amp; Chemicals Ltd."/>
    <s v="New York"/>
    <s v="10025"/>
    <x v="3"/>
    <s v="Newell 333"/>
    <n v="3000"/>
    <n v="2148"/>
    <x v="2"/>
    <n v="3"/>
    <n v="6444"/>
    <n v="9000"/>
    <n v="0.03"/>
  </r>
  <r>
    <s v="NUM000868"/>
    <x v="133"/>
    <x v="4"/>
    <n v="10012"/>
    <s v="P0196"/>
    <n v="2"/>
    <s v="Dynamatic Technologies Ltd."/>
    <s v="Santa Barbara"/>
    <s v="93110"/>
    <x v="1"/>
    <s v="Newell 308"/>
    <n v="4515"/>
    <n v="1550"/>
    <x v="2"/>
    <n v="3"/>
    <n v="3100"/>
    <n v="9030"/>
    <n v="0.03"/>
  </r>
  <r>
    <s v="NUM000458"/>
    <x v="521"/>
    <x v="3"/>
    <n v="10007"/>
    <s v="P0196"/>
    <n v="2"/>
    <s v="GHCL Ltd."/>
    <s v="Richmond"/>
    <s v="94805"/>
    <x v="1"/>
    <s v="Newell 308"/>
    <n v="4515"/>
    <n v="1550"/>
    <x v="2"/>
    <n v="1"/>
    <n v="3100"/>
    <n v="9030"/>
    <n v="0.03"/>
  </r>
  <r>
    <s v="NUM000346"/>
    <x v="508"/>
    <x v="0"/>
    <n v="10011"/>
    <s v="P0196"/>
    <n v="2"/>
    <s v="Sonata Software"/>
    <s v="Olympia"/>
    <s v="98502"/>
    <x v="1"/>
    <s v="Newell 308"/>
    <n v="4515"/>
    <n v="1550"/>
    <x v="2"/>
    <n v="6"/>
    <n v="3100"/>
    <n v="9030"/>
    <n v="0.02"/>
  </r>
  <r>
    <s v="NUM000651"/>
    <x v="6"/>
    <x v="4"/>
    <n v="10006"/>
    <s v="P0082"/>
    <n v="3"/>
    <s v="Supreme Industries"/>
    <s v="Midland"/>
    <s v="79706"/>
    <x v="0"/>
    <s v="Xerox 196"/>
    <n v="3018"/>
    <n v="1286"/>
    <x v="1"/>
    <n v="3"/>
    <n v="3858"/>
    <n v="9054"/>
    <n v="0.03"/>
  </r>
  <r>
    <s v="NUM000575"/>
    <x v="453"/>
    <x v="0"/>
    <n v="10001"/>
    <s v="P0015"/>
    <n v="2"/>
    <s v="Chambal Fertilisers &amp; Chemicals Ltd."/>
    <s v="New York"/>
    <s v="10025"/>
    <x v="3"/>
    <s v="Xerox 195"/>
    <n v="4531"/>
    <n v="1566"/>
    <x v="1"/>
    <n v="6"/>
    <n v="3132"/>
    <n v="9062"/>
    <n v="0.02"/>
  </r>
  <r>
    <s v="NUM000720"/>
    <x v="428"/>
    <x v="3"/>
    <n v="10013"/>
    <s v="P0015"/>
    <n v="2"/>
    <s v="GMR Infrastructure Ltd."/>
    <s v="Naugatuck"/>
    <s v="06770"/>
    <x v="3"/>
    <s v="Xerox 195"/>
    <n v="4531"/>
    <n v="1566"/>
    <x v="1"/>
    <n v="1"/>
    <n v="3132"/>
    <n v="9062"/>
    <n v="0.03"/>
  </r>
  <r>
    <s v="NUM000487"/>
    <x v="338"/>
    <x v="5"/>
    <n v="10009"/>
    <s v="P0096"/>
    <n v="3"/>
    <s v="Godfrey Philips India Ltd."/>
    <s v="Salt Lake City"/>
    <s v="84118"/>
    <x v="1"/>
    <s v="Xerox 1884"/>
    <n v="3025"/>
    <n v="1863"/>
    <x v="1"/>
    <n v="4"/>
    <n v="5589"/>
    <n v="9075"/>
    <n v="0.03"/>
  </r>
  <r>
    <s v="NUM000609"/>
    <x v="206"/>
    <x v="4"/>
    <n v="10012"/>
    <s v="P0277"/>
    <n v="2"/>
    <s v="Dynamatic Technologies Ltd."/>
    <s v="Santa Barbara"/>
    <s v="93110"/>
    <x v="1"/>
    <s v="Avery 495"/>
    <n v="4542"/>
    <n v="1226"/>
    <x v="4"/>
    <n v="3"/>
    <n v="2452"/>
    <n v="9084"/>
    <n v="0.03"/>
  </r>
  <r>
    <s v="NUM000275"/>
    <x v="21"/>
    <x v="0"/>
    <n v="10011"/>
    <s v="P0277"/>
    <n v="2"/>
    <s v="Sonata Software"/>
    <s v="Olympia"/>
    <s v="98502"/>
    <x v="1"/>
    <s v="Avery 495"/>
    <n v="4542"/>
    <n v="1226"/>
    <x v="4"/>
    <n v="6"/>
    <n v="2452"/>
    <n v="9084"/>
    <n v="0.02"/>
  </r>
  <r>
    <s v="NUM000254"/>
    <x v="444"/>
    <x v="4"/>
    <n v="10011"/>
    <s v="P0144"/>
    <n v="2"/>
    <s v="Sonata Software"/>
    <s v="Olympia"/>
    <s v="98502"/>
    <x v="1"/>
    <s v="Newell 320"/>
    <n v="4547"/>
    <n v="2258"/>
    <x v="2"/>
    <n v="3"/>
    <n v="4516"/>
    <n v="9094"/>
    <n v="0.03"/>
  </r>
  <r>
    <s v="NUM000601"/>
    <x v="64"/>
    <x v="3"/>
    <n v="10010"/>
    <s v="P0293"/>
    <n v="2"/>
    <s v="Suzlon Energy Ltd."/>
    <s v="Tracy"/>
    <s v="95376"/>
    <x v="1"/>
    <s v="Avery 484"/>
    <n v="4548"/>
    <n v="1983"/>
    <x v="4"/>
    <n v="1"/>
    <n v="3966"/>
    <n v="9096"/>
    <n v="0.03"/>
  </r>
  <r>
    <s v="NUM000510"/>
    <x v="72"/>
    <x v="2"/>
    <n v="10007"/>
    <s v="P0255"/>
    <n v="3"/>
    <s v="GHCL Ltd."/>
    <s v="Richmond"/>
    <s v="94805"/>
    <x v="1"/>
    <s v="Xerox 1928"/>
    <n v="3034"/>
    <n v="2312"/>
    <x v="1"/>
    <n v="5"/>
    <n v="6936"/>
    <n v="9102"/>
    <n v="0.03"/>
  </r>
  <r>
    <s v="NUM000165"/>
    <x v="522"/>
    <x v="1"/>
    <n v="10012"/>
    <s v="P0120"/>
    <n v="3"/>
    <s v="Dynamatic Technologies Ltd."/>
    <s v="Santa Barbara"/>
    <s v="93110"/>
    <x v="1"/>
    <s v="Newell 346"/>
    <n v="3039"/>
    <n v="2426"/>
    <x v="2"/>
    <n v="8"/>
    <n v="7278"/>
    <n v="9117"/>
    <n v="0.02"/>
  </r>
  <r>
    <s v="NUM000850"/>
    <x v="523"/>
    <x v="6"/>
    <n v="10009"/>
    <s v="P0102"/>
    <n v="3"/>
    <s v="Godfrey Philips India Ltd."/>
    <s v="Salt Lake City"/>
    <s v="84118"/>
    <x v="1"/>
    <s v="Xerox 1923"/>
    <n v="3039"/>
    <n v="1730"/>
    <x v="1"/>
    <n v="10"/>
    <n v="5190"/>
    <n v="9117"/>
    <n v="0.02"/>
  </r>
  <r>
    <s v="NUM000042"/>
    <x v="375"/>
    <x v="5"/>
    <n v="10001"/>
    <s v="P0107"/>
    <n v="2"/>
    <s v="Chambal Fertilisers &amp; Chemicals Ltd."/>
    <s v="New York"/>
    <s v="10025"/>
    <x v="3"/>
    <s v="Xerox 212"/>
    <n v="4564"/>
    <n v="1823"/>
    <x v="1"/>
    <n v="4"/>
    <n v="3646"/>
    <n v="9128"/>
    <n v="0.03"/>
  </r>
  <r>
    <s v="NUM000711"/>
    <x v="99"/>
    <x v="0"/>
    <n v="10008"/>
    <s v="P0107"/>
    <n v="2"/>
    <s v="Reliance Industries Limited"/>
    <s v="Chestnut Ridge"/>
    <s v="10977"/>
    <x v="3"/>
    <s v="Xerox 212"/>
    <n v="4564"/>
    <n v="1823"/>
    <x v="1"/>
    <n v="6"/>
    <n v="3646"/>
    <n v="9128"/>
    <n v="0.02"/>
  </r>
  <r>
    <s v="NUM000233"/>
    <x v="524"/>
    <x v="0"/>
    <n v="10010"/>
    <s v="P0107"/>
    <n v="2"/>
    <s v="Suzlon Energy Ltd."/>
    <s v="Tracy"/>
    <s v="95376"/>
    <x v="1"/>
    <s v="Xerox 212"/>
    <n v="4564"/>
    <n v="1823"/>
    <x v="1"/>
    <n v="6"/>
    <n v="3646"/>
    <n v="9128"/>
    <n v="0.02"/>
  </r>
  <r>
    <s v="NUM000827"/>
    <x v="276"/>
    <x v="7"/>
    <n v="10006"/>
    <s v="P0075"/>
    <n v="3"/>
    <s v="Supreme Industries"/>
    <s v="Midland"/>
    <s v="79706"/>
    <x v="0"/>
    <s v="Newell 331"/>
    <n v="3048"/>
    <n v="1616"/>
    <x v="2"/>
    <n v="4"/>
    <n v="4848"/>
    <n v="9144"/>
    <n v="0.03"/>
  </r>
  <r>
    <s v="NUM000450"/>
    <x v="282"/>
    <x v="5"/>
    <n v="10012"/>
    <s v="P0223"/>
    <n v="2"/>
    <s v="Dynamatic Technologies Ltd."/>
    <s v="Santa Barbara"/>
    <s v="93110"/>
    <x v="1"/>
    <s v="Xerox 215"/>
    <n v="4574"/>
    <n v="2068"/>
    <x v="1"/>
    <n v="4"/>
    <n v="4136"/>
    <n v="9148"/>
    <n v="0.03"/>
  </r>
  <r>
    <s v="NUM000450"/>
    <x v="282"/>
    <x v="2"/>
    <n v="10005"/>
    <s v="P0223"/>
    <n v="2"/>
    <s v="Fortis Healthcare Ltd."/>
    <s v="Goleta"/>
    <s v="93117"/>
    <x v="1"/>
    <s v="Xerox 215"/>
    <n v="4574"/>
    <n v="2068"/>
    <x v="1"/>
    <n v="5"/>
    <n v="4136"/>
    <n v="9148"/>
    <n v="0.03"/>
  </r>
  <r>
    <s v="NUM000062"/>
    <x v="511"/>
    <x v="2"/>
    <n v="10012"/>
    <s v="P0181"/>
    <n v="2"/>
    <s v="Dynamatic Technologies Ltd."/>
    <s v="Santa Barbara"/>
    <s v="93110"/>
    <x v="1"/>
    <s v="Newell 334"/>
    <n v="4589"/>
    <n v="1478"/>
    <x v="2"/>
    <n v="5"/>
    <n v="2956"/>
    <n v="9178"/>
    <n v="0.03"/>
  </r>
  <r>
    <s v="NUM000700"/>
    <x v="69"/>
    <x v="4"/>
    <n v="10008"/>
    <s v="P0031"/>
    <n v="2"/>
    <s v="Reliance Industries Limited"/>
    <s v="Chestnut Ridge"/>
    <s v="10977"/>
    <x v="3"/>
    <s v="Avery 489"/>
    <n v="4605"/>
    <n v="1834"/>
    <x v="4"/>
    <n v="3"/>
    <n v="3668"/>
    <n v="9210"/>
    <n v="0.03"/>
  </r>
  <r>
    <s v="NUM000088"/>
    <x v="525"/>
    <x v="7"/>
    <n v="10013"/>
    <s v="P0074"/>
    <n v="2"/>
    <s v="GMR Infrastructure Ltd."/>
    <s v="Naugatuck"/>
    <s v="06770"/>
    <x v="3"/>
    <s v="Xerox 1993"/>
    <n v="4610"/>
    <n v="2176"/>
    <x v="1"/>
    <n v="4"/>
    <n v="4352"/>
    <n v="9220"/>
    <n v="0.03"/>
  </r>
  <r>
    <s v="NUM000759"/>
    <x v="244"/>
    <x v="5"/>
    <n v="10008"/>
    <s v="P0202"/>
    <n v="3"/>
    <s v="Reliance Industries Limited"/>
    <s v="Chestnut Ridge"/>
    <s v="10977"/>
    <x v="3"/>
    <s v="Xerox 22"/>
    <n v="3094"/>
    <n v="2233"/>
    <x v="1"/>
    <n v="4"/>
    <n v="6699"/>
    <n v="9282"/>
    <n v="0.03"/>
  </r>
  <r>
    <s v="NUM000538"/>
    <x v="526"/>
    <x v="5"/>
    <n v="10008"/>
    <s v="P0202"/>
    <n v="3"/>
    <s v="Reliance Industries Limited"/>
    <s v="Chestnut Ridge"/>
    <s v="10977"/>
    <x v="3"/>
    <s v="Xerox 22"/>
    <n v="3094"/>
    <n v="2233"/>
    <x v="1"/>
    <n v="4"/>
    <n v="6699"/>
    <n v="9282"/>
    <n v="0.03"/>
  </r>
  <r>
    <s v="NUM000867"/>
    <x v="133"/>
    <x v="5"/>
    <n v="10008"/>
    <s v="P0214"/>
    <n v="2"/>
    <s v="Reliance Industries Limited"/>
    <s v="Chestnut Ridge"/>
    <s v="10977"/>
    <x v="3"/>
    <s v="Xerox 23"/>
    <n v="4643"/>
    <n v="1549"/>
    <x v="1"/>
    <n v="4"/>
    <n v="3098"/>
    <n v="9286"/>
    <n v="0.03"/>
  </r>
  <r>
    <s v="NUM000749"/>
    <x v="512"/>
    <x v="7"/>
    <n v="10003"/>
    <s v="P0020"/>
    <n v="3"/>
    <s v="Honeywell Automation"/>
    <s v="Miami"/>
    <s v="33732"/>
    <x v="2"/>
    <s v="Xerox 1883"/>
    <n v="3112"/>
    <n v="1766"/>
    <x v="1"/>
    <n v="4"/>
    <n v="5298"/>
    <n v="9336"/>
    <n v="0.03"/>
  </r>
  <r>
    <s v="NUM000644"/>
    <x v="20"/>
    <x v="3"/>
    <n v="10004"/>
    <s v="P0020"/>
    <n v="3"/>
    <s v="Lupin Ltd."/>
    <s v="New York"/>
    <s v="10019"/>
    <x v="3"/>
    <s v="Xerox 1883"/>
    <n v="3112"/>
    <n v="1766"/>
    <x v="1"/>
    <n v="1"/>
    <n v="5298"/>
    <n v="9336"/>
    <n v="0.03"/>
  </r>
  <r>
    <s v="NUM000334"/>
    <x v="280"/>
    <x v="5"/>
    <n v="10013"/>
    <s v="P0250"/>
    <n v="2"/>
    <s v="GMR Infrastructure Ltd."/>
    <s v="Naugatuck"/>
    <s v="06770"/>
    <x v="3"/>
    <s v="Avery 492"/>
    <n v="4685"/>
    <n v="2036"/>
    <x v="4"/>
    <n v="4"/>
    <n v="4072"/>
    <n v="9370"/>
    <n v="0.03"/>
  </r>
  <r>
    <s v="NUM000468"/>
    <x v="527"/>
    <x v="2"/>
    <n v="10008"/>
    <s v="P0021"/>
    <n v="2"/>
    <s v="Reliance Industries Limited"/>
    <s v="Chestnut Ridge"/>
    <s v="10977"/>
    <x v="3"/>
    <s v="Newell 311"/>
    <n v="4689"/>
    <n v="1796"/>
    <x v="2"/>
    <n v="5"/>
    <n v="3592"/>
    <n v="9378"/>
    <n v="0.03"/>
  </r>
  <r>
    <s v="NUM000880"/>
    <x v="455"/>
    <x v="3"/>
    <n v="10010"/>
    <s v="P0021"/>
    <n v="2"/>
    <s v="Suzlon Energy Ltd."/>
    <s v="Tracy"/>
    <s v="95376"/>
    <x v="1"/>
    <s v="Newell 311"/>
    <n v="4689"/>
    <n v="1796"/>
    <x v="2"/>
    <n v="1"/>
    <n v="3592"/>
    <n v="9378"/>
    <n v="0.03"/>
  </r>
  <r>
    <s v="NUM000461"/>
    <x v="140"/>
    <x v="2"/>
    <n v="10008"/>
    <s v="P0009"/>
    <n v="2"/>
    <s v="Reliance Industries Limited"/>
    <s v="Chestnut Ridge"/>
    <s v="10977"/>
    <x v="3"/>
    <s v="Avery 511"/>
    <n v="4706"/>
    <n v="1714"/>
    <x v="4"/>
    <n v="5"/>
    <n v="3428"/>
    <n v="9412"/>
    <n v="0.03"/>
  </r>
  <r>
    <s v="NUM000020"/>
    <x v="408"/>
    <x v="7"/>
    <n v="10002"/>
    <s v="P0281"/>
    <n v="2"/>
    <s v="Elder Pharmaceuticals"/>
    <s v="Omaha"/>
    <s v="68127"/>
    <x v="0"/>
    <s v="Avery 475"/>
    <n v="4711"/>
    <n v="1267"/>
    <x v="4"/>
    <n v="4"/>
    <n v="2534"/>
    <n v="9422"/>
    <n v="0.03"/>
  </r>
  <r>
    <s v="NUM000308"/>
    <x v="63"/>
    <x v="2"/>
    <n v="10002"/>
    <s v="P0281"/>
    <n v="2"/>
    <s v="Elder Pharmaceuticals"/>
    <s v="Omaha"/>
    <s v="68127"/>
    <x v="0"/>
    <s v="Avery 475"/>
    <n v="4711"/>
    <n v="1267"/>
    <x v="4"/>
    <n v="5"/>
    <n v="2534"/>
    <n v="9422"/>
    <n v="0.03"/>
  </r>
  <r>
    <s v="NUM000657"/>
    <x v="62"/>
    <x v="1"/>
    <n v="10004"/>
    <s v="P0281"/>
    <n v="2"/>
    <s v="Lupin Ltd."/>
    <s v="New York"/>
    <s v="10019"/>
    <x v="3"/>
    <s v="Avery 475"/>
    <n v="4711"/>
    <n v="1267"/>
    <x v="4"/>
    <n v="8"/>
    <n v="2534"/>
    <n v="9422"/>
    <n v="0.02"/>
  </r>
  <r>
    <s v="NUM000252"/>
    <x v="528"/>
    <x v="2"/>
    <n v="10006"/>
    <s v="P0166"/>
    <n v="2"/>
    <s v="Supreme Industries"/>
    <s v="Midland"/>
    <s v="79706"/>
    <x v="0"/>
    <s v="Avery 497"/>
    <n v="4711"/>
    <n v="2288"/>
    <x v="4"/>
    <n v="5"/>
    <n v="4576"/>
    <n v="9422"/>
    <n v="0.03"/>
  </r>
  <r>
    <s v="NUM000531"/>
    <x v="529"/>
    <x v="0"/>
    <n v="10006"/>
    <s v="P0166"/>
    <n v="2"/>
    <s v="Supreme Industries"/>
    <s v="Midland"/>
    <s v="79706"/>
    <x v="0"/>
    <s v="Avery 497"/>
    <n v="4711"/>
    <n v="2288"/>
    <x v="4"/>
    <n v="6"/>
    <n v="4576"/>
    <n v="9422"/>
    <n v="0.02"/>
  </r>
  <r>
    <s v="NUM000458"/>
    <x v="521"/>
    <x v="7"/>
    <n v="10015"/>
    <s v="P0032"/>
    <n v="2"/>
    <s v="Punj Lloyd Ltd."/>
    <s v="South Windsor"/>
    <s v="06074"/>
    <x v="3"/>
    <s v="Xerox 216"/>
    <n v="4719"/>
    <n v="2043"/>
    <x v="1"/>
    <n v="4"/>
    <n v="4086"/>
    <n v="9438"/>
    <n v="0.03"/>
  </r>
  <r>
    <s v="NUM000395"/>
    <x v="31"/>
    <x v="7"/>
    <n v="10009"/>
    <s v="P0019"/>
    <n v="2"/>
    <s v="Godfrey Philips India Ltd."/>
    <s v="Salt Lake City"/>
    <s v="84118"/>
    <x v="1"/>
    <s v="Xerox 1911"/>
    <n v="4724"/>
    <n v="2467"/>
    <x v="1"/>
    <n v="4"/>
    <n v="4934"/>
    <n v="9448"/>
    <n v="0.03"/>
  </r>
  <r>
    <s v="NUM000477"/>
    <x v="56"/>
    <x v="6"/>
    <n v="10001"/>
    <s v="P0012"/>
    <n v="3"/>
    <s v="Chambal Fertilisers &amp; Chemicals Ltd."/>
    <s v="New York"/>
    <s v="10025"/>
    <x v="3"/>
    <s v="Xerox 1921"/>
    <n v="3150"/>
    <n v="1218"/>
    <x v="1"/>
    <n v="10"/>
    <n v="3654"/>
    <n v="9450"/>
    <n v="0.02"/>
  </r>
  <r>
    <s v="NUM000872"/>
    <x v="530"/>
    <x v="1"/>
    <n v="10012"/>
    <s v="P0248"/>
    <n v="2"/>
    <s v="Dynamatic Technologies Ltd."/>
    <s v="Santa Barbara"/>
    <s v="93110"/>
    <x v="1"/>
    <s v="Newell 31"/>
    <n v="4729"/>
    <n v="1359"/>
    <x v="2"/>
    <n v="8"/>
    <n v="2718"/>
    <n v="9458"/>
    <n v="0.02"/>
  </r>
  <r>
    <s v="NUM000378"/>
    <x v="378"/>
    <x v="3"/>
    <n v="10012"/>
    <s v="P0248"/>
    <n v="2"/>
    <s v="Dynamatic Technologies Ltd."/>
    <s v="Santa Barbara"/>
    <s v="93110"/>
    <x v="1"/>
    <s v="Newell 31"/>
    <n v="4729"/>
    <n v="1359"/>
    <x v="2"/>
    <n v="1"/>
    <n v="2718"/>
    <n v="9458"/>
    <n v="0.03"/>
  </r>
  <r>
    <s v="NUM000825"/>
    <x v="471"/>
    <x v="0"/>
    <n v="10002"/>
    <s v="P0109"/>
    <n v="2"/>
    <s v="Elder Pharmaceuticals"/>
    <s v="Omaha"/>
    <s v="68127"/>
    <x v="0"/>
    <s v="Xerox 1979"/>
    <n v="4731"/>
    <n v="1858"/>
    <x v="1"/>
    <n v="6"/>
    <n v="3716"/>
    <n v="9462"/>
    <n v="0.02"/>
  </r>
  <r>
    <s v="NUM000017"/>
    <x v="483"/>
    <x v="2"/>
    <n v="10005"/>
    <s v="P0109"/>
    <n v="2"/>
    <s v="Fortis Healthcare Ltd."/>
    <s v="Goleta"/>
    <s v="93117"/>
    <x v="1"/>
    <s v="Xerox 1979"/>
    <n v="4731"/>
    <n v="1858"/>
    <x v="1"/>
    <n v="5"/>
    <n v="3716"/>
    <n v="9462"/>
    <n v="0.03"/>
  </r>
  <r>
    <s v="NUM000589"/>
    <x v="26"/>
    <x v="4"/>
    <n v="10004"/>
    <s v="P0109"/>
    <n v="2"/>
    <s v="Lupin Ltd."/>
    <s v="New York"/>
    <s v="10019"/>
    <x v="3"/>
    <s v="Xerox 1979"/>
    <n v="4731"/>
    <n v="1858"/>
    <x v="1"/>
    <n v="3"/>
    <n v="3716"/>
    <n v="9462"/>
    <n v="0.03"/>
  </r>
  <r>
    <s v="NUM000154"/>
    <x v="249"/>
    <x v="4"/>
    <n v="10007"/>
    <s v="P0034"/>
    <n v="2"/>
    <s v="GHCL Ltd."/>
    <s v="Richmond"/>
    <s v="94805"/>
    <x v="1"/>
    <s v="Xerox 223"/>
    <n v="4733"/>
    <n v="1415"/>
    <x v="1"/>
    <n v="3"/>
    <n v="2830"/>
    <n v="9466"/>
    <n v="0.03"/>
  </r>
  <r>
    <s v="NUM000614"/>
    <x v="531"/>
    <x v="6"/>
    <n v="10013"/>
    <s v="P0034"/>
    <n v="2"/>
    <s v="GMR Infrastructure Ltd."/>
    <s v="Naugatuck"/>
    <s v="06770"/>
    <x v="3"/>
    <s v="Xerox 223"/>
    <n v="4733"/>
    <n v="1415"/>
    <x v="1"/>
    <n v="10"/>
    <n v="2830"/>
    <n v="9466"/>
    <n v="0.02"/>
  </r>
  <r>
    <s v="NUM000311"/>
    <x v="345"/>
    <x v="2"/>
    <n v="10009"/>
    <s v="P0034"/>
    <n v="2"/>
    <s v="Godfrey Philips India Ltd."/>
    <s v="Salt Lake City"/>
    <s v="84118"/>
    <x v="1"/>
    <s v="Xerox 223"/>
    <n v="4733"/>
    <n v="1415"/>
    <x v="1"/>
    <n v="5"/>
    <n v="2830"/>
    <n v="9466"/>
    <n v="0.03"/>
  </r>
  <r>
    <s v="NUM000379"/>
    <x v="378"/>
    <x v="6"/>
    <n v="10015"/>
    <s v="P0156"/>
    <n v="2"/>
    <s v="Punj Lloyd Ltd."/>
    <s v="South Windsor"/>
    <s v="06074"/>
    <x v="3"/>
    <s v="Avery 518"/>
    <n v="4741"/>
    <n v="1849"/>
    <x v="4"/>
    <n v="10"/>
    <n v="3698"/>
    <n v="9482"/>
    <n v="0.02"/>
  </r>
  <r>
    <s v="NUM000624"/>
    <x v="265"/>
    <x v="3"/>
    <n v="10003"/>
    <s v="P0189"/>
    <n v="2"/>
    <s v="Honeywell Automation"/>
    <s v="Miami"/>
    <s v="33732"/>
    <x v="2"/>
    <s v="Xerox 1978"/>
    <n v="4757"/>
    <n v="1534"/>
    <x v="1"/>
    <n v="1"/>
    <n v="3068"/>
    <n v="9514"/>
    <n v="0.03"/>
  </r>
  <r>
    <s v="NUM000175"/>
    <x v="146"/>
    <x v="2"/>
    <n v="10015"/>
    <s v="P0189"/>
    <n v="2"/>
    <s v="Punj Lloyd Ltd."/>
    <s v="South Windsor"/>
    <s v="06074"/>
    <x v="3"/>
    <s v="Xerox 1978"/>
    <n v="4757"/>
    <n v="1534"/>
    <x v="1"/>
    <n v="5"/>
    <n v="3068"/>
    <n v="9514"/>
    <n v="0.03"/>
  </r>
  <r>
    <s v="NUM000734"/>
    <x v="492"/>
    <x v="5"/>
    <n v="10007"/>
    <s v="P0212"/>
    <n v="2"/>
    <s v="GHCL Ltd."/>
    <s v="Richmond"/>
    <s v="94805"/>
    <x v="1"/>
    <s v="Xerox 1903"/>
    <n v="4758"/>
    <n v="1946"/>
    <x v="1"/>
    <n v="4"/>
    <n v="3892"/>
    <n v="9516"/>
    <n v="0.03"/>
  </r>
  <r>
    <s v="NUM000476"/>
    <x v="56"/>
    <x v="6"/>
    <n v="10010"/>
    <s v="P0050"/>
    <n v="3"/>
    <s v="Suzlon Energy Ltd."/>
    <s v="Tracy"/>
    <s v="95376"/>
    <x v="1"/>
    <s v="Xerox 1987"/>
    <n v="3176"/>
    <n v="1801"/>
    <x v="1"/>
    <n v="10"/>
    <n v="5403"/>
    <n v="9528"/>
    <n v="0.02"/>
  </r>
  <r>
    <s v="NUM000577"/>
    <x v="274"/>
    <x v="4"/>
    <n v="10003"/>
    <s v="P0085"/>
    <n v="2"/>
    <s v="Honeywell Automation"/>
    <s v="Miami"/>
    <s v="33732"/>
    <x v="2"/>
    <s v="Avery 499"/>
    <n v="4765"/>
    <n v="1286"/>
    <x v="4"/>
    <n v="3"/>
    <n v="2572"/>
    <n v="9530"/>
    <n v="0.03"/>
  </r>
  <r>
    <s v="NUM000361"/>
    <x v="532"/>
    <x v="0"/>
    <n v="10005"/>
    <s v="P0182"/>
    <n v="2"/>
    <s v="Fortis Healthcare Ltd."/>
    <s v="Goleta"/>
    <s v="93117"/>
    <x v="1"/>
    <s v="Avery 510"/>
    <n v="4788"/>
    <n v="2063"/>
    <x v="4"/>
    <n v="6"/>
    <n v="4126"/>
    <n v="9576"/>
    <n v="0.02"/>
  </r>
  <r>
    <s v="NUM000571"/>
    <x v="353"/>
    <x v="1"/>
    <n v="10013"/>
    <s v="P0182"/>
    <n v="2"/>
    <s v="GMR Infrastructure Ltd."/>
    <s v="Naugatuck"/>
    <s v="06770"/>
    <x v="3"/>
    <s v="Avery 510"/>
    <n v="4788"/>
    <n v="2063"/>
    <x v="4"/>
    <n v="8"/>
    <n v="4126"/>
    <n v="9576"/>
    <n v="0.02"/>
  </r>
  <r>
    <s v="NUM000318"/>
    <x v="352"/>
    <x v="7"/>
    <n v="10015"/>
    <s v="P0158"/>
    <n v="3"/>
    <s v="Punj Lloyd Ltd."/>
    <s v="South Windsor"/>
    <s v="06074"/>
    <x v="3"/>
    <s v="Xerox 1949"/>
    <n v="3197"/>
    <n v="1625"/>
    <x v="1"/>
    <n v="4"/>
    <n v="4875"/>
    <n v="9591"/>
    <n v="0.03"/>
  </r>
  <r>
    <s v="NUM000743"/>
    <x v="173"/>
    <x v="5"/>
    <n v="10005"/>
    <s v="P0253"/>
    <n v="2"/>
    <s v="Fortis Healthcare Ltd."/>
    <s v="Goleta"/>
    <s v="93117"/>
    <x v="1"/>
    <s v="LG G3"/>
    <n v="4799"/>
    <n v="1978"/>
    <x v="3"/>
    <n v="4"/>
    <n v="3956"/>
    <n v="9598"/>
    <n v="0.03"/>
  </r>
  <r>
    <s v="NUM000007"/>
    <x v="269"/>
    <x v="5"/>
    <n v="10007"/>
    <s v="P0069"/>
    <n v="2"/>
    <s v="GHCL Ltd."/>
    <s v="Richmond"/>
    <s v="94805"/>
    <x v="1"/>
    <s v="Xerox 1889"/>
    <n v="4831"/>
    <n v="2265"/>
    <x v="1"/>
    <n v="4"/>
    <n v="4530"/>
    <n v="9662"/>
    <n v="0.03"/>
  </r>
  <r>
    <s v="NUM000066"/>
    <x v="22"/>
    <x v="7"/>
    <n v="10009"/>
    <s v="P0069"/>
    <n v="2"/>
    <s v="Godfrey Philips India Ltd."/>
    <s v="Salt Lake City"/>
    <s v="84118"/>
    <x v="1"/>
    <s v="Xerox 1889"/>
    <n v="4831"/>
    <n v="2265"/>
    <x v="1"/>
    <n v="4"/>
    <n v="4530"/>
    <n v="9662"/>
    <n v="0.03"/>
  </r>
  <r>
    <s v="NUM000212"/>
    <x v="533"/>
    <x v="6"/>
    <n v="10005"/>
    <s v="P0058"/>
    <n v="2"/>
    <s v="Fortis Healthcare Ltd."/>
    <s v="Goleta"/>
    <s v="93117"/>
    <x v="1"/>
    <s v="Newell 327"/>
    <n v="4834"/>
    <n v="1501"/>
    <x v="2"/>
    <n v="10"/>
    <n v="3002"/>
    <n v="9668"/>
    <n v="0.02"/>
  </r>
  <r>
    <s v="NUM000783"/>
    <x v="534"/>
    <x v="3"/>
    <n v="10002"/>
    <s v="P0261"/>
    <n v="2"/>
    <s v="Elder Pharmaceuticals"/>
    <s v="Omaha"/>
    <s v="68127"/>
    <x v="0"/>
    <s v="Newell 323"/>
    <n v="4841"/>
    <n v="1784"/>
    <x v="2"/>
    <n v="1"/>
    <n v="3568"/>
    <n v="9682"/>
    <n v="0.03"/>
  </r>
  <r>
    <s v="NUM000678"/>
    <x v="161"/>
    <x v="6"/>
    <n v="10002"/>
    <s v="P0273"/>
    <n v="2"/>
    <s v="Elder Pharmaceuticals"/>
    <s v="Omaha"/>
    <s v="68127"/>
    <x v="0"/>
    <s v="Xerox 19"/>
    <n v="4845"/>
    <n v="1433"/>
    <x v="1"/>
    <n v="10"/>
    <n v="2866"/>
    <n v="9690"/>
    <n v="0.02"/>
  </r>
  <r>
    <s v="NUM000123"/>
    <x v="285"/>
    <x v="6"/>
    <n v="10007"/>
    <s v="P0273"/>
    <n v="2"/>
    <s v="GHCL Ltd."/>
    <s v="Richmond"/>
    <s v="94805"/>
    <x v="1"/>
    <s v="Xerox 19"/>
    <n v="4845"/>
    <n v="1433"/>
    <x v="1"/>
    <n v="10"/>
    <n v="2866"/>
    <n v="9690"/>
    <n v="0.02"/>
  </r>
  <r>
    <s v="NUM000709"/>
    <x v="97"/>
    <x v="1"/>
    <n v="10004"/>
    <s v="P0073"/>
    <n v="2"/>
    <s v="Lupin Ltd."/>
    <s v="New York"/>
    <s v="10019"/>
    <x v="3"/>
    <s v="Avery 480"/>
    <n v="4849"/>
    <n v="2433"/>
    <x v="4"/>
    <n v="8"/>
    <n v="4866"/>
    <n v="9698"/>
    <n v="0.02"/>
  </r>
  <r>
    <s v="NUM000333"/>
    <x v="449"/>
    <x v="5"/>
    <n v="10008"/>
    <s v="P0201"/>
    <n v="2"/>
    <s v="Reliance Industries Limited"/>
    <s v="Chestnut Ridge"/>
    <s v="10977"/>
    <x v="3"/>
    <s v="Xerox 1959"/>
    <n v="4861"/>
    <n v="1633"/>
    <x v="1"/>
    <n v="4"/>
    <n v="3266"/>
    <n v="9722"/>
    <n v="0.03"/>
  </r>
  <r>
    <s v="NUM000310"/>
    <x v="345"/>
    <x v="5"/>
    <n v="10006"/>
    <s v="P0076"/>
    <n v="3"/>
    <s v="Supreme Industries"/>
    <s v="Midland"/>
    <s v="79706"/>
    <x v="0"/>
    <s v="Avery 516"/>
    <n v="3253"/>
    <n v="2137"/>
    <x v="4"/>
    <n v="4"/>
    <n v="6411"/>
    <n v="9759"/>
    <n v="0.03"/>
  </r>
  <r>
    <s v="NUM000124"/>
    <x v="535"/>
    <x v="2"/>
    <n v="10015"/>
    <s v="P0059"/>
    <n v="2"/>
    <s v="Punj Lloyd Ltd."/>
    <s v="South Windsor"/>
    <s v="06074"/>
    <x v="3"/>
    <s v="Newell 317"/>
    <n v="4891"/>
    <n v="1745"/>
    <x v="2"/>
    <n v="5"/>
    <n v="3490"/>
    <n v="9782"/>
    <n v="0.03"/>
  </r>
  <r>
    <s v="NUM000414"/>
    <x v="454"/>
    <x v="6"/>
    <n v="10008"/>
    <s v="P0059"/>
    <n v="2"/>
    <s v="Reliance Industries Limited"/>
    <s v="Chestnut Ridge"/>
    <s v="10977"/>
    <x v="3"/>
    <s v="Newell 317"/>
    <n v="4891"/>
    <n v="1745"/>
    <x v="2"/>
    <n v="10"/>
    <n v="3490"/>
    <n v="9782"/>
    <n v="0.02"/>
  </r>
  <r>
    <s v="NUM000260"/>
    <x v="13"/>
    <x v="5"/>
    <n v="10006"/>
    <s v="P0059"/>
    <n v="2"/>
    <s v="Supreme Industries"/>
    <s v="Midland"/>
    <s v="79706"/>
    <x v="0"/>
    <s v="Newell 317"/>
    <n v="4891"/>
    <n v="1745"/>
    <x v="2"/>
    <n v="4"/>
    <n v="3490"/>
    <n v="9782"/>
    <n v="0.03"/>
  </r>
  <r>
    <s v="NUM000049"/>
    <x v="396"/>
    <x v="5"/>
    <n v="10007"/>
    <s v="P0207"/>
    <n v="2"/>
    <s v="GHCL Ltd."/>
    <s v="Richmond"/>
    <s v="94805"/>
    <x v="1"/>
    <s v="Xerox 1994"/>
    <n v="4901"/>
    <n v="1789"/>
    <x v="1"/>
    <n v="4"/>
    <n v="3578"/>
    <n v="9802"/>
    <n v="0.03"/>
  </r>
  <r>
    <s v="NUM000043"/>
    <x v="375"/>
    <x v="0"/>
    <n v="10002"/>
    <s v="P0105"/>
    <n v="2"/>
    <s v="Elder Pharmaceuticals"/>
    <s v="Omaha"/>
    <s v="68127"/>
    <x v="0"/>
    <s v="Xerox 213"/>
    <n v="4906"/>
    <n v="2269"/>
    <x v="1"/>
    <n v="6"/>
    <n v="4538"/>
    <n v="9812"/>
    <n v="0.02"/>
  </r>
  <r>
    <s v="NUM000384"/>
    <x v="275"/>
    <x v="3"/>
    <n v="10007"/>
    <s v="P0105"/>
    <n v="2"/>
    <s v="GHCL Ltd."/>
    <s v="Richmond"/>
    <s v="94805"/>
    <x v="1"/>
    <s v="Xerox 213"/>
    <n v="4906"/>
    <n v="2269"/>
    <x v="1"/>
    <n v="1"/>
    <n v="4538"/>
    <n v="9812"/>
    <n v="0.03"/>
  </r>
  <r>
    <s v="NUM000319"/>
    <x v="86"/>
    <x v="2"/>
    <n v="10004"/>
    <s v="P0142"/>
    <n v="2"/>
    <s v="Lupin Ltd."/>
    <s v="New York"/>
    <s v="10019"/>
    <x v="3"/>
    <s v="Xerox 1948"/>
    <n v="4910"/>
    <n v="2108"/>
    <x v="1"/>
    <n v="5"/>
    <n v="4216"/>
    <n v="9820"/>
    <n v="0.03"/>
  </r>
  <r>
    <s v="NUM000683"/>
    <x v="120"/>
    <x v="7"/>
    <n v="10001"/>
    <s v="P0057"/>
    <n v="3"/>
    <s v="Chambal Fertilisers &amp; Chemicals Ltd."/>
    <s v="New York"/>
    <s v="10025"/>
    <x v="3"/>
    <s v="Newell 344"/>
    <n v="3282"/>
    <n v="1654"/>
    <x v="2"/>
    <n v="4"/>
    <n v="4962"/>
    <n v="9846"/>
    <n v="0.03"/>
  </r>
  <r>
    <s v="NUM000389"/>
    <x v="288"/>
    <x v="4"/>
    <n v="10012"/>
    <s v="P0057"/>
    <n v="3"/>
    <s v="Dynamatic Technologies Ltd."/>
    <s v="Santa Barbara"/>
    <s v="93110"/>
    <x v="1"/>
    <s v="Newell 344"/>
    <n v="3282"/>
    <n v="1654"/>
    <x v="2"/>
    <n v="3"/>
    <n v="4962"/>
    <n v="9846"/>
    <n v="0.03"/>
  </r>
  <r>
    <s v="NUM000559"/>
    <x v="536"/>
    <x v="1"/>
    <n v="10011"/>
    <s v="P0057"/>
    <n v="3"/>
    <s v="Sonata Software"/>
    <s v="Olympia"/>
    <s v="98502"/>
    <x v="1"/>
    <s v="Newell 344"/>
    <n v="3282"/>
    <n v="1654"/>
    <x v="2"/>
    <n v="8"/>
    <n v="4962"/>
    <n v="9846"/>
    <n v="0.02"/>
  </r>
  <r>
    <s v="NUM000131"/>
    <x v="387"/>
    <x v="4"/>
    <n v="10014"/>
    <s v="P0183"/>
    <n v="2"/>
    <s v="Hindusthan National Glass &amp; Industries Ltd."/>
    <s v="Honolulu"/>
    <s v="96825"/>
    <x v="1"/>
    <s v="Newell 309"/>
    <n v="4927"/>
    <n v="2034"/>
    <x v="2"/>
    <n v="3"/>
    <n v="4068"/>
    <n v="9854"/>
    <n v="0.03"/>
  </r>
  <r>
    <s v="NUM000511"/>
    <x v="72"/>
    <x v="4"/>
    <n v="10006"/>
    <s v="P0131"/>
    <n v="2"/>
    <s v="Supreme Industries"/>
    <s v="Midland"/>
    <s v="79706"/>
    <x v="0"/>
    <s v="Xerox 1973"/>
    <n v="4928"/>
    <n v="2101"/>
    <x v="1"/>
    <n v="3"/>
    <n v="4202"/>
    <n v="9856"/>
    <n v="0.03"/>
  </r>
  <r>
    <s v="NUM000325"/>
    <x v="65"/>
    <x v="2"/>
    <n v="10003"/>
    <s v="P0064"/>
    <n v="2"/>
    <s v="Honeywell Automation"/>
    <s v="Miami"/>
    <s v="33732"/>
    <x v="2"/>
    <s v="Xerox 222"/>
    <n v="4952"/>
    <n v="1567"/>
    <x v="1"/>
    <n v="5"/>
    <n v="3134"/>
    <n v="9904"/>
    <n v="0.03"/>
  </r>
  <r>
    <s v="NUM000104"/>
    <x v="457"/>
    <x v="0"/>
    <n v="10004"/>
    <s v="P0232"/>
    <n v="3"/>
    <s v="Lupin Ltd."/>
    <s v="New York"/>
    <s v="10019"/>
    <x v="3"/>
    <s v="Xerox 1971"/>
    <n v="3305"/>
    <n v="1418"/>
    <x v="1"/>
    <n v="6"/>
    <n v="4254"/>
    <n v="9915"/>
    <n v="0.02"/>
  </r>
  <r>
    <s v="NUM000004"/>
    <x v="289"/>
    <x v="1"/>
    <n v="10009"/>
    <s v="P0240"/>
    <n v="2"/>
    <s v="Godfrey Philips India Ltd."/>
    <s v="Salt Lake City"/>
    <s v="84118"/>
    <x v="1"/>
    <s v="Xerox 1907"/>
    <n v="4990"/>
    <n v="1360"/>
    <x v="1"/>
    <n v="8"/>
    <n v="2720"/>
    <n v="9980"/>
    <n v="0.02"/>
  </r>
  <r>
    <s v="NUM000135"/>
    <x v="118"/>
    <x v="2"/>
    <n v="10012"/>
    <s v="P0258"/>
    <n v="3"/>
    <s v="Dynamatic Technologies Ltd."/>
    <s v="Santa Barbara"/>
    <s v="93110"/>
    <x v="1"/>
    <s v="Xerox 1990"/>
    <n v="3330"/>
    <n v="2283"/>
    <x v="1"/>
    <n v="5"/>
    <n v="6849"/>
    <n v="9990"/>
    <n v="0.03"/>
  </r>
  <r>
    <s v="NUM000390"/>
    <x v="288"/>
    <x v="2"/>
    <n v="10009"/>
    <s v="P0279"/>
    <n v="3"/>
    <s v="Godfrey Philips India Ltd."/>
    <s v="Salt Lake City"/>
    <s v="84118"/>
    <x v="1"/>
    <s v="Xerox 1963"/>
    <n v="3339"/>
    <n v="2274"/>
    <x v="1"/>
    <n v="5"/>
    <n v="6822"/>
    <n v="10017"/>
    <n v="0.03"/>
  </r>
  <r>
    <s v="NUM000385"/>
    <x v="275"/>
    <x v="7"/>
    <n v="10003"/>
    <s v="P0279"/>
    <n v="3"/>
    <s v="Honeywell Automation"/>
    <s v="Miami"/>
    <s v="33732"/>
    <x v="2"/>
    <s v="Xerox 1963"/>
    <n v="3339"/>
    <n v="2274"/>
    <x v="1"/>
    <n v="4"/>
    <n v="6822"/>
    <n v="10017"/>
    <n v="0.03"/>
  </r>
  <r>
    <s v="NUM000848"/>
    <x v="409"/>
    <x v="7"/>
    <n v="10008"/>
    <s v="P0279"/>
    <n v="3"/>
    <s v="Reliance Industries Limited"/>
    <s v="Chestnut Ridge"/>
    <s v="10977"/>
    <x v="3"/>
    <s v="Xerox 1963"/>
    <n v="3339"/>
    <n v="2274"/>
    <x v="1"/>
    <n v="4"/>
    <n v="6822"/>
    <n v="10017"/>
    <n v="0.03"/>
  </r>
  <r>
    <s v="NUM000347"/>
    <x v="508"/>
    <x v="4"/>
    <n v="10007"/>
    <s v="P0130"/>
    <n v="3"/>
    <s v="GHCL Ltd."/>
    <s v="Richmond"/>
    <s v="94805"/>
    <x v="1"/>
    <s v="Xerox 1915"/>
    <n v="3340"/>
    <n v="1355"/>
    <x v="1"/>
    <n v="3"/>
    <n v="4065"/>
    <n v="10020"/>
    <n v="0.03"/>
  </r>
  <r>
    <s v="NUM000660"/>
    <x v="537"/>
    <x v="6"/>
    <n v="10013"/>
    <s v="P0037"/>
    <n v="3"/>
    <s v="GMR Infrastructure Ltd."/>
    <s v="Naugatuck"/>
    <s v="06770"/>
    <x v="3"/>
    <s v="Avery 509"/>
    <n v="3377"/>
    <n v="2112"/>
    <x v="4"/>
    <n v="10"/>
    <n v="6336"/>
    <n v="10131"/>
    <n v="0.02"/>
  </r>
  <r>
    <s v="NUM000185"/>
    <x v="227"/>
    <x v="7"/>
    <n v="10009"/>
    <s v="P0037"/>
    <n v="3"/>
    <s v="Godfrey Philips India Ltd."/>
    <s v="Salt Lake City"/>
    <s v="84118"/>
    <x v="1"/>
    <s v="Avery 509"/>
    <n v="3377"/>
    <n v="2112"/>
    <x v="4"/>
    <n v="4"/>
    <n v="6336"/>
    <n v="10131"/>
    <n v="0.03"/>
  </r>
  <r>
    <s v="NUM000611"/>
    <x v="431"/>
    <x v="4"/>
    <n v="10009"/>
    <s v="P0098"/>
    <n v="3"/>
    <s v="Godfrey Philips India Ltd."/>
    <s v="Salt Lake City"/>
    <s v="84118"/>
    <x v="1"/>
    <s v="Newell 337"/>
    <n v="3378"/>
    <n v="1807"/>
    <x v="2"/>
    <n v="3"/>
    <n v="5421"/>
    <n v="10134"/>
    <n v="0.03"/>
  </r>
  <r>
    <s v="NUM000513"/>
    <x v="479"/>
    <x v="4"/>
    <n v="10011"/>
    <s v="P0269"/>
    <n v="3"/>
    <s v="Sonata Software"/>
    <s v="Olympia"/>
    <s v="98502"/>
    <x v="1"/>
    <s v="Avery 5"/>
    <n v="3388"/>
    <n v="1454"/>
    <x v="4"/>
    <n v="3"/>
    <n v="4362"/>
    <n v="10164"/>
    <n v="0.03"/>
  </r>
  <r>
    <s v="NUM000340"/>
    <x v="95"/>
    <x v="4"/>
    <n v="10010"/>
    <s v="P0269"/>
    <n v="3"/>
    <s v="Suzlon Energy Ltd."/>
    <s v="Tracy"/>
    <s v="95376"/>
    <x v="1"/>
    <s v="Avery 5"/>
    <n v="3388"/>
    <n v="1454"/>
    <x v="4"/>
    <n v="3"/>
    <n v="4362"/>
    <n v="10164"/>
    <n v="0.03"/>
  </r>
  <r>
    <s v="NUM000572"/>
    <x v="183"/>
    <x v="2"/>
    <n v="10001"/>
    <s v="P0035"/>
    <n v="3"/>
    <s v="Chambal Fertilisers &amp; Chemicals Ltd."/>
    <s v="New York"/>
    <s v="10025"/>
    <x v="3"/>
    <s v="Xerox 1939"/>
    <n v="3408"/>
    <n v="2467"/>
    <x v="1"/>
    <n v="5"/>
    <n v="7401"/>
    <n v="10224"/>
    <n v="0.03"/>
  </r>
  <r>
    <s v="NUM000199"/>
    <x v="441"/>
    <x v="1"/>
    <n v="10012"/>
    <s v="P0035"/>
    <n v="3"/>
    <s v="Dynamatic Technologies Ltd."/>
    <s v="Santa Barbara"/>
    <s v="93110"/>
    <x v="1"/>
    <s v="Xerox 1939"/>
    <n v="3408"/>
    <n v="2467"/>
    <x v="1"/>
    <n v="8"/>
    <n v="7401"/>
    <n v="10224"/>
    <n v="0.02"/>
  </r>
  <r>
    <s v="NUM000297"/>
    <x v="433"/>
    <x v="5"/>
    <n v="10004"/>
    <s v="P0089"/>
    <n v="3"/>
    <s v="Lupin Ltd."/>
    <s v="New York"/>
    <s v="10019"/>
    <x v="3"/>
    <s v="Xerox 1968"/>
    <n v="3413"/>
    <n v="1700"/>
    <x v="1"/>
    <n v="4"/>
    <n v="5100"/>
    <n v="10239"/>
    <n v="0.03"/>
  </r>
  <r>
    <s v="NUM000371"/>
    <x v="538"/>
    <x v="7"/>
    <n v="10013"/>
    <s v="P0051"/>
    <n v="3"/>
    <s v="GMR Infrastructure Ltd."/>
    <s v="Naugatuck"/>
    <s v="06770"/>
    <x v="3"/>
    <s v="Crate-A-Files"/>
    <n v="3445"/>
    <n v="1909"/>
    <x v="6"/>
    <n v="4"/>
    <n v="5727"/>
    <n v="10335"/>
    <n v="0.03"/>
  </r>
  <r>
    <s v="NUM000028"/>
    <x v="5"/>
    <x v="5"/>
    <n v="10007"/>
    <s v="P0071"/>
    <n v="3"/>
    <s v="GHCL Ltd."/>
    <s v="Richmond"/>
    <s v="94805"/>
    <x v="1"/>
    <s v="Avery 493"/>
    <n v="3457"/>
    <n v="2070"/>
    <x v="4"/>
    <n v="4"/>
    <n v="6210"/>
    <n v="10371"/>
    <n v="0.03"/>
  </r>
  <r>
    <s v="NUM000204"/>
    <x v="3"/>
    <x v="7"/>
    <n v="10004"/>
    <s v="P0039"/>
    <n v="3"/>
    <s v="Lupin Ltd."/>
    <s v="New York"/>
    <s v="10019"/>
    <x v="3"/>
    <s v="Newell 314"/>
    <n v="3458"/>
    <n v="1684"/>
    <x v="2"/>
    <n v="4"/>
    <n v="5052"/>
    <n v="10374"/>
    <n v="0.03"/>
  </r>
  <r>
    <s v="NUM000581"/>
    <x v="18"/>
    <x v="3"/>
    <n v="10015"/>
    <s v="P0093"/>
    <n v="3"/>
    <s v="Punj Lloyd Ltd."/>
    <s v="South Windsor"/>
    <s v="06074"/>
    <x v="3"/>
    <s v="Newell 335"/>
    <n v="3467"/>
    <n v="1230"/>
    <x v="2"/>
    <n v="1"/>
    <n v="3690"/>
    <n v="10401"/>
    <n v="0.03"/>
  </r>
  <r>
    <s v="NUM000509"/>
    <x v="30"/>
    <x v="5"/>
    <n v="10009"/>
    <s v="P0193"/>
    <n v="3"/>
    <s v="Godfrey Philips India Ltd."/>
    <s v="Salt Lake City"/>
    <s v="84118"/>
    <x v="1"/>
    <s v="Avery 507"/>
    <n v="3473"/>
    <n v="1493"/>
    <x v="4"/>
    <n v="4"/>
    <n v="4479"/>
    <n v="10419"/>
    <n v="0.03"/>
  </r>
  <r>
    <s v="NUM000342"/>
    <x v="260"/>
    <x v="0"/>
    <n v="10004"/>
    <s v="P0193"/>
    <n v="3"/>
    <s v="Lupin Ltd."/>
    <s v="New York"/>
    <s v="10019"/>
    <x v="3"/>
    <s v="Avery 507"/>
    <n v="3473"/>
    <n v="1493"/>
    <x v="4"/>
    <n v="6"/>
    <n v="4479"/>
    <n v="10419"/>
    <n v="0.02"/>
  </r>
  <r>
    <s v="NUM000616"/>
    <x v="23"/>
    <x v="6"/>
    <n v="10012"/>
    <s v="P0291"/>
    <n v="3"/>
    <s v="Dynamatic Technologies Ltd."/>
    <s v="Santa Barbara"/>
    <s v="93110"/>
    <x v="1"/>
    <s v="Xerox 1976"/>
    <n v="3479"/>
    <n v="2056"/>
    <x v="1"/>
    <n v="10"/>
    <n v="6168"/>
    <n v="10437"/>
    <n v="0.02"/>
  </r>
  <r>
    <s v="NUM000879"/>
    <x v="455"/>
    <x v="7"/>
    <n v="10007"/>
    <s v="P0291"/>
    <n v="3"/>
    <s v="GHCL Ltd."/>
    <s v="Richmond"/>
    <s v="94805"/>
    <x v="1"/>
    <s v="Xerox 1976"/>
    <n v="3479"/>
    <n v="2056"/>
    <x v="1"/>
    <n v="4"/>
    <n v="6168"/>
    <n v="10437"/>
    <n v="0.03"/>
  </r>
  <r>
    <s v="NUM000846"/>
    <x v="349"/>
    <x v="3"/>
    <n v="10007"/>
    <s v="P0291"/>
    <n v="3"/>
    <s v="GHCL Ltd."/>
    <s v="Richmond"/>
    <s v="94805"/>
    <x v="1"/>
    <s v="Xerox 1976"/>
    <n v="3479"/>
    <n v="2056"/>
    <x v="1"/>
    <n v="1"/>
    <n v="6168"/>
    <n v="10437"/>
    <n v="0.03"/>
  </r>
  <r>
    <s v="NUM000773"/>
    <x v="296"/>
    <x v="5"/>
    <n v="10014"/>
    <s v="P0022"/>
    <n v="3"/>
    <s v="Hindusthan National Glass &amp; Industries Ltd."/>
    <s v="Honolulu"/>
    <s v="96825"/>
    <x v="1"/>
    <s v="Avery 519"/>
    <n v="3491"/>
    <n v="1257"/>
    <x v="4"/>
    <n v="4"/>
    <n v="3771"/>
    <n v="10473"/>
    <n v="0.03"/>
  </r>
  <r>
    <s v="NUM000071"/>
    <x v="236"/>
    <x v="0"/>
    <n v="10003"/>
    <s v="P0190"/>
    <n v="3"/>
    <s v="Honeywell Automation"/>
    <s v="Miami"/>
    <s v="33732"/>
    <x v="2"/>
    <s v="Xerox 1922"/>
    <n v="3493"/>
    <n v="2180"/>
    <x v="1"/>
    <n v="6"/>
    <n v="6540"/>
    <n v="10479"/>
    <n v="0.02"/>
  </r>
  <r>
    <s v="NUM000266"/>
    <x v="371"/>
    <x v="5"/>
    <n v="10006"/>
    <s v="P0190"/>
    <n v="3"/>
    <s v="Supreme Industries"/>
    <s v="Midland"/>
    <s v="79706"/>
    <x v="0"/>
    <s v="Xerox 1922"/>
    <n v="3493"/>
    <n v="2180"/>
    <x v="1"/>
    <n v="4"/>
    <n v="6540"/>
    <n v="10479"/>
    <n v="0.03"/>
  </r>
  <r>
    <s v="NUM000162"/>
    <x v="324"/>
    <x v="6"/>
    <n v="10010"/>
    <s v="P0033"/>
    <n v="3"/>
    <s v="Suzlon Energy Ltd."/>
    <s v="Tracy"/>
    <s v="95376"/>
    <x v="1"/>
    <s v="Avery 512"/>
    <n v="3507"/>
    <n v="1643"/>
    <x v="4"/>
    <n v="10"/>
    <n v="4929"/>
    <n v="10521"/>
    <n v="0.02"/>
  </r>
  <r>
    <s v="NUM000519"/>
    <x v="539"/>
    <x v="4"/>
    <n v="10009"/>
    <s v="P0282"/>
    <n v="3"/>
    <s v="Godfrey Philips India Ltd."/>
    <s v="Salt Lake City"/>
    <s v="84118"/>
    <x v="1"/>
    <s v="Xerox 1914"/>
    <n v="3508"/>
    <n v="1212"/>
    <x v="1"/>
    <n v="3"/>
    <n v="3636"/>
    <n v="10524"/>
    <n v="0.03"/>
  </r>
  <r>
    <s v="NUM000293"/>
    <x v="182"/>
    <x v="4"/>
    <n v="10015"/>
    <s v="P0282"/>
    <n v="3"/>
    <s v="Punj Lloyd Ltd."/>
    <s v="South Windsor"/>
    <s v="06074"/>
    <x v="3"/>
    <s v="Xerox 1914"/>
    <n v="3508"/>
    <n v="1212"/>
    <x v="1"/>
    <n v="3"/>
    <n v="3636"/>
    <n v="10524"/>
    <n v="0.03"/>
  </r>
  <r>
    <s v="NUM000339"/>
    <x v="95"/>
    <x v="7"/>
    <n v="10002"/>
    <s v="P0292"/>
    <n v="3"/>
    <s v="Elder Pharmaceuticals"/>
    <s v="Omaha"/>
    <s v="68127"/>
    <x v="0"/>
    <s v="Xerox 1983"/>
    <n v="3514"/>
    <n v="1257"/>
    <x v="1"/>
    <n v="4"/>
    <n v="3771"/>
    <n v="10542"/>
    <n v="0.03"/>
  </r>
  <r>
    <s v="NUM000117"/>
    <x v="540"/>
    <x v="6"/>
    <n v="10002"/>
    <s v="P0292"/>
    <n v="3"/>
    <s v="Elder Pharmaceuticals"/>
    <s v="Omaha"/>
    <s v="68127"/>
    <x v="0"/>
    <s v="Xerox 1983"/>
    <n v="3514"/>
    <n v="1257"/>
    <x v="1"/>
    <n v="10"/>
    <n v="3771"/>
    <n v="10542"/>
    <n v="0.02"/>
  </r>
  <r>
    <s v="NUM000768"/>
    <x v="541"/>
    <x v="6"/>
    <n v="10010"/>
    <s v="P0292"/>
    <n v="3"/>
    <s v="Suzlon Energy Ltd."/>
    <s v="Tracy"/>
    <s v="95376"/>
    <x v="1"/>
    <s v="Xerox 1983"/>
    <n v="3514"/>
    <n v="1257"/>
    <x v="1"/>
    <n v="10"/>
    <n v="3771"/>
    <n v="10542"/>
    <n v="0.02"/>
  </r>
  <r>
    <s v="NUM000836"/>
    <x v="489"/>
    <x v="4"/>
    <n v="10005"/>
    <s v="P0237"/>
    <n v="3"/>
    <s v="Fortis Healthcare Ltd."/>
    <s v="Goleta"/>
    <s v="93117"/>
    <x v="1"/>
    <s v="Vtech CS6719"/>
    <n v="3553"/>
    <n v="2174"/>
    <x v="3"/>
    <n v="3"/>
    <n v="6522"/>
    <n v="10659"/>
    <n v="0.03"/>
  </r>
  <r>
    <s v="NUM000242"/>
    <x v="542"/>
    <x v="4"/>
    <n v="10014"/>
    <s v="P0246"/>
    <n v="3"/>
    <s v="Hindusthan National Glass &amp; Industries Ltd."/>
    <s v="Honolulu"/>
    <s v="96825"/>
    <x v="1"/>
    <s v="Xerox 200"/>
    <n v="3555"/>
    <n v="1564"/>
    <x v="1"/>
    <n v="3"/>
    <n v="4692"/>
    <n v="10665"/>
    <n v="0.03"/>
  </r>
  <r>
    <s v="NUM000365"/>
    <x v="25"/>
    <x v="4"/>
    <n v="10015"/>
    <s v="P0246"/>
    <n v="3"/>
    <s v="Punj Lloyd Ltd."/>
    <s v="South Windsor"/>
    <s v="06074"/>
    <x v="3"/>
    <s v="Xerox 200"/>
    <n v="3555"/>
    <n v="1564"/>
    <x v="1"/>
    <n v="3"/>
    <n v="4692"/>
    <n v="10665"/>
    <n v="0.03"/>
  </r>
  <r>
    <s v="NUM000215"/>
    <x v="171"/>
    <x v="5"/>
    <n v="10015"/>
    <s v="P0083"/>
    <n v="3"/>
    <s v="Punj Lloyd Ltd."/>
    <s v="South Windsor"/>
    <s v="06074"/>
    <x v="3"/>
    <s v="Avery 476"/>
    <n v="3569"/>
    <n v="2320"/>
    <x v="4"/>
    <n v="4"/>
    <n v="6960"/>
    <n v="10707"/>
    <n v="0.03"/>
  </r>
  <r>
    <s v="NUM000331"/>
    <x v="543"/>
    <x v="4"/>
    <n v="10002"/>
    <s v="P0139"/>
    <n v="3"/>
    <s v="Elder Pharmaceuticals"/>
    <s v="Omaha"/>
    <s v="68127"/>
    <x v="0"/>
    <s v="Xerox 217"/>
    <n v="3574"/>
    <n v="1747"/>
    <x v="1"/>
    <n v="3"/>
    <n v="5241"/>
    <n v="10722"/>
    <n v="0.03"/>
  </r>
  <r>
    <s v="NUM000722"/>
    <x v="428"/>
    <x v="5"/>
    <n v="10007"/>
    <s v="P0139"/>
    <n v="3"/>
    <s v="GHCL Ltd."/>
    <s v="Richmond"/>
    <s v="94805"/>
    <x v="1"/>
    <s v="Xerox 217"/>
    <n v="3574"/>
    <n v="1747"/>
    <x v="1"/>
    <n v="4"/>
    <n v="5241"/>
    <n v="10722"/>
    <n v="0.03"/>
  </r>
  <r>
    <s v="NUM000675"/>
    <x v="103"/>
    <x v="1"/>
    <n v="10009"/>
    <s v="P0228"/>
    <n v="3"/>
    <s v="Godfrey Philips India Ltd."/>
    <s v="Salt Lake City"/>
    <s v="84118"/>
    <x v="1"/>
    <s v="Xerox 1954"/>
    <n v="3575"/>
    <n v="1937"/>
    <x v="1"/>
    <n v="8"/>
    <n v="5811"/>
    <n v="10725"/>
    <n v="0.02"/>
  </r>
  <r>
    <s v="NUM000734"/>
    <x v="492"/>
    <x v="2"/>
    <n v="10005"/>
    <s v="P0176"/>
    <n v="3"/>
    <s v="Fortis Healthcare Ltd."/>
    <s v="Goleta"/>
    <s v="93117"/>
    <x v="1"/>
    <s v="Avery 513"/>
    <n v="3579"/>
    <n v="1579"/>
    <x v="4"/>
    <n v="5"/>
    <n v="4737"/>
    <n v="10737"/>
    <n v="0.03"/>
  </r>
  <r>
    <s v="NUM000789"/>
    <x v="213"/>
    <x v="1"/>
    <n v="10005"/>
    <s v="P0197"/>
    <n v="3"/>
    <s v="Fortis Healthcare Ltd."/>
    <s v="Goleta"/>
    <s v="93117"/>
    <x v="1"/>
    <s v="Newell 33"/>
    <n v="3580"/>
    <n v="2012"/>
    <x v="2"/>
    <n v="8"/>
    <n v="6036"/>
    <n v="10740"/>
    <n v="0.02"/>
  </r>
  <r>
    <s v="NUM000211"/>
    <x v="544"/>
    <x v="4"/>
    <n v="10001"/>
    <s v="P0235"/>
    <n v="3"/>
    <s v="Chambal Fertilisers &amp; Chemicals Ltd."/>
    <s v="New York"/>
    <s v="10025"/>
    <x v="3"/>
    <s v="Newell 339"/>
    <n v="3590"/>
    <n v="1866"/>
    <x v="2"/>
    <n v="3"/>
    <n v="5598"/>
    <n v="10770"/>
    <n v="0.03"/>
  </r>
  <r>
    <s v="NUM000313"/>
    <x v="404"/>
    <x v="5"/>
    <n v="10002"/>
    <s v="P0141"/>
    <n v="3"/>
    <s v="Elder Pharmaceuticals"/>
    <s v="Omaha"/>
    <s v="68127"/>
    <x v="0"/>
    <s v="Xerox 203"/>
    <n v="3637"/>
    <n v="2463"/>
    <x v="1"/>
    <n v="4"/>
    <n v="7389"/>
    <n v="10911"/>
    <n v="0.03"/>
  </r>
  <r>
    <s v="NUM000002"/>
    <x v="130"/>
    <x v="3"/>
    <n v="10005"/>
    <s v="P0141"/>
    <n v="3"/>
    <s v="Fortis Healthcare Ltd."/>
    <s v="Goleta"/>
    <s v="93117"/>
    <x v="1"/>
    <s v="Xerox 203"/>
    <n v="3637"/>
    <n v="2463"/>
    <x v="1"/>
    <n v="1"/>
    <n v="7389"/>
    <n v="10911"/>
    <n v="0.03"/>
  </r>
  <r>
    <s v="NUM000369"/>
    <x v="398"/>
    <x v="1"/>
    <n v="10014"/>
    <s v="P0119"/>
    <n v="3"/>
    <s v="Hindusthan National Glass &amp; Industries Ltd."/>
    <s v="Honolulu"/>
    <s v="96825"/>
    <x v="1"/>
    <s v="Newell 326"/>
    <n v="3645"/>
    <n v="2466"/>
    <x v="2"/>
    <n v="8"/>
    <n v="7398"/>
    <n v="10935"/>
    <n v="0.02"/>
  </r>
  <r>
    <s v="NUM000481"/>
    <x v="59"/>
    <x v="2"/>
    <n v="10005"/>
    <s v="P0077"/>
    <n v="3"/>
    <s v="Fortis Healthcare Ltd."/>
    <s v="Goleta"/>
    <s v="93117"/>
    <x v="1"/>
    <s v="Xerox 1977"/>
    <n v="3649"/>
    <n v="2295"/>
    <x v="1"/>
    <n v="5"/>
    <n v="6885"/>
    <n v="10947"/>
    <n v="0.03"/>
  </r>
  <r>
    <s v="NUM000844"/>
    <x v="504"/>
    <x v="1"/>
    <n v="10005"/>
    <s v="P0077"/>
    <n v="3"/>
    <s v="Fortis Healthcare Ltd."/>
    <s v="Goleta"/>
    <s v="93117"/>
    <x v="1"/>
    <s v="Xerox 1977"/>
    <n v="3649"/>
    <n v="2295"/>
    <x v="1"/>
    <n v="8"/>
    <n v="6885"/>
    <n v="10947"/>
    <n v="0.02"/>
  </r>
  <r>
    <s v="NUM000298"/>
    <x v="545"/>
    <x v="0"/>
    <n v="10009"/>
    <s v="P0077"/>
    <n v="3"/>
    <s v="Godfrey Philips India Ltd."/>
    <s v="Salt Lake City"/>
    <s v="84118"/>
    <x v="1"/>
    <s v="Xerox 1977"/>
    <n v="3649"/>
    <n v="2295"/>
    <x v="1"/>
    <n v="6"/>
    <n v="6885"/>
    <n v="10947"/>
    <n v="0.02"/>
  </r>
  <r>
    <s v="NUM000547"/>
    <x v="546"/>
    <x v="2"/>
    <n v="10009"/>
    <s v="P0117"/>
    <n v="3"/>
    <s v="Godfrey Philips India Ltd."/>
    <s v="Salt Lake City"/>
    <s v="84118"/>
    <x v="1"/>
    <s v="Avery 488"/>
    <n v="3663"/>
    <n v="1550"/>
    <x v="4"/>
    <n v="5"/>
    <n v="4650"/>
    <n v="10989"/>
    <n v="0.03"/>
  </r>
  <r>
    <s v="NUM000703"/>
    <x v="465"/>
    <x v="2"/>
    <n v="10007"/>
    <s v="P0257"/>
    <n v="3"/>
    <s v="GHCL Ltd."/>
    <s v="Richmond"/>
    <s v="94805"/>
    <x v="1"/>
    <s v="Newell 338"/>
    <n v="3686"/>
    <n v="2401"/>
    <x v="2"/>
    <n v="5"/>
    <n v="7203"/>
    <n v="11058"/>
    <n v="0.03"/>
  </r>
  <r>
    <s v="NUM000426"/>
    <x v="207"/>
    <x v="6"/>
    <n v="10003"/>
    <s v="P0257"/>
    <n v="3"/>
    <s v="Honeywell Automation"/>
    <s v="Miami"/>
    <s v="33732"/>
    <x v="2"/>
    <s v="Newell 338"/>
    <n v="3686"/>
    <n v="2401"/>
    <x v="2"/>
    <n v="10"/>
    <n v="7203"/>
    <n v="11058"/>
    <n v="0.02"/>
  </r>
  <r>
    <s v="NUM000321"/>
    <x v="547"/>
    <x v="5"/>
    <n v="10008"/>
    <s v="P0049"/>
    <n v="3"/>
    <s v="Reliance Industries Limited"/>
    <s v="Chestnut Ridge"/>
    <s v="10977"/>
    <x v="3"/>
    <s v="Xerox 191"/>
    <n v="3768"/>
    <n v="1353"/>
    <x v="1"/>
    <n v="4"/>
    <n v="4059"/>
    <n v="11304"/>
    <n v="0.03"/>
  </r>
  <r>
    <s v="NUM000654"/>
    <x v="548"/>
    <x v="3"/>
    <n v="10012"/>
    <s v="P0081"/>
    <n v="3"/>
    <s v="Dynamatic Technologies Ltd."/>
    <s v="Santa Barbara"/>
    <s v="93110"/>
    <x v="1"/>
    <s v="Avery 508"/>
    <n v="3788"/>
    <n v="2170"/>
    <x v="4"/>
    <n v="1"/>
    <n v="6510"/>
    <n v="11364"/>
    <n v="0.03"/>
  </r>
  <r>
    <s v="NUM000878"/>
    <x v="110"/>
    <x v="3"/>
    <n v="10004"/>
    <s v="P0081"/>
    <n v="3"/>
    <s v="Lupin Ltd."/>
    <s v="New York"/>
    <s v="10019"/>
    <x v="3"/>
    <s v="Avery 508"/>
    <n v="3788"/>
    <n v="2170"/>
    <x v="4"/>
    <n v="1"/>
    <n v="6510"/>
    <n v="11364"/>
    <n v="0.03"/>
  </r>
  <r>
    <s v="NUM000002"/>
    <x v="130"/>
    <x v="0"/>
    <n v="10008"/>
    <s v="P0081"/>
    <n v="3"/>
    <s v="Reliance Industries Limited"/>
    <s v="Chestnut Ridge"/>
    <s v="10977"/>
    <x v="3"/>
    <s v="Avery 508"/>
    <n v="3788"/>
    <n v="2170"/>
    <x v="4"/>
    <n v="6"/>
    <n v="6510"/>
    <n v="11364"/>
    <n v="0.02"/>
  </r>
  <r>
    <s v="NUM000522"/>
    <x v="357"/>
    <x v="5"/>
    <n v="10001"/>
    <s v="P0205"/>
    <n v="3"/>
    <s v="Chambal Fertilisers &amp; Chemicals Ltd."/>
    <s v="New York"/>
    <s v="10025"/>
    <x v="3"/>
    <s v="Xerox 227"/>
    <n v="3827"/>
    <n v="2424"/>
    <x v="1"/>
    <n v="4"/>
    <n v="7272"/>
    <n v="11481"/>
    <n v="0.03"/>
  </r>
  <r>
    <s v="NUM000290"/>
    <x v="174"/>
    <x v="3"/>
    <n v="10007"/>
    <s v="P0205"/>
    <n v="3"/>
    <s v="GHCL Ltd."/>
    <s v="Richmond"/>
    <s v="94805"/>
    <x v="1"/>
    <s v="Xerox 227"/>
    <n v="3827"/>
    <n v="2424"/>
    <x v="1"/>
    <n v="1"/>
    <n v="7272"/>
    <n v="11481"/>
    <n v="0.03"/>
  </r>
  <r>
    <s v="NUM000418"/>
    <x v="400"/>
    <x v="2"/>
    <n v="10009"/>
    <s v="P0027"/>
    <n v="3"/>
    <s v="Godfrey Philips India Ltd."/>
    <s v="Salt Lake City"/>
    <s v="84118"/>
    <x v="1"/>
    <s v="Xerox 205"/>
    <n v="3832"/>
    <n v="1570"/>
    <x v="1"/>
    <n v="5"/>
    <n v="4710"/>
    <n v="11496"/>
    <n v="0.03"/>
  </r>
  <r>
    <s v="NUM000118"/>
    <x v="54"/>
    <x v="6"/>
    <n v="10011"/>
    <s v="P0027"/>
    <n v="3"/>
    <s v="Sonata Software"/>
    <s v="Olympia"/>
    <s v="98502"/>
    <x v="1"/>
    <s v="Xerox 205"/>
    <n v="3832"/>
    <n v="1570"/>
    <x v="1"/>
    <n v="10"/>
    <n v="4710"/>
    <n v="11496"/>
    <n v="0.02"/>
  </r>
  <r>
    <s v="NUM000498"/>
    <x v="442"/>
    <x v="6"/>
    <n v="10002"/>
    <s v="P0234"/>
    <n v="3"/>
    <s v="Elder Pharmaceuticals"/>
    <s v="Omaha"/>
    <s v="68127"/>
    <x v="0"/>
    <s v="Xerox 1997"/>
    <n v="3844"/>
    <n v="2157"/>
    <x v="1"/>
    <n v="10"/>
    <n v="6471"/>
    <n v="11532"/>
    <n v="0.02"/>
  </r>
  <r>
    <s v="NUM000420"/>
    <x v="549"/>
    <x v="4"/>
    <n v="10006"/>
    <s v="P0234"/>
    <n v="3"/>
    <s v="Supreme Industries"/>
    <s v="Midland"/>
    <s v="79706"/>
    <x v="0"/>
    <s v="Xerox 1997"/>
    <n v="3844"/>
    <n v="2157"/>
    <x v="1"/>
    <n v="3"/>
    <n v="6471"/>
    <n v="11532"/>
    <n v="0.03"/>
  </r>
  <r>
    <s v="NUM000730"/>
    <x v="195"/>
    <x v="6"/>
    <n v="10010"/>
    <s v="P0234"/>
    <n v="3"/>
    <s v="Suzlon Energy Ltd."/>
    <s v="Tracy"/>
    <s v="95376"/>
    <x v="1"/>
    <s v="Xerox 1997"/>
    <n v="3844"/>
    <n v="2157"/>
    <x v="1"/>
    <n v="10"/>
    <n v="6471"/>
    <n v="11532"/>
    <n v="0.02"/>
  </r>
  <r>
    <s v="NUM000600"/>
    <x v="64"/>
    <x v="1"/>
    <n v="10003"/>
    <s v="P0043"/>
    <n v="3"/>
    <s v="Honeywell Automation"/>
    <s v="Miami"/>
    <s v="33732"/>
    <x v="2"/>
    <s v="Newell 324"/>
    <n v="3859"/>
    <n v="1465"/>
    <x v="2"/>
    <n v="8"/>
    <n v="4395"/>
    <n v="11577"/>
    <n v="0.02"/>
  </r>
  <r>
    <s v="NUM000295"/>
    <x v="466"/>
    <x v="0"/>
    <n v="10002"/>
    <s v="P0256"/>
    <n v="3"/>
    <s v="Elder Pharmaceuticals"/>
    <s v="Omaha"/>
    <s v="68127"/>
    <x v="0"/>
    <s v="Xerox 1890"/>
    <n v="3878"/>
    <n v="2236"/>
    <x v="1"/>
    <n v="6"/>
    <n v="6708"/>
    <n v="11634"/>
    <n v="0.02"/>
  </r>
  <r>
    <s v="NUM000003"/>
    <x v="130"/>
    <x v="3"/>
    <n v="10007"/>
    <s v="P0256"/>
    <n v="3"/>
    <s v="GHCL Ltd."/>
    <s v="Richmond"/>
    <s v="94805"/>
    <x v="1"/>
    <s v="Xerox 1890"/>
    <n v="3878"/>
    <n v="2236"/>
    <x v="1"/>
    <n v="1"/>
    <n v="6708"/>
    <n v="11634"/>
    <n v="0.03"/>
  </r>
  <r>
    <s v="NUM000294"/>
    <x v="550"/>
    <x v="0"/>
    <n v="10001"/>
    <s v="P0227"/>
    <n v="3"/>
    <s v="Chambal Fertilisers &amp; Chemicals Ltd."/>
    <s v="New York"/>
    <s v="10025"/>
    <x v="3"/>
    <s v="Xerox 228"/>
    <n v="3912"/>
    <n v="1569"/>
    <x v="1"/>
    <n v="6"/>
    <n v="4707"/>
    <n v="11736"/>
    <n v="0.02"/>
  </r>
  <r>
    <s v="NUM000055"/>
    <x v="337"/>
    <x v="2"/>
    <n v="10011"/>
    <s v="P0227"/>
    <n v="3"/>
    <s v="Sonata Software"/>
    <s v="Olympia"/>
    <s v="98502"/>
    <x v="1"/>
    <s v="Xerox 228"/>
    <n v="3912"/>
    <n v="1569"/>
    <x v="1"/>
    <n v="5"/>
    <n v="4707"/>
    <n v="11736"/>
    <n v="0.03"/>
  </r>
  <r>
    <s v="NUM000396"/>
    <x v="31"/>
    <x v="2"/>
    <n v="10012"/>
    <s v="P0146"/>
    <n v="3"/>
    <s v="Dynamatic Technologies Ltd."/>
    <s v="Santa Barbara"/>
    <s v="93110"/>
    <x v="1"/>
    <s v="Avery 506"/>
    <n v="4006"/>
    <n v="1320"/>
    <x v="4"/>
    <n v="5"/>
    <n v="3960"/>
    <n v="12018"/>
    <n v="0.03"/>
  </r>
  <r>
    <s v="NUM000197"/>
    <x v="247"/>
    <x v="1"/>
    <n v="10006"/>
    <s v="P0210"/>
    <n v="3"/>
    <s v="Supreme Industries"/>
    <s v="Midland"/>
    <s v="79706"/>
    <x v="0"/>
    <s v="Xerox 1951"/>
    <n v="4006"/>
    <n v="1898"/>
    <x v="1"/>
    <n v="8"/>
    <n v="5694"/>
    <n v="12018"/>
    <n v="0.02"/>
  </r>
  <r>
    <s v="NUM000435"/>
    <x v="354"/>
    <x v="3"/>
    <n v="10001"/>
    <s v="P0088"/>
    <n v="3"/>
    <s v="Chambal Fertilisers &amp; Chemicals Ltd."/>
    <s v="New York"/>
    <s v="10025"/>
    <x v="3"/>
    <s v="Newell 32"/>
    <n v="4051"/>
    <n v="1962"/>
    <x v="2"/>
    <n v="1"/>
    <n v="5886"/>
    <n v="12153"/>
    <n v="0.03"/>
  </r>
  <r>
    <s v="NUM000169"/>
    <x v="75"/>
    <x v="5"/>
    <n v="10009"/>
    <s v="P0088"/>
    <n v="3"/>
    <s v="Godfrey Philips India Ltd."/>
    <s v="Salt Lake City"/>
    <s v="84118"/>
    <x v="1"/>
    <s v="Newell 32"/>
    <n v="4051"/>
    <n v="1962"/>
    <x v="2"/>
    <n v="4"/>
    <n v="5886"/>
    <n v="12153"/>
    <n v="0.03"/>
  </r>
  <r>
    <s v="NUM000316"/>
    <x v="43"/>
    <x v="2"/>
    <n v="10006"/>
    <s v="P0088"/>
    <n v="3"/>
    <s v="Supreme Industries"/>
    <s v="Midland"/>
    <s v="79706"/>
    <x v="0"/>
    <s v="Newell 32"/>
    <n v="4051"/>
    <n v="1962"/>
    <x v="2"/>
    <n v="5"/>
    <n v="5886"/>
    <n v="12153"/>
    <n v="0.03"/>
  </r>
  <r>
    <s v="NUM000811"/>
    <x v="190"/>
    <x v="1"/>
    <n v="10012"/>
    <s v="P0268"/>
    <n v="3"/>
    <s v="Dynamatic Technologies Ltd."/>
    <s v="Santa Barbara"/>
    <s v="93110"/>
    <x v="1"/>
    <s v="Xerox 1892"/>
    <n v="4069"/>
    <n v="1545"/>
    <x v="1"/>
    <n v="8"/>
    <n v="4635"/>
    <n v="12207"/>
    <n v="0.02"/>
  </r>
  <r>
    <s v="NUM000139"/>
    <x v="165"/>
    <x v="1"/>
    <n v="10013"/>
    <s v="P0268"/>
    <n v="3"/>
    <s v="GMR Infrastructure Ltd."/>
    <s v="Naugatuck"/>
    <s v="06770"/>
    <x v="3"/>
    <s v="Xerox 1892"/>
    <n v="4069"/>
    <n v="1545"/>
    <x v="1"/>
    <n v="8"/>
    <n v="4635"/>
    <n v="12207"/>
    <n v="0.02"/>
  </r>
  <r>
    <s v="NUM000634"/>
    <x v="551"/>
    <x v="7"/>
    <n v="10008"/>
    <s v="P0268"/>
    <n v="3"/>
    <s v="Reliance Industries Limited"/>
    <s v="Chestnut Ridge"/>
    <s v="10977"/>
    <x v="3"/>
    <s v="Xerox 1892"/>
    <n v="4069"/>
    <n v="1545"/>
    <x v="1"/>
    <n v="4"/>
    <n v="4635"/>
    <n v="12207"/>
    <n v="0.03"/>
  </r>
  <r>
    <s v="NUM000397"/>
    <x v="437"/>
    <x v="7"/>
    <n v="10002"/>
    <s v="P0275"/>
    <n v="3"/>
    <s v="Elder Pharmaceuticals"/>
    <s v="Omaha"/>
    <s v="68127"/>
    <x v="0"/>
    <s v="Avery 491"/>
    <n v="4092"/>
    <n v="1482"/>
    <x v="4"/>
    <n v="4"/>
    <n v="4446"/>
    <n v="12276"/>
    <n v="0.03"/>
  </r>
  <r>
    <s v="NUM000623"/>
    <x v="265"/>
    <x v="5"/>
    <n v="10013"/>
    <s v="P0004"/>
    <n v="3"/>
    <s v="GMR Infrastructure Ltd."/>
    <s v="Naugatuck"/>
    <s v="06770"/>
    <x v="3"/>
    <s v="Newell 318"/>
    <n v="4099"/>
    <n v="1530"/>
    <x v="2"/>
    <n v="4"/>
    <n v="4590"/>
    <n v="12297"/>
    <n v="0.03"/>
  </r>
  <r>
    <s v="NUM000156"/>
    <x v="186"/>
    <x v="0"/>
    <n v="10006"/>
    <s v="P0061"/>
    <n v="3"/>
    <s v="Supreme Industries"/>
    <s v="Midland"/>
    <s v="79706"/>
    <x v="0"/>
    <s v="Avery 473"/>
    <n v="4185"/>
    <n v="1204"/>
    <x v="4"/>
    <n v="6"/>
    <n v="3612"/>
    <n v="12555"/>
    <n v="0.02"/>
  </r>
  <r>
    <s v="NUM000529"/>
    <x v="172"/>
    <x v="6"/>
    <n v="10013"/>
    <s v="P0247"/>
    <n v="3"/>
    <s v="GMR Infrastructure Ltd."/>
    <s v="Naugatuck"/>
    <s v="06770"/>
    <x v="3"/>
    <s v="Xerox 1882"/>
    <n v="4206"/>
    <n v="1201"/>
    <x v="1"/>
    <n v="10"/>
    <n v="3603"/>
    <n v="12618"/>
    <n v="0.02"/>
  </r>
  <r>
    <s v="NUM000847"/>
    <x v="349"/>
    <x v="5"/>
    <n v="10011"/>
    <s v="P0247"/>
    <n v="3"/>
    <s v="Sonata Software"/>
    <s v="Olympia"/>
    <s v="98502"/>
    <x v="1"/>
    <s v="Xerox 1882"/>
    <n v="4206"/>
    <n v="1201"/>
    <x v="1"/>
    <n v="4"/>
    <n v="3603"/>
    <n v="12618"/>
    <n v="0.03"/>
  </r>
  <r>
    <s v="NUM000770"/>
    <x v="495"/>
    <x v="2"/>
    <n v="10006"/>
    <s v="P0247"/>
    <n v="3"/>
    <s v="Supreme Industries"/>
    <s v="Midland"/>
    <s v="79706"/>
    <x v="0"/>
    <s v="Xerox 1882"/>
    <n v="4206"/>
    <n v="1201"/>
    <x v="1"/>
    <n v="5"/>
    <n v="3603"/>
    <n v="12618"/>
    <n v="0.03"/>
  </r>
  <r>
    <s v="NUM000257"/>
    <x v="419"/>
    <x v="4"/>
    <n v="10014"/>
    <s v="P0135"/>
    <n v="3"/>
    <s v="Hindusthan National Glass &amp; Industries Ltd."/>
    <s v="Honolulu"/>
    <s v="96825"/>
    <x v="1"/>
    <s v="Newell 35"/>
    <n v="4209"/>
    <n v="1692"/>
    <x v="2"/>
    <n v="3"/>
    <n v="5076"/>
    <n v="12627"/>
    <n v="0.03"/>
  </r>
  <r>
    <s v="NUM000794"/>
    <x v="399"/>
    <x v="3"/>
    <n v="10013"/>
    <s v="P0266"/>
    <n v="3"/>
    <s v="GMR Infrastructure Ltd."/>
    <s v="Naugatuck"/>
    <s v="06770"/>
    <x v="3"/>
    <s v="Xerox 1992"/>
    <n v="4218"/>
    <n v="2421"/>
    <x v="1"/>
    <n v="1"/>
    <n v="7263"/>
    <n v="12654"/>
    <n v="0.03"/>
  </r>
  <r>
    <s v="NUM000829"/>
    <x v="552"/>
    <x v="0"/>
    <n v="10003"/>
    <s v="P0266"/>
    <n v="3"/>
    <s v="Honeywell Automation"/>
    <s v="Miami"/>
    <s v="33732"/>
    <x v="2"/>
    <s v="Xerox 1992"/>
    <n v="4218"/>
    <n v="2421"/>
    <x v="1"/>
    <n v="6"/>
    <n v="7263"/>
    <n v="12654"/>
    <n v="0.02"/>
  </r>
  <r>
    <s v="NUM000076"/>
    <x v="401"/>
    <x v="3"/>
    <n v="10003"/>
    <s v="P0266"/>
    <n v="3"/>
    <s v="Honeywell Automation"/>
    <s v="Miami"/>
    <s v="33732"/>
    <x v="2"/>
    <s v="Xerox 1992"/>
    <n v="4218"/>
    <n v="2421"/>
    <x v="1"/>
    <n v="1"/>
    <n v="7263"/>
    <n v="12654"/>
    <n v="0.03"/>
  </r>
  <r>
    <s v="NUM000228"/>
    <x v="405"/>
    <x v="3"/>
    <n v="10010"/>
    <s v="P0161"/>
    <n v="3"/>
    <s v="Suzlon Energy Ltd."/>
    <s v="Tracy"/>
    <s v="95376"/>
    <x v="1"/>
    <s v="Newell 307"/>
    <n v="4230"/>
    <n v="1812"/>
    <x v="2"/>
    <n v="1"/>
    <n v="5436"/>
    <n v="12690"/>
    <n v="0.03"/>
  </r>
  <r>
    <s v="NUM000116"/>
    <x v="553"/>
    <x v="1"/>
    <n v="10009"/>
    <s v="P0115"/>
    <n v="3"/>
    <s v="Godfrey Philips India Ltd."/>
    <s v="Salt Lake City"/>
    <s v="84118"/>
    <x v="1"/>
    <s v="Newell 328"/>
    <n v="4232"/>
    <n v="1275"/>
    <x v="2"/>
    <n v="8"/>
    <n v="3825"/>
    <n v="12696"/>
    <n v="0.02"/>
  </r>
  <r>
    <s v="NUM000627"/>
    <x v="554"/>
    <x v="7"/>
    <n v="10004"/>
    <s v="P0115"/>
    <n v="3"/>
    <s v="Lupin Ltd."/>
    <s v="New York"/>
    <s v="10019"/>
    <x v="3"/>
    <s v="Newell 328"/>
    <n v="4232"/>
    <n v="1275"/>
    <x v="2"/>
    <n v="4"/>
    <n v="3825"/>
    <n v="12696"/>
    <n v="0.03"/>
  </r>
  <r>
    <s v="NUM000525"/>
    <x v="212"/>
    <x v="2"/>
    <n v="10012"/>
    <s v="P0167"/>
    <n v="3"/>
    <s v="Dynamatic Technologies Ltd."/>
    <s v="Santa Barbara"/>
    <s v="93110"/>
    <x v="1"/>
    <s v="Avery 500"/>
    <n v="4234"/>
    <n v="1212"/>
    <x v="4"/>
    <n v="5"/>
    <n v="3636"/>
    <n v="12702"/>
    <n v="0.03"/>
  </r>
  <r>
    <s v="NUM000844"/>
    <x v="504"/>
    <x v="1"/>
    <n v="10013"/>
    <s v="P0167"/>
    <n v="3"/>
    <s v="GMR Infrastructure Ltd."/>
    <s v="Naugatuck"/>
    <s v="06770"/>
    <x v="3"/>
    <s v="Avery 500"/>
    <n v="4234"/>
    <n v="1212"/>
    <x v="4"/>
    <n v="8"/>
    <n v="3636"/>
    <n v="12702"/>
    <n v="0.02"/>
  </r>
  <r>
    <s v="NUM000247"/>
    <x v="555"/>
    <x v="1"/>
    <n v="10013"/>
    <s v="P0145"/>
    <n v="3"/>
    <s v="GMR Infrastructure Ltd."/>
    <s v="Naugatuck"/>
    <s v="06770"/>
    <x v="3"/>
    <s v="Newell 340"/>
    <n v="4239"/>
    <n v="1749"/>
    <x v="2"/>
    <n v="8"/>
    <n v="5247"/>
    <n v="12717"/>
    <n v="0.02"/>
  </r>
  <r>
    <s v="NUM000127"/>
    <x v="556"/>
    <x v="6"/>
    <n v="10011"/>
    <s v="P0087"/>
    <n v="3"/>
    <s v="Sonata Software"/>
    <s v="Olympia"/>
    <s v="98502"/>
    <x v="1"/>
    <s v="Xerox 218"/>
    <n v="4239"/>
    <n v="1860"/>
    <x v="1"/>
    <n v="10"/>
    <n v="5580"/>
    <n v="12717"/>
    <n v="0.02"/>
  </r>
  <r>
    <s v="NUM000820"/>
    <x v="68"/>
    <x v="7"/>
    <n v="10005"/>
    <s v="P0095"/>
    <n v="3"/>
    <s v="Fortis Healthcare Ltd."/>
    <s v="Goleta"/>
    <s v="93117"/>
    <x v="1"/>
    <s v="Xerox 202"/>
    <n v="4262"/>
    <n v="2486"/>
    <x v="1"/>
    <n v="4"/>
    <n v="7458"/>
    <n v="12786"/>
    <n v="0.03"/>
  </r>
  <r>
    <s v="NUM000809"/>
    <x v="290"/>
    <x v="4"/>
    <n v="10001"/>
    <s v="P0297"/>
    <n v="3"/>
    <s v="Chambal Fertilisers &amp; Chemicals Ltd."/>
    <s v="New York"/>
    <s v="10025"/>
    <x v="3"/>
    <s v="LG G2"/>
    <n v="4305"/>
    <n v="1703"/>
    <x v="3"/>
    <n v="3"/>
    <n v="5109"/>
    <n v="12915"/>
    <n v="0.03"/>
  </r>
  <r>
    <s v="NUM000427"/>
    <x v="207"/>
    <x v="1"/>
    <n v="10003"/>
    <s v="P0137"/>
    <n v="3"/>
    <s v="Honeywell Automation"/>
    <s v="Miami"/>
    <s v="33732"/>
    <x v="2"/>
    <s v="Xerox 1934"/>
    <n v="4307"/>
    <n v="1503"/>
    <x v="1"/>
    <n v="8"/>
    <n v="4509"/>
    <n v="12921"/>
    <n v="0.02"/>
  </r>
  <r>
    <s v="NUM000125"/>
    <x v="367"/>
    <x v="4"/>
    <n v="10007"/>
    <s v="P0274"/>
    <n v="3"/>
    <s v="GHCL Ltd."/>
    <s v="Richmond"/>
    <s v="94805"/>
    <x v="1"/>
    <s v="Xerox 1932"/>
    <n v="4309"/>
    <n v="1779"/>
    <x v="1"/>
    <n v="3"/>
    <n v="5337"/>
    <n v="12927"/>
    <n v="0.03"/>
  </r>
  <r>
    <s v="NUM000866"/>
    <x v="331"/>
    <x v="2"/>
    <n v="10003"/>
    <s v="P0055"/>
    <n v="3"/>
    <s v="Honeywell Automation"/>
    <s v="Miami"/>
    <s v="33732"/>
    <x v="2"/>
    <s v="Newell 342"/>
    <n v="4310"/>
    <n v="2350"/>
    <x v="2"/>
    <n v="5"/>
    <n v="7050"/>
    <n v="12930"/>
    <n v="0.03"/>
  </r>
  <r>
    <s v="NUM000160"/>
    <x v="124"/>
    <x v="4"/>
    <n v="10008"/>
    <s v="P0055"/>
    <n v="3"/>
    <s v="Reliance Industries Limited"/>
    <s v="Chestnut Ridge"/>
    <s v="10977"/>
    <x v="3"/>
    <s v="Newell 342"/>
    <n v="4310"/>
    <n v="2350"/>
    <x v="2"/>
    <n v="3"/>
    <n v="7050"/>
    <n v="12930"/>
    <n v="0.03"/>
  </r>
  <r>
    <s v="NUM000385"/>
    <x v="275"/>
    <x v="0"/>
    <n v="10002"/>
    <s v="P0068"/>
    <n v="3"/>
    <s v="Elder Pharmaceuticals"/>
    <s v="Omaha"/>
    <s v="68127"/>
    <x v="0"/>
    <s v="Newell 312"/>
    <n v="4325"/>
    <n v="1734"/>
    <x v="2"/>
    <n v="6"/>
    <n v="5202"/>
    <n v="12975"/>
    <n v="0.02"/>
  </r>
  <r>
    <s v="NUM000652"/>
    <x v="6"/>
    <x v="5"/>
    <n v="10010"/>
    <s v="P0068"/>
    <n v="3"/>
    <s v="Suzlon Energy Ltd."/>
    <s v="Tracy"/>
    <s v="95376"/>
    <x v="1"/>
    <s v="Newell 312"/>
    <n v="4325"/>
    <n v="1734"/>
    <x v="2"/>
    <n v="4"/>
    <n v="5202"/>
    <n v="12975"/>
    <n v="0.03"/>
  </r>
  <r>
    <s v="NUM000324"/>
    <x v="242"/>
    <x v="0"/>
    <n v="10012"/>
    <s v="P0067"/>
    <n v="3"/>
    <s v="Dynamatic Technologies Ltd."/>
    <s v="Santa Barbara"/>
    <s v="93110"/>
    <x v="1"/>
    <s v="Xerox 1894"/>
    <n v="4369"/>
    <n v="1245"/>
    <x v="1"/>
    <n v="6"/>
    <n v="3735"/>
    <n v="13107"/>
    <n v="0.02"/>
  </r>
  <r>
    <s v="NUM000693"/>
    <x v="205"/>
    <x v="1"/>
    <n v="10015"/>
    <s v="P0067"/>
    <n v="3"/>
    <s v="Punj Lloyd Ltd."/>
    <s v="South Windsor"/>
    <s v="06074"/>
    <x v="3"/>
    <s v="Xerox 1894"/>
    <n v="4369"/>
    <n v="1245"/>
    <x v="1"/>
    <n v="8"/>
    <n v="3735"/>
    <n v="13107"/>
    <n v="0.02"/>
  </r>
  <r>
    <s v="NUM000474"/>
    <x v="115"/>
    <x v="4"/>
    <n v="10013"/>
    <s v="P0026"/>
    <n v="3"/>
    <s v="GMR Infrastructure Ltd."/>
    <s v="Naugatuck"/>
    <s v="06770"/>
    <x v="3"/>
    <s v="AT&amp;T TR1909W"/>
    <n v="4378"/>
    <n v="1998"/>
    <x v="3"/>
    <n v="3"/>
    <n v="5994"/>
    <n v="13134"/>
    <n v="0.03"/>
  </r>
  <r>
    <s v="NUM000674"/>
    <x v="176"/>
    <x v="2"/>
    <n v="10008"/>
    <s v="P0026"/>
    <n v="3"/>
    <s v="Reliance Industries Limited"/>
    <s v="Chestnut Ridge"/>
    <s v="10977"/>
    <x v="3"/>
    <s v="AT&amp;T TR1909W"/>
    <n v="4378"/>
    <n v="1998"/>
    <x v="3"/>
    <n v="5"/>
    <n v="5994"/>
    <n v="13134"/>
    <n v="0.03"/>
  </r>
  <r>
    <s v="NUM000009"/>
    <x v="372"/>
    <x v="2"/>
    <n v="10001"/>
    <s v="P0084"/>
    <n v="3"/>
    <s v="Chambal Fertilisers &amp; Chemicals Ltd."/>
    <s v="New York"/>
    <s v="10025"/>
    <x v="3"/>
    <s v="Xerox 1927"/>
    <n v="4392"/>
    <n v="1542"/>
    <x v="1"/>
    <n v="5"/>
    <n v="4626"/>
    <n v="13176"/>
    <n v="0.03"/>
  </r>
  <r>
    <s v="NUM000727"/>
    <x v="9"/>
    <x v="0"/>
    <n v="10002"/>
    <s v="P0029"/>
    <n v="3"/>
    <s v="Elder Pharmaceuticals"/>
    <s v="Omaha"/>
    <s v="68127"/>
    <x v="0"/>
    <s v="Xerox 1957"/>
    <n v="4398"/>
    <n v="1800"/>
    <x v="1"/>
    <n v="6"/>
    <n v="5400"/>
    <n v="13194"/>
    <n v="0.02"/>
  </r>
  <r>
    <s v="NUM000695"/>
    <x v="435"/>
    <x v="2"/>
    <n v="10004"/>
    <s v="P0029"/>
    <n v="3"/>
    <s v="Lupin Ltd."/>
    <s v="New York"/>
    <s v="10019"/>
    <x v="3"/>
    <s v="Xerox 1957"/>
    <n v="4398"/>
    <n v="1800"/>
    <x v="1"/>
    <n v="5"/>
    <n v="5400"/>
    <n v="13194"/>
    <n v="0.03"/>
  </r>
  <r>
    <s v="NUM000148"/>
    <x v="49"/>
    <x v="3"/>
    <n v="10010"/>
    <s v="P0244"/>
    <n v="3"/>
    <s v="Suzlon Energy Ltd."/>
    <s v="Tracy"/>
    <s v="95376"/>
    <x v="1"/>
    <s v="Xerox 1900"/>
    <n v="4399"/>
    <n v="2093"/>
    <x v="1"/>
    <n v="1"/>
    <n v="6279"/>
    <n v="13197"/>
    <n v="0.03"/>
  </r>
  <r>
    <s v="NUM000655"/>
    <x v="557"/>
    <x v="0"/>
    <n v="10011"/>
    <s v="P0284"/>
    <n v="3"/>
    <s v="Sonata Software"/>
    <s v="Olympia"/>
    <s v="98502"/>
    <x v="1"/>
    <s v="Xerox 207"/>
    <n v="4454"/>
    <n v="1884"/>
    <x v="1"/>
    <n v="6"/>
    <n v="5652"/>
    <n v="13362"/>
    <n v="0.02"/>
  </r>
  <r>
    <s v="NUM000843"/>
    <x v="558"/>
    <x v="0"/>
    <n v="10005"/>
    <s v="P0249"/>
    <n v="3"/>
    <s v="Fortis Healthcare Ltd."/>
    <s v="Goleta"/>
    <s v="93117"/>
    <x v="1"/>
    <s v="Xerox 1966"/>
    <n v="4476"/>
    <n v="2494"/>
    <x v="1"/>
    <n v="6"/>
    <n v="7482"/>
    <n v="13428"/>
    <n v="0.02"/>
  </r>
  <r>
    <s v="NUM000167"/>
    <x v="180"/>
    <x v="7"/>
    <n v="10011"/>
    <s v="P0249"/>
    <n v="3"/>
    <s v="Sonata Software"/>
    <s v="Olympia"/>
    <s v="98502"/>
    <x v="1"/>
    <s v="Xerox 1966"/>
    <n v="4476"/>
    <n v="2494"/>
    <x v="1"/>
    <n v="4"/>
    <n v="7482"/>
    <n v="13428"/>
    <n v="0.03"/>
  </r>
  <r>
    <s v="NUM000149"/>
    <x v="155"/>
    <x v="0"/>
    <n v="10006"/>
    <s v="P0249"/>
    <n v="3"/>
    <s v="Supreme Industries"/>
    <s v="Midland"/>
    <s v="79706"/>
    <x v="0"/>
    <s v="Xerox 1966"/>
    <n v="4476"/>
    <n v="2494"/>
    <x v="1"/>
    <n v="6"/>
    <n v="7482"/>
    <n v="13428"/>
    <n v="0.02"/>
  </r>
  <r>
    <s v="NUM000099"/>
    <x v="73"/>
    <x v="3"/>
    <n v="10014"/>
    <s v="P0080"/>
    <n v="3"/>
    <s v="Hindusthan National Glass &amp; Industries Ltd."/>
    <s v="Honolulu"/>
    <s v="96825"/>
    <x v="1"/>
    <s v="Xerox 1964"/>
    <n v="4477"/>
    <n v="1589"/>
    <x v="1"/>
    <n v="1"/>
    <n v="4767"/>
    <n v="13431"/>
    <n v="0.03"/>
  </r>
  <r>
    <s v="NUM000429"/>
    <x v="559"/>
    <x v="6"/>
    <n v="10002"/>
    <s v="P0196"/>
    <n v="3"/>
    <s v="Elder Pharmaceuticals"/>
    <s v="Omaha"/>
    <s v="68127"/>
    <x v="0"/>
    <s v="Newell 308"/>
    <n v="4515"/>
    <n v="1550"/>
    <x v="2"/>
    <n v="10"/>
    <n v="4650"/>
    <n v="13545"/>
    <n v="0.02"/>
  </r>
  <r>
    <s v="NUM000048"/>
    <x v="396"/>
    <x v="2"/>
    <n v="10004"/>
    <s v="P0196"/>
    <n v="3"/>
    <s v="Lupin Ltd."/>
    <s v="New York"/>
    <s v="10019"/>
    <x v="3"/>
    <s v="Newell 308"/>
    <n v="4515"/>
    <n v="1550"/>
    <x v="2"/>
    <n v="5"/>
    <n v="4650"/>
    <n v="13545"/>
    <n v="0.03"/>
  </r>
  <r>
    <s v="NUM000432"/>
    <x v="143"/>
    <x v="2"/>
    <n v="10002"/>
    <s v="P0015"/>
    <n v="3"/>
    <s v="Elder Pharmaceuticals"/>
    <s v="Omaha"/>
    <s v="68127"/>
    <x v="0"/>
    <s v="Xerox 195"/>
    <n v="4531"/>
    <n v="1566"/>
    <x v="1"/>
    <n v="5"/>
    <n v="4698"/>
    <n v="13593"/>
    <n v="0.03"/>
  </r>
  <r>
    <s v="NUM000442"/>
    <x v="178"/>
    <x v="5"/>
    <n v="10009"/>
    <s v="P0277"/>
    <n v="3"/>
    <s v="Godfrey Philips India Ltd."/>
    <s v="Salt Lake City"/>
    <s v="84118"/>
    <x v="1"/>
    <s v="Avery 495"/>
    <n v="4542"/>
    <n v="1226"/>
    <x v="4"/>
    <n v="4"/>
    <n v="3678"/>
    <n v="13626"/>
    <n v="0.03"/>
  </r>
  <r>
    <s v="NUM000490"/>
    <x v="226"/>
    <x v="5"/>
    <n v="10010"/>
    <s v="P0277"/>
    <n v="3"/>
    <s v="Suzlon Energy Ltd."/>
    <s v="Tracy"/>
    <s v="95376"/>
    <x v="1"/>
    <s v="Avery 495"/>
    <n v="4542"/>
    <n v="1226"/>
    <x v="4"/>
    <n v="4"/>
    <n v="3678"/>
    <n v="13626"/>
    <n v="0.03"/>
  </r>
  <r>
    <s v="NUM000727"/>
    <x v="9"/>
    <x v="4"/>
    <n v="10014"/>
    <s v="P0293"/>
    <n v="3"/>
    <s v="Hindusthan National Glass &amp; Industries Ltd."/>
    <s v="Honolulu"/>
    <s v="96825"/>
    <x v="1"/>
    <s v="Avery 484"/>
    <n v="4548"/>
    <n v="1983"/>
    <x v="4"/>
    <n v="3"/>
    <n v="5949"/>
    <n v="13644"/>
    <n v="0.03"/>
  </r>
  <r>
    <s v="NUM000582"/>
    <x v="560"/>
    <x v="5"/>
    <n v="10011"/>
    <s v="P0293"/>
    <n v="3"/>
    <s v="Sonata Software"/>
    <s v="Olympia"/>
    <s v="98502"/>
    <x v="1"/>
    <s v="Avery 484"/>
    <n v="4548"/>
    <n v="1983"/>
    <x v="4"/>
    <n v="4"/>
    <n v="5949"/>
    <n v="13644"/>
    <n v="0.03"/>
  </r>
  <r>
    <s v="NUM000805"/>
    <x v="561"/>
    <x v="0"/>
    <n v="10003"/>
    <s v="P0223"/>
    <n v="3"/>
    <s v="Honeywell Automation"/>
    <s v="Miami"/>
    <s v="33732"/>
    <x v="2"/>
    <s v="Xerox 215"/>
    <n v="4574"/>
    <n v="2068"/>
    <x v="1"/>
    <n v="6"/>
    <n v="6204"/>
    <n v="13722"/>
    <n v="0.02"/>
  </r>
  <r>
    <s v="NUM000668"/>
    <x v="82"/>
    <x v="7"/>
    <n v="10006"/>
    <s v="P0231"/>
    <n v="3"/>
    <s v="Supreme Industries"/>
    <s v="Midland"/>
    <s v="79706"/>
    <x v="0"/>
    <s v="Xerox 1969"/>
    <n v="4576"/>
    <n v="2188"/>
    <x v="1"/>
    <n v="4"/>
    <n v="6564"/>
    <n v="13728"/>
    <n v="0.03"/>
  </r>
  <r>
    <s v="NUM000146"/>
    <x v="152"/>
    <x v="3"/>
    <n v="10012"/>
    <s v="P0181"/>
    <n v="3"/>
    <s v="Dynamatic Technologies Ltd."/>
    <s v="Santa Barbara"/>
    <s v="93110"/>
    <x v="1"/>
    <s v="Newell 334"/>
    <n v="4589"/>
    <n v="1478"/>
    <x v="2"/>
    <n v="1"/>
    <n v="4434"/>
    <n v="13767"/>
    <n v="0.03"/>
  </r>
  <r>
    <s v="NUM000202"/>
    <x v="248"/>
    <x v="0"/>
    <n v="10009"/>
    <s v="P0181"/>
    <n v="3"/>
    <s v="Godfrey Philips India Ltd."/>
    <s v="Salt Lake City"/>
    <s v="84118"/>
    <x v="1"/>
    <s v="Newell 334"/>
    <n v="4589"/>
    <n v="1478"/>
    <x v="2"/>
    <n v="6"/>
    <n v="4434"/>
    <n v="13767"/>
    <n v="0.02"/>
  </r>
  <r>
    <s v="NUM000304"/>
    <x v="562"/>
    <x v="5"/>
    <n v="10009"/>
    <s v="P0181"/>
    <n v="3"/>
    <s v="Godfrey Philips India Ltd."/>
    <s v="Salt Lake City"/>
    <s v="84118"/>
    <x v="1"/>
    <s v="Newell 334"/>
    <n v="4589"/>
    <n v="1478"/>
    <x v="2"/>
    <n v="4"/>
    <n v="4434"/>
    <n v="13767"/>
    <n v="0.03"/>
  </r>
  <r>
    <s v="NUM000725"/>
    <x v="563"/>
    <x v="5"/>
    <n v="10008"/>
    <s v="P0181"/>
    <n v="3"/>
    <s v="Reliance Industries Limited"/>
    <s v="Chestnut Ridge"/>
    <s v="10977"/>
    <x v="3"/>
    <s v="Newell 334"/>
    <n v="4589"/>
    <n v="1478"/>
    <x v="2"/>
    <n v="4"/>
    <n v="4434"/>
    <n v="13767"/>
    <n v="0.03"/>
  </r>
  <r>
    <s v="NUM000521"/>
    <x v="369"/>
    <x v="5"/>
    <n v="10013"/>
    <s v="P0054"/>
    <n v="3"/>
    <s v="GMR Infrastructure Ltd."/>
    <s v="Naugatuck"/>
    <s v="06770"/>
    <x v="3"/>
    <s v="Newell 345"/>
    <n v="4606"/>
    <n v="1568"/>
    <x v="2"/>
    <n v="4"/>
    <n v="4704"/>
    <n v="13818"/>
    <n v="0.03"/>
  </r>
  <r>
    <s v="NUM000378"/>
    <x v="378"/>
    <x v="3"/>
    <n v="10008"/>
    <s v="P0065"/>
    <n v="3"/>
    <s v="Reliance Industries Limited"/>
    <s v="Chestnut Ridge"/>
    <s v="10977"/>
    <x v="3"/>
    <s v="Newell 332"/>
    <n v="4623"/>
    <n v="1878"/>
    <x v="2"/>
    <n v="1"/>
    <n v="5634"/>
    <n v="13869"/>
    <n v="0.03"/>
  </r>
  <r>
    <s v="NUM000450"/>
    <x v="282"/>
    <x v="2"/>
    <n v="10007"/>
    <s v="P0214"/>
    <n v="3"/>
    <s v="GHCL Ltd."/>
    <s v="Richmond"/>
    <s v="94805"/>
    <x v="1"/>
    <s v="Xerox 23"/>
    <n v="4643"/>
    <n v="1549"/>
    <x v="1"/>
    <n v="5"/>
    <n v="4647"/>
    <n v="13929"/>
    <n v="0.03"/>
  </r>
  <r>
    <s v="NUM000109"/>
    <x v="564"/>
    <x v="0"/>
    <n v="10010"/>
    <s v="P0220"/>
    <n v="3"/>
    <s v="Suzlon Energy Ltd."/>
    <s v="Tracy"/>
    <s v="95376"/>
    <x v="1"/>
    <s v="Avery 498"/>
    <n v="4646"/>
    <n v="1846"/>
    <x v="4"/>
    <n v="6"/>
    <n v="5538"/>
    <n v="13938"/>
    <n v="0.02"/>
  </r>
  <r>
    <s v="NUM000403"/>
    <x v="565"/>
    <x v="6"/>
    <n v="10002"/>
    <s v="P0106"/>
    <n v="3"/>
    <s v="Elder Pharmaceuticals"/>
    <s v="Omaha"/>
    <s v="68127"/>
    <x v="0"/>
    <s v="Xerox 210"/>
    <n v="4669"/>
    <n v="2255"/>
    <x v="1"/>
    <n v="10"/>
    <n v="6765"/>
    <n v="14007"/>
    <n v="0.02"/>
  </r>
  <r>
    <s v="NUM000358"/>
    <x v="220"/>
    <x v="4"/>
    <n v="10015"/>
    <s v="P0250"/>
    <n v="3"/>
    <s v="Punj Lloyd Ltd."/>
    <s v="South Windsor"/>
    <s v="06074"/>
    <x v="3"/>
    <s v="Avery 492"/>
    <n v="4685"/>
    <n v="2036"/>
    <x v="4"/>
    <n v="3"/>
    <n v="6108"/>
    <n v="14055"/>
    <n v="0.03"/>
  </r>
  <r>
    <s v="NUM000459"/>
    <x v="566"/>
    <x v="3"/>
    <n v="10008"/>
    <s v="P0292"/>
    <n v="4"/>
    <s v="Reliance Industries Limited"/>
    <s v="Chestnut Ridge"/>
    <s v="10977"/>
    <x v="3"/>
    <s v="Xerox 1983"/>
    <n v="3514"/>
    <n v="1257"/>
    <x v="1"/>
    <n v="1"/>
    <n v="5028"/>
    <n v="14056"/>
    <n v="0.03"/>
  </r>
  <r>
    <s v="NUM000096"/>
    <x v="420"/>
    <x v="7"/>
    <n v="10015"/>
    <s v="P0281"/>
    <n v="3"/>
    <s v="Punj Lloyd Ltd."/>
    <s v="South Windsor"/>
    <s v="06074"/>
    <x v="3"/>
    <s v="Avery 475"/>
    <n v="4711"/>
    <n v="1267"/>
    <x v="4"/>
    <n v="4"/>
    <n v="3801"/>
    <n v="14133"/>
    <n v="0.03"/>
  </r>
  <r>
    <s v="NUM000078"/>
    <x v="219"/>
    <x v="7"/>
    <n v="10008"/>
    <s v="P0281"/>
    <n v="3"/>
    <s v="Reliance Industries Limited"/>
    <s v="Chestnut Ridge"/>
    <s v="10977"/>
    <x v="3"/>
    <s v="Avery 475"/>
    <n v="4711"/>
    <n v="1267"/>
    <x v="4"/>
    <n v="4"/>
    <n v="3801"/>
    <n v="14133"/>
    <n v="0.03"/>
  </r>
  <r>
    <s v="NUM000069"/>
    <x v="94"/>
    <x v="2"/>
    <n v="10004"/>
    <s v="P0166"/>
    <n v="3"/>
    <s v="Lupin Ltd."/>
    <s v="New York"/>
    <s v="10019"/>
    <x v="3"/>
    <s v="Avery 497"/>
    <n v="4711"/>
    <n v="2288"/>
    <x v="4"/>
    <n v="5"/>
    <n v="6864"/>
    <n v="14133"/>
    <n v="0.03"/>
  </r>
  <r>
    <s v="NUM000448"/>
    <x v="96"/>
    <x v="7"/>
    <n v="10009"/>
    <s v="P0032"/>
    <n v="3"/>
    <s v="Godfrey Philips India Ltd."/>
    <s v="Salt Lake City"/>
    <s v="84118"/>
    <x v="1"/>
    <s v="Xerox 216"/>
    <n v="4719"/>
    <n v="2043"/>
    <x v="1"/>
    <n v="4"/>
    <n v="6129"/>
    <n v="14157"/>
    <n v="0.03"/>
  </r>
  <r>
    <s v="NUM000348"/>
    <x v="508"/>
    <x v="4"/>
    <n v="10004"/>
    <s v="P0032"/>
    <n v="3"/>
    <s v="Lupin Ltd."/>
    <s v="New York"/>
    <s v="10019"/>
    <x v="3"/>
    <s v="Xerox 216"/>
    <n v="4719"/>
    <n v="2043"/>
    <x v="1"/>
    <n v="3"/>
    <n v="6129"/>
    <n v="14157"/>
    <n v="0.03"/>
  </r>
  <r>
    <s v="NUM000151"/>
    <x v="155"/>
    <x v="7"/>
    <n v="10006"/>
    <s v="P0248"/>
    <n v="3"/>
    <s v="Supreme Industries"/>
    <s v="Midland"/>
    <s v="79706"/>
    <x v="0"/>
    <s v="Newell 31"/>
    <n v="4729"/>
    <n v="1359"/>
    <x v="2"/>
    <n v="4"/>
    <n v="4077"/>
    <n v="14187"/>
    <n v="0.03"/>
  </r>
  <r>
    <s v="NUM000851"/>
    <x v="567"/>
    <x v="0"/>
    <n v="10001"/>
    <s v="P0109"/>
    <n v="3"/>
    <s v="Chambal Fertilisers &amp; Chemicals Ltd."/>
    <s v="New York"/>
    <s v="10025"/>
    <x v="3"/>
    <s v="Xerox 1979"/>
    <n v="4731"/>
    <n v="1858"/>
    <x v="1"/>
    <n v="6"/>
    <n v="5574"/>
    <n v="14193"/>
    <n v="0.02"/>
  </r>
  <r>
    <s v="NUM000368"/>
    <x v="197"/>
    <x v="3"/>
    <n v="10014"/>
    <s v="P0109"/>
    <n v="3"/>
    <s v="Hindusthan National Glass &amp; Industries Ltd."/>
    <s v="Honolulu"/>
    <s v="96825"/>
    <x v="1"/>
    <s v="Xerox 1979"/>
    <n v="4731"/>
    <n v="1858"/>
    <x v="1"/>
    <n v="1"/>
    <n v="5574"/>
    <n v="14193"/>
    <n v="0.03"/>
  </r>
  <r>
    <s v="NUM000250"/>
    <x v="333"/>
    <x v="5"/>
    <n v="10006"/>
    <s v="P0109"/>
    <n v="3"/>
    <s v="Supreme Industries"/>
    <s v="Midland"/>
    <s v="79706"/>
    <x v="0"/>
    <s v="Xerox 1979"/>
    <n v="4731"/>
    <n v="1858"/>
    <x v="1"/>
    <n v="4"/>
    <n v="5574"/>
    <n v="14193"/>
    <n v="0.03"/>
  </r>
  <r>
    <s v="NUM000818"/>
    <x v="239"/>
    <x v="4"/>
    <n v="10001"/>
    <s v="P0156"/>
    <n v="3"/>
    <s v="Chambal Fertilisers &amp; Chemicals Ltd."/>
    <s v="New York"/>
    <s v="10025"/>
    <x v="3"/>
    <s v="Avery 518"/>
    <n v="4741"/>
    <n v="1849"/>
    <x v="4"/>
    <n v="3"/>
    <n v="5547"/>
    <n v="14223"/>
    <n v="0.03"/>
  </r>
  <r>
    <s v="NUM000715"/>
    <x v="77"/>
    <x v="4"/>
    <n v="10012"/>
    <s v="P0189"/>
    <n v="3"/>
    <s v="Dynamatic Technologies Ltd."/>
    <s v="Santa Barbara"/>
    <s v="93110"/>
    <x v="1"/>
    <s v="Xerox 1978"/>
    <n v="4757"/>
    <n v="1534"/>
    <x v="1"/>
    <n v="3"/>
    <n v="4602"/>
    <n v="14271"/>
    <n v="0.03"/>
  </r>
  <r>
    <s v="NUM000352"/>
    <x v="397"/>
    <x v="7"/>
    <n v="10003"/>
    <s v="P0212"/>
    <n v="3"/>
    <s v="Honeywell Automation"/>
    <s v="Miami"/>
    <s v="33732"/>
    <x v="2"/>
    <s v="Xerox 1903"/>
    <n v="4758"/>
    <n v="1946"/>
    <x v="1"/>
    <n v="4"/>
    <n v="5838"/>
    <n v="14274"/>
    <n v="0.03"/>
  </r>
  <r>
    <s v="NUM000153"/>
    <x v="339"/>
    <x v="3"/>
    <n v="10001"/>
    <s v="P0219"/>
    <n v="3"/>
    <s v="Chambal Fertilisers &amp; Chemicals Ltd."/>
    <s v="New York"/>
    <s v="10025"/>
    <x v="3"/>
    <s v="HTC One Mini"/>
    <n v="4843"/>
    <n v="2192"/>
    <x v="3"/>
    <n v="1"/>
    <n v="6576"/>
    <n v="14529"/>
    <n v="0.03"/>
  </r>
  <r>
    <s v="NUM000041"/>
    <x v="308"/>
    <x v="0"/>
    <n v="10002"/>
    <s v="P0273"/>
    <n v="3"/>
    <s v="Elder Pharmaceuticals"/>
    <s v="Omaha"/>
    <s v="68127"/>
    <x v="0"/>
    <s v="Xerox 19"/>
    <n v="4845"/>
    <n v="1433"/>
    <x v="1"/>
    <n v="6"/>
    <n v="4299"/>
    <n v="14535"/>
    <n v="0.02"/>
  </r>
  <r>
    <s v="NUM000292"/>
    <x v="568"/>
    <x v="5"/>
    <n v="10003"/>
    <s v="P0273"/>
    <n v="3"/>
    <s v="Honeywell Automation"/>
    <s v="Miami"/>
    <s v="33732"/>
    <x v="2"/>
    <s v="Xerox 19"/>
    <n v="4845"/>
    <n v="1433"/>
    <x v="1"/>
    <n v="4"/>
    <n v="4299"/>
    <n v="14535"/>
    <n v="0.03"/>
  </r>
  <r>
    <s v="NUM000463"/>
    <x v="210"/>
    <x v="2"/>
    <n v="10006"/>
    <s v="P0121"/>
    <n v="3"/>
    <s v="Supreme Industries"/>
    <s v="Midland"/>
    <s v="79706"/>
    <x v="0"/>
    <s v="Xerox 1905"/>
    <n v="4858"/>
    <n v="2491"/>
    <x v="1"/>
    <n v="5"/>
    <n v="7473"/>
    <n v="14574"/>
    <n v="0.03"/>
  </r>
  <r>
    <s v="NUM000524"/>
    <x v="569"/>
    <x v="3"/>
    <n v="10002"/>
    <s v="P0201"/>
    <n v="3"/>
    <s v="Elder Pharmaceuticals"/>
    <s v="Omaha"/>
    <s v="68127"/>
    <x v="0"/>
    <s v="Xerox 1959"/>
    <n v="4861"/>
    <n v="1633"/>
    <x v="1"/>
    <n v="1"/>
    <n v="4899"/>
    <n v="14583"/>
    <n v="0.03"/>
  </r>
  <r>
    <s v="NUM000659"/>
    <x v="537"/>
    <x v="2"/>
    <n v="10014"/>
    <s v="P0243"/>
    <n v="3"/>
    <s v="Hindusthan National Glass &amp; Industries Ltd."/>
    <s v="Honolulu"/>
    <s v="96825"/>
    <x v="1"/>
    <s v="Xerox 1893"/>
    <n v="4874"/>
    <n v="1503"/>
    <x v="1"/>
    <n v="5"/>
    <n v="4509"/>
    <n v="14622"/>
    <n v="0.03"/>
  </r>
  <r>
    <s v="NUM000786"/>
    <x v="570"/>
    <x v="5"/>
    <n v="10010"/>
    <s v="P0243"/>
    <n v="3"/>
    <s v="Suzlon Energy Ltd."/>
    <s v="Tracy"/>
    <s v="95376"/>
    <x v="1"/>
    <s v="Xerox 1893"/>
    <n v="4874"/>
    <n v="1503"/>
    <x v="1"/>
    <n v="4"/>
    <n v="4509"/>
    <n v="14622"/>
    <n v="0.03"/>
  </r>
  <r>
    <s v="NUM000218"/>
    <x v="131"/>
    <x v="6"/>
    <n v="10006"/>
    <s v="P0059"/>
    <n v="3"/>
    <s v="Supreme Industries"/>
    <s v="Midland"/>
    <s v="79706"/>
    <x v="0"/>
    <s v="Newell 317"/>
    <n v="4891"/>
    <n v="1745"/>
    <x v="2"/>
    <n v="10"/>
    <n v="5235"/>
    <n v="14673"/>
    <n v="0.02"/>
  </r>
  <r>
    <s v="NUM000574"/>
    <x v="453"/>
    <x v="3"/>
    <n v="10010"/>
    <s v="P0105"/>
    <n v="3"/>
    <s v="Suzlon Energy Ltd."/>
    <s v="Tracy"/>
    <s v="95376"/>
    <x v="1"/>
    <s v="Xerox 213"/>
    <n v="4906"/>
    <n v="2269"/>
    <x v="1"/>
    <n v="1"/>
    <n v="6807"/>
    <n v="14718"/>
    <n v="0.03"/>
  </r>
  <r>
    <s v="NUM000514"/>
    <x v="479"/>
    <x v="5"/>
    <n v="10014"/>
    <s v="P0142"/>
    <n v="3"/>
    <s v="Hindusthan National Glass &amp; Industries Ltd."/>
    <s v="Honolulu"/>
    <s v="96825"/>
    <x v="1"/>
    <s v="Xerox 1948"/>
    <n v="4910"/>
    <n v="2108"/>
    <x v="1"/>
    <n v="4"/>
    <n v="6324"/>
    <n v="14730"/>
    <n v="0.03"/>
  </r>
  <r>
    <s v="NUM000723"/>
    <x v="189"/>
    <x v="0"/>
    <n v="10005"/>
    <s v="P0221"/>
    <n v="3"/>
    <s v="Fortis Healthcare Ltd."/>
    <s v="Goleta"/>
    <s v="93117"/>
    <x v="1"/>
    <s v="Xerox 2000"/>
    <n v="4948"/>
    <n v="1972"/>
    <x v="1"/>
    <n v="6"/>
    <n v="5916"/>
    <n v="14844"/>
    <n v="0.02"/>
  </r>
  <r>
    <s v="NUM000732"/>
    <x v="195"/>
    <x v="4"/>
    <n v="10015"/>
    <s v="P0221"/>
    <n v="3"/>
    <s v="Punj Lloyd Ltd."/>
    <s v="South Windsor"/>
    <s v="06074"/>
    <x v="3"/>
    <s v="Xerox 2000"/>
    <n v="4948"/>
    <n v="1972"/>
    <x v="1"/>
    <n v="3"/>
    <n v="5916"/>
    <n v="14844"/>
    <n v="0.03"/>
  </r>
  <r>
    <s v="NUM000273"/>
    <x v="21"/>
    <x v="7"/>
    <n v="10005"/>
    <s v="P0240"/>
    <n v="3"/>
    <s v="Fortis Healthcare Ltd."/>
    <s v="Goleta"/>
    <s v="93117"/>
    <x v="1"/>
    <s v="Xerox 1907"/>
    <n v="4990"/>
    <n v="1360"/>
    <x v="1"/>
    <n v="4"/>
    <n v="4080"/>
    <n v="14970"/>
    <n v="0.03"/>
  </r>
  <r>
    <s v="NUM000026"/>
    <x v="170"/>
    <x v="7"/>
    <n v="10014"/>
    <s v="P0240"/>
    <n v="3"/>
    <s v="Hindusthan National Glass &amp; Industries Ltd."/>
    <s v="Honolulu"/>
    <s v="96825"/>
    <x v="1"/>
    <s v="Xerox 1907"/>
    <n v="4990"/>
    <n v="1360"/>
    <x v="1"/>
    <n v="4"/>
    <n v="4080"/>
    <n v="14970"/>
    <n v="0.03"/>
  </r>
  <r>
    <s v="NUM000711"/>
    <x v="99"/>
    <x v="2"/>
    <n v="10003"/>
    <s v="P0007"/>
    <n v="6"/>
    <s v="Honeywell Automation"/>
    <s v="Miami"/>
    <s v="33732"/>
    <x v="2"/>
    <s v="Xerox 232"/>
    <n v="2814"/>
    <n v="2437"/>
    <x v="1"/>
    <n v="5"/>
    <n v="14622"/>
    <n v="16884"/>
    <n v="0.03"/>
  </r>
  <r>
    <s v="NUM000622"/>
    <x v="265"/>
    <x v="2"/>
    <n v="10010"/>
    <s v="P0044"/>
    <n v="5"/>
    <s v="Suzlon Energy Ltd."/>
    <s v="Tracy"/>
    <s v="95376"/>
    <x v="1"/>
    <s v="Xerox 1960"/>
    <n v="4456"/>
    <n v="1628"/>
    <x v="1"/>
    <n v="5"/>
    <n v="8140"/>
    <n v="22280"/>
    <n v="0.03"/>
  </r>
  <r>
    <s v="NUM000029"/>
    <x v="571"/>
    <x v="2"/>
    <n v="10002"/>
    <s v="P0008"/>
    <n v="9"/>
    <s v="Elder Pharmaceuticals"/>
    <s v="Omaha"/>
    <s v="68127"/>
    <x v="0"/>
    <s v="Xerox 1943"/>
    <n v="2529"/>
    <n v="1630"/>
    <x v="1"/>
    <n v="5"/>
    <n v="14670"/>
    <n v="22761"/>
    <n v="0.03"/>
  </r>
  <r>
    <s v="NUM000079"/>
    <x v="219"/>
    <x v="6"/>
    <n v="10015"/>
    <s v="P0180"/>
    <n v="6"/>
    <s v="Punj Lloyd Ltd."/>
    <s v="South Windsor"/>
    <s v="06074"/>
    <x v="3"/>
    <s v="Xerox 211"/>
    <n v="4291"/>
    <n v="2021"/>
    <x v="1"/>
    <n v="10"/>
    <n v="12126"/>
    <n v="25746"/>
    <n v="0.04"/>
  </r>
  <r>
    <s v="NUM000840"/>
    <x v="572"/>
    <x v="2"/>
    <n v="10013"/>
    <s v="P0068"/>
    <n v="6"/>
    <s v="GMR Infrastructure Ltd."/>
    <s v="Naugatuck"/>
    <s v="06770"/>
    <x v="3"/>
    <s v="Newell 312"/>
    <n v="4325"/>
    <n v="1734"/>
    <x v="2"/>
    <n v="5"/>
    <n v="10404"/>
    <n v="25950"/>
    <n v="0.05"/>
  </r>
  <r>
    <s v="NUM000425"/>
    <x v="573"/>
    <x v="3"/>
    <n v="10001"/>
    <s v="P0110"/>
    <n v="12"/>
    <s v="Chambal Fertilisers &amp; Chemicals Ltd."/>
    <s v="New York"/>
    <s v="10025"/>
    <x v="3"/>
    <s v="Xerox 2"/>
    <n v="2562"/>
    <n v="1527"/>
    <x v="1"/>
    <n v="1"/>
    <n v="18324"/>
    <n v="30744"/>
    <n v="0.05"/>
  </r>
  <r>
    <s v="NUM000845"/>
    <x v="574"/>
    <x v="2"/>
    <n v="10012"/>
    <s v="P0226"/>
    <n v="12"/>
    <s v="Dynamatic Technologies Ltd."/>
    <s v="Santa Barbara"/>
    <s v="93110"/>
    <x v="1"/>
    <s v="Xerox 1953"/>
    <n v="2579"/>
    <n v="1455"/>
    <x v="1"/>
    <n v="5"/>
    <n v="17460"/>
    <n v="30948"/>
    <n v="0.05"/>
  </r>
  <r>
    <s v="NUM000848"/>
    <x v="409"/>
    <x v="2"/>
    <n v="10001"/>
    <s v="P0241"/>
    <n v="12"/>
    <s v="Chambal Fertilisers &amp; Chemicals Ltd."/>
    <s v="New York"/>
    <s v="10025"/>
    <x v="3"/>
    <s v="Newell 34"/>
    <n v="2616"/>
    <n v="1965"/>
    <x v="2"/>
    <n v="5"/>
    <n v="23580"/>
    <n v="31392"/>
    <n v="0.05"/>
  </r>
  <r>
    <s v="NUM000336"/>
    <x v="575"/>
    <x v="0"/>
    <n v="10003"/>
    <s v="P0046"/>
    <n v="12"/>
    <s v="Honeywell Automation"/>
    <s v="Miami"/>
    <s v="33732"/>
    <x v="2"/>
    <s v="Xerox 1974"/>
    <n v="2734"/>
    <n v="1596"/>
    <x v="1"/>
    <n v="6"/>
    <n v="19152"/>
    <n v="32808"/>
    <n v="0.04"/>
  </r>
  <r>
    <s v="NUM000742"/>
    <x v="351"/>
    <x v="3"/>
    <n v="10008"/>
    <s v="P0008"/>
    <n v="13"/>
    <s v="Reliance Industries Limited"/>
    <s v="Chestnut Ridge"/>
    <s v="10977"/>
    <x v="3"/>
    <s v="Xerox 1943"/>
    <n v="2529"/>
    <n v="1630"/>
    <x v="1"/>
    <n v="1"/>
    <n v="21190"/>
    <n v="32877"/>
    <n v="0.05"/>
  </r>
  <r>
    <s v="NUM000610"/>
    <x v="576"/>
    <x v="5"/>
    <n v="10015"/>
    <s v="P0041"/>
    <n v="12"/>
    <s v="Punj Lloyd Ltd."/>
    <s v="South Windsor"/>
    <s v="06074"/>
    <x v="3"/>
    <s v="Newell 333"/>
    <n v="3000"/>
    <n v="2148"/>
    <x v="2"/>
    <n v="4"/>
    <n v="25776"/>
    <n v="36000"/>
    <n v="0.05"/>
  </r>
  <r>
    <s v="NUM000238"/>
    <x v="377"/>
    <x v="7"/>
    <n v="10012"/>
    <s v="P0182"/>
    <n v="8"/>
    <s v="Dynamatic Technologies Ltd."/>
    <s v="Santa Barbara"/>
    <s v="93110"/>
    <x v="1"/>
    <s v="Avery 510"/>
    <n v="4788"/>
    <n v="2063"/>
    <x v="4"/>
    <n v="4"/>
    <n v="16504"/>
    <n v="38304"/>
    <n v="0.05"/>
  </r>
  <r>
    <s v="NUM000060"/>
    <x v="261"/>
    <x v="7"/>
    <n v="10013"/>
    <s v="P0192"/>
    <n v="9"/>
    <s v="GMR Infrastructure Ltd."/>
    <s v="Naugatuck"/>
    <s v="06770"/>
    <x v="3"/>
    <s v="Avery 52"/>
    <n v="4744"/>
    <n v="1465"/>
    <x v="4"/>
    <n v="4"/>
    <n v="13185"/>
    <n v="42696"/>
    <n v="0.05"/>
  </r>
  <r>
    <s v="NUM000631"/>
    <x v="577"/>
    <x v="1"/>
    <n v="10004"/>
    <s v="P0077"/>
    <n v="12"/>
    <s v="Lupin Ltd."/>
    <s v="New York"/>
    <s v="10019"/>
    <x v="3"/>
    <s v="Xerox 1977"/>
    <n v="3649"/>
    <n v="2295"/>
    <x v="1"/>
    <n v="8"/>
    <n v="27540"/>
    <n v="43788"/>
    <n v="0.04"/>
  </r>
  <r>
    <s v="NUM000841"/>
    <x v="572"/>
    <x v="7"/>
    <n v="10004"/>
    <s v="P0210"/>
    <n v="12"/>
    <s v="Lupin Ltd."/>
    <s v="New York"/>
    <s v="10019"/>
    <x v="3"/>
    <s v="Xerox 1951"/>
    <n v="4006"/>
    <n v="1898"/>
    <x v="1"/>
    <n v="4"/>
    <n v="22776"/>
    <n v="48072"/>
    <n v="0.05"/>
  </r>
  <r>
    <s v="NUM000417"/>
    <x v="578"/>
    <x v="3"/>
    <n v="10011"/>
    <s v="P0004"/>
    <n v="12"/>
    <s v="Sonata Software"/>
    <s v="Olympia"/>
    <s v="98502"/>
    <x v="1"/>
    <s v="Newell 318"/>
    <n v="4099"/>
    <n v="1530"/>
    <x v="2"/>
    <n v="1"/>
    <n v="18360"/>
    <n v="49188"/>
    <n v="0.05"/>
  </r>
  <r>
    <s v="NUM000603"/>
    <x v="485"/>
    <x v="4"/>
    <n v="10009"/>
    <s v="P0233"/>
    <n v="12"/>
    <s v="Godfrey Philips India Ltd."/>
    <s v="Salt Lake City"/>
    <s v="84118"/>
    <x v="1"/>
    <s v="Xerox 198"/>
    <n v="4120"/>
    <n v="1841"/>
    <x v="1"/>
    <n v="3"/>
    <n v="22092"/>
    <n v="49440"/>
    <n v="0.05"/>
  </r>
  <r>
    <s v="NUM000630"/>
    <x v="577"/>
    <x v="2"/>
    <n v="10005"/>
    <s v="P0247"/>
    <n v="12"/>
    <s v="Fortis Healthcare Ltd."/>
    <s v="Goleta"/>
    <s v="93117"/>
    <x v="1"/>
    <s v="Xerox 1882"/>
    <n v="4206"/>
    <n v="1201"/>
    <x v="1"/>
    <n v="5"/>
    <n v="14412"/>
    <n v="50472"/>
    <n v="0.05"/>
  </r>
  <r>
    <s v="NUM000335"/>
    <x v="280"/>
    <x v="4"/>
    <n v="10009"/>
    <s v="P0126"/>
    <n v="12"/>
    <s v="Godfrey Philips India Ltd."/>
    <s v="Salt Lake City"/>
    <s v="84118"/>
    <x v="1"/>
    <s v="Xerox 1996"/>
    <n v="4220"/>
    <n v="1635"/>
    <x v="1"/>
    <n v="3"/>
    <n v="19620"/>
    <n v="50640"/>
    <n v="0.05"/>
  </r>
  <r>
    <s v="NUM000731"/>
    <x v="195"/>
    <x v="7"/>
    <n v="10010"/>
    <s v="P0180"/>
    <n v="12"/>
    <s v="Suzlon Energy Ltd."/>
    <s v="Tracy"/>
    <s v="95376"/>
    <x v="1"/>
    <s v="Xerox 211"/>
    <n v="4291"/>
    <n v="2021"/>
    <x v="1"/>
    <n v="4"/>
    <n v="24252"/>
    <n v="51492"/>
    <n v="0.05"/>
  </r>
  <r>
    <s v="NUM000622"/>
    <x v="265"/>
    <x v="3"/>
    <n v="10007"/>
    <s v="P0137"/>
    <n v="12"/>
    <s v="GHCL Ltd."/>
    <s v="Richmond"/>
    <s v="94805"/>
    <x v="1"/>
    <s v="Xerox 1934"/>
    <n v="4307"/>
    <n v="1503"/>
    <x v="1"/>
    <n v="1"/>
    <n v="18036"/>
    <n v="51684"/>
    <n v="0.05"/>
  </r>
  <r>
    <s v="NUM000618"/>
    <x v="368"/>
    <x v="2"/>
    <n v="10010"/>
    <s v="P0289"/>
    <n v="12"/>
    <s v="Suzlon Energy Ltd."/>
    <s v="Tracy"/>
    <s v="95376"/>
    <x v="1"/>
    <s v="Avery 479"/>
    <n v="4382"/>
    <n v="1298"/>
    <x v="4"/>
    <n v="5"/>
    <n v="15576"/>
    <n v="52584"/>
    <n v="0.05"/>
  </r>
  <r>
    <s v="NUM000328"/>
    <x v="414"/>
    <x v="2"/>
    <n v="10012"/>
    <s v="P0214"/>
    <n v="12"/>
    <s v="Dynamatic Technologies Ltd."/>
    <s v="Santa Barbara"/>
    <s v="93110"/>
    <x v="1"/>
    <s v="Xerox 23"/>
    <n v="4643"/>
    <n v="1549"/>
    <x v="1"/>
    <n v="5"/>
    <n v="18588"/>
    <n v="55716"/>
    <n v="0.05"/>
  </r>
  <r>
    <s v="NUM000082"/>
    <x v="16"/>
    <x v="0"/>
    <n v="10012"/>
    <s v="P0008"/>
    <n v="24"/>
    <s v="Dynamatic Technologies Ltd."/>
    <s v="Santa Barbara"/>
    <s v="93110"/>
    <x v="1"/>
    <s v="Xerox 1943"/>
    <n v="2529"/>
    <n v="1630"/>
    <x v="1"/>
    <n v="6"/>
    <n v="39120"/>
    <n v="60696"/>
    <n v="0.06"/>
  </r>
  <r>
    <s v="NUM000769"/>
    <x v="495"/>
    <x v="5"/>
    <n v="10008"/>
    <s v="P0091"/>
    <n v="24"/>
    <s v="Reliance Industries Limited"/>
    <s v="Chestnut Ridge"/>
    <s v="10977"/>
    <x v="3"/>
    <s v="Pyle PMP37LED"/>
    <n v="2808"/>
    <n v="1759"/>
    <x v="3"/>
    <n v="4"/>
    <n v="42216"/>
    <n v="67392"/>
    <n v="0.05"/>
  </r>
  <r>
    <s v="NUM000089"/>
    <x v="525"/>
    <x v="3"/>
    <n v="10009"/>
    <s v="P0063"/>
    <n v="24"/>
    <s v="Godfrey Philips India Ltd."/>
    <s v="Salt Lake City"/>
    <s v="84118"/>
    <x v="1"/>
    <s v="Cisco SPA301"/>
    <n v="2921"/>
    <n v="1786"/>
    <x v="3"/>
    <n v="1"/>
    <n v="42864"/>
    <n v="70104"/>
    <n v="0.05"/>
  </r>
  <r>
    <s v="NUM000086"/>
    <x v="579"/>
    <x v="4"/>
    <n v="10012"/>
    <s v="P0255"/>
    <n v="24"/>
    <s v="Dynamatic Technologies Ltd."/>
    <s v="Santa Barbara"/>
    <s v="93110"/>
    <x v="1"/>
    <s v="Xerox 1928"/>
    <n v="3034"/>
    <n v="2312"/>
    <x v="1"/>
    <n v="3"/>
    <n v="55488"/>
    <n v="72816"/>
    <n v="0.05"/>
  </r>
  <r>
    <s v="NUM000279"/>
    <x v="67"/>
    <x v="0"/>
    <n v="10011"/>
    <s v="P0154"/>
    <n v="24"/>
    <s v="Sonata Software"/>
    <s v="Olympia"/>
    <s v="98502"/>
    <x v="1"/>
    <s v="Newell 310"/>
    <n v="3463"/>
    <n v="1964"/>
    <x v="2"/>
    <n v="6"/>
    <n v="47136"/>
    <n v="83112"/>
    <n v="0.08"/>
  </r>
  <r>
    <s v="NUM000095"/>
    <x v="420"/>
    <x v="7"/>
    <n v="10004"/>
    <s v="P0176"/>
    <n v="24"/>
    <s v="Lupin Ltd."/>
    <s v="New York"/>
    <s v="10019"/>
    <x v="3"/>
    <s v="Avery 513"/>
    <n v="3579"/>
    <n v="1579"/>
    <x v="4"/>
    <n v="4"/>
    <n v="37896"/>
    <n v="85896"/>
    <n v="7.0000000000000007E-2"/>
  </r>
  <r>
    <s v="NUM000179"/>
    <x v="580"/>
    <x v="1"/>
    <n v="10012"/>
    <s v="P0225"/>
    <n v="24"/>
    <s v="Dynamatic Technologies Ltd."/>
    <s v="Santa Barbara"/>
    <s v="93110"/>
    <x v="1"/>
    <s v="AT&amp;T CL2909"/>
    <n v="3644"/>
    <n v="1954"/>
    <x v="3"/>
    <n v="8"/>
    <n v="46896"/>
    <n v="87456"/>
    <n v="0.08"/>
  </r>
  <r>
    <s v="NUM000087"/>
    <x v="581"/>
    <x v="1"/>
    <n v="10013"/>
    <s v="P0210"/>
    <n v="24"/>
    <s v="GMR Infrastructure Ltd."/>
    <s v="Naugatuck"/>
    <s v="06770"/>
    <x v="3"/>
    <s v="Xerox 1951"/>
    <n v="4006"/>
    <n v="1898"/>
    <x v="1"/>
    <n v="8"/>
    <n v="45552"/>
    <n v="96144"/>
    <n v="0.08"/>
  </r>
  <r>
    <s v="NUM000757"/>
    <x v="582"/>
    <x v="0"/>
    <n v="10009"/>
    <s v="P0061"/>
    <n v="24"/>
    <s v="Godfrey Philips India Ltd."/>
    <s v="Salt Lake City"/>
    <s v="84118"/>
    <x v="1"/>
    <s v="Avery 473"/>
    <n v="4185"/>
    <n v="1204"/>
    <x v="4"/>
    <n v="6"/>
    <n v="28896"/>
    <n v="100440"/>
    <n v="0.1"/>
  </r>
  <r>
    <s v="NUM000794"/>
    <x v="399"/>
    <x v="5"/>
    <n v="10002"/>
    <s v="P0243"/>
    <n v="24"/>
    <s v="Elder Pharmaceuticals"/>
    <s v="Omaha"/>
    <s v="68127"/>
    <x v="0"/>
    <s v="Xerox 1893"/>
    <n v="4874"/>
    <n v="1503"/>
    <x v="1"/>
    <n v="4"/>
    <n v="36072"/>
    <n v="116976"/>
    <n v="0.09"/>
  </r>
  <r>
    <s v="NUM000822"/>
    <x v="106"/>
    <x v="1"/>
    <n v="10012"/>
    <s v="P0142"/>
    <n v="24"/>
    <s v="Dynamatic Technologies Ltd."/>
    <s v="Santa Barbara"/>
    <s v="93110"/>
    <x v="1"/>
    <s v="Xerox 1948"/>
    <n v="4910"/>
    <n v="2108"/>
    <x v="1"/>
    <n v="8"/>
    <n v="50592"/>
    <n v="117840"/>
    <n v="0.1"/>
  </r>
  <r>
    <s v="NUM000085"/>
    <x v="513"/>
    <x v="3"/>
    <n v="10013"/>
    <s v="P0131"/>
    <n v="24"/>
    <s v="GMR Infrastructure Ltd."/>
    <s v="Naugatuck"/>
    <s v="06770"/>
    <x v="3"/>
    <s v="Xerox 1973"/>
    <n v="4928"/>
    <n v="2101"/>
    <x v="1"/>
    <n v="1"/>
    <n v="50424"/>
    <n v="118272"/>
    <n v="0.09"/>
  </r>
  <r>
    <s v="NUM000801"/>
    <x v="116"/>
    <x v="6"/>
    <n v="10013"/>
    <s v="P0293"/>
    <n v="48"/>
    <s v="GMR Infrastructure Ltd."/>
    <s v="Naugatuck"/>
    <s v="06770"/>
    <x v="3"/>
    <s v="Avery 484"/>
    <n v="4548"/>
    <n v="1983"/>
    <x v="4"/>
    <n v="10"/>
    <n v="95184"/>
    <n v="218304"/>
    <n v="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C6C97-03DA-471B-9F3F-6EA1E22637B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3:AJ20" firstHeaderRow="1" firstDataRow="2" firstDataCol="1"/>
  <pivotFields count="20">
    <pivotField showAll="0"/>
    <pivotField numFmtId="15" showAll="0">
      <items count="584">
        <item x="497"/>
        <item x="130"/>
        <item x="289"/>
        <item x="61"/>
        <item x="269"/>
        <item x="372"/>
        <item x="114"/>
        <item x="156"/>
        <item x="231"/>
        <item x="301"/>
        <item x="15"/>
        <item x="185"/>
        <item x="483"/>
        <item x="139"/>
        <item x="467"/>
        <item x="408"/>
        <item x="17"/>
        <item x="395"/>
        <item x="170"/>
        <item x="5"/>
        <item x="571"/>
        <item x="383"/>
        <item x="413"/>
        <item x="47"/>
        <item x="256"/>
        <item x="496"/>
        <item x="308"/>
        <item x="375"/>
        <item x="196"/>
        <item x="503"/>
        <item x="396"/>
        <item x="340"/>
        <item x="425"/>
        <item x="446"/>
        <item x="337"/>
        <item x="335"/>
        <item x="474"/>
        <item x="261"/>
        <item x="511"/>
        <item x="88"/>
        <item x="22"/>
        <item x="164"/>
        <item x="94"/>
        <item x="436"/>
        <item x="236"/>
        <item x="440"/>
        <item x="254"/>
        <item x="401"/>
        <item x="219"/>
        <item x="16"/>
        <item x="293"/>
        <item x="513"/>
        <item x="579"/>
        <item x="581"/>
        <item x="525"/>
        <item x="332"/>
        <item x="430"/>
        <item x="432"/>
        <item x="420"/>
        <item x="230"/>
        <item x="73"/>
        <item x="122"/>
        <item x="457"/>
        <item x="505"/>
        <item x="34"/>
        <item x="159"/>
        <item x="564"/>
        <item x="76"/>
        <item x="315"/>
        <item x="373"/>
        <item x="8"/>
        <item x="553"/>
        <item x="540"/>
        <item x="54"/>
        <item x="235"/>
        <item x="285"/>
        <item x="535"/>
        <item x="367"/>
        <item x="556"/>
        <item x="427"/>
        <item x="292"/>
        <item x="387"/>
        <item x="89"/>
        <item x="113"/>
        <item x="125"/>
        <item x="118"/>
        <item x="136"/>
        <item x="252"/>
        <item x="165"/>
        <item x="52"/>
        <item x="330"/>
        <item x="152"/>
        <item x="49"/>
        <item x="155"/>
        <item x="339"/>
        <item x="249"/>
        <item x="186"/>
        <item x="81"/>
        <item x="124"/>
        <item x="144"/>
        <item x="324"/>
        <item x="522"/>
        <item x="11"/>
        <item x="180"/>
        <item x="75"/>
        <item x="243"/>
        <item x="14"/>
        <item x="201"/>
        <item x="194"/>
        <item x="146"/>
        <item x="119"/>
        <item x="412"/>
        <item x="284"/>
        <item x="580"/>
        <item x="234"/>
        <item x="295"/>
        <item x="393"/>
        <item x="500"/>
        <item x="423"/>
        <item x="227"/>
        <item x="365"/>
        <item x="158"/>
        <item x="286"/>
        <item x="58"/>
        <item x="247"/>
        <item x="434"/>
        <item x="441"/>
        <item x="305"/>
        <item x="40"/>
        <item x="248"/>
        <item x="3"/>
        <item x="458"/>
        <item x="157"/>
        <item x="544"/>
        <item x="533"/>
        <item x="39"/>
        <item x="171"/>
        <item x="142"/>
        <item x="131"/>
        <item x="19"/>
        <item x="470"/>
        <item x="451"/>
        <item x="311"/>
        <item x="181"/>
        <item x="405"/>
        <item x="38"/>
        <item x="263"/>
        <item x="524"/>
        <item x="221"/>
        <item x="160"/>
        <item x="377"/>
        <item x="445"/>
        <item x="359"/>
        <item x="542"/>
        <item x="341"/>
        <item x="266"/>
        <item x="57"/>
        <item x="555"/>
        <item x="29"/>
        <item x="168"/>
        <item x="333"/>
        <item x="528"/>
        <item x="444"/>
        <item x="329"/>
        <item x="419"/>
        <item x="87"/>
        <item x="13"/>
        <item x="411"/>
        <item x="461"/>
        <item x="371"/>
        <item x="484"/>
        <item x="279"/>
        <item x="499"/>
        <item x="92"/>
        <item x="21"/>
        <item x="83"/>
        <item x="314"/>
        <item x="67"/>
        <item x="379"/>
        <item x="48"/>
        <item x="41"/>
        <item x="74"/>
        <item x="384"/>
        <item x="472"/>
        <item x="306"/>
        <item x="169"/>
        <item x="174"/>
        <item x="568"/>
        <item x="182"/>
        <item x="550"/>
        <item x="466"/>
        <item x="433"/>
        <item x="545"/>
        <item x="415"/>
        <item x="102"/>
        <item x="224"/>
        <item x="562"/>
        <item x="28"/>
        <item x="63"/>
        <item x="345"/>
        <item x="404"/>
        <item x="216"/>
        <item x="477"/>
        <item x="43"/>
        <item x="232"/>
        <item x="352"/>
        <item x="86"/>
        <item x="547"/>
        <item x="53"/>
        <item x="242"/>
        <item x="65"/>
        <item x="291"/>
        <item x="414"/>
        <item x="543"/>
        <item x="449"/>
        <item x="280"/>
        <item x="575"/>
        <item x="135"/>
        <item x="95"/>
        <item x="233"/>
        <item x="260"/>
        <item x="0"/>
        <item x="508"/>
        <item x="502"/>
        <item x="397"/>
        <item x="154"/>
        <item x="362"/>
        <item x="246"/>
        <item x="32"/>
        <item x="475"/>
        <item x="220"/>
        <item x="27"/>
        <item x="268"/>
        <item x="532"/>
        <item x="460"/>
        <item x="187"/>
        <item x="25"/>
        <item x="197"/>
        <item x="398"/>
        <item x="538"/>
        <item x="298"/>
        <item x="391"/>
        <item x="253"/>
        <item x="4"/>
        <item x="378"/>
        <item x="318"/>
        <item x="459"/>
        <item x="275"/>
        <item x="241"/>
        <item x="98"/>
        <item x="288"/>
        <item x="322"/>
        <item x="150"/>
        <item x="31"/>
        <item x="437"/>
        <item x="1"/>
        <item x="370"/>
        <item x="320"/>
        <item x="565"/>
        <item x="392"/>
        <item x="153"/>
        <item x="66"/>
        <item x="35"/>
        <item x="426"/>
        <item x="439"/>
        <item x="199"/>
        <item x="454"/>
        <item x="250"/>
        <item x="578"/>
        <item x="400"/>
        <item x="223"/>
        <item x="549"/>
        <item x="202"/>
        <item x="487"/>
        <item x="515"/>
        <item x="60"/>
        <item x="573"/>
        <item x="207"/>
        <item x="228"/>
        <item x="559"/>
        <item x="143"/>
        <item x="109"/>
        <item x="354"/>
        <item x="343"/>
        <item x="448"/>
        <item x="90"/>
        <item x="178"/>
        <item x="273"/>
        <item x="402"/>
        <item x="482"/>
        <item x="112"/>
        <item x="96"/>
        <item x="282"/>
        <item x="225"/>
        <item x="100"/>
        <item x="480"/>
        <item x="309"/>
        <item x="123"/>
        <item x="521"/>
        <item x="566"/>
        <item x="469"/>
        <item x="140"/>
        <item x="299"/>
        <item x="210"/>
        <item x="507"/>
        <item x="277"/>
        <item x="527"/>
        <item x="456"/>
        <item x="151"/>
        <item x="215"/>
        <item x="115"/>
        <item x="56"/>
        <item x="488"/>
        <item x="518"/>
        <item x="59"/>
        <item x="313"/>
        <item x="443"/>
        <item x="272"/>
        <item x="338"/>
        <item x="376"/>
        <item x="226"/>
        <item x="108"/>
        <item x="188"/>
        <item x="211"/>
        <item x="450"/>
        <item x="177"/>
        <item x="37"/>
        <item x="442"/>
        <item x="134"/>
        <item x="229"/>
        <item x="304"/>
        <item x="166"/>
        <item x="33"/>
        <item x="105"/>
        <item x="30"/>
        <item x="72"/>
        <item x="281"/>
        <item x="479"/>
        <item x="327"/>
        <item x="407"/>
        <item x="145"/>
        <item x="45"/>
        <item x="539"/>
        <item x="326"/>
        <item x="369"/>
        <item x="357"/>
        <item x="569"/>
        <item x="212"/>
        <item x="259"/>
        <item x="214"/>
        <item x="350"/>
        <item x="172"/>
        <item x="80"/>
        <item x="529"/>
        <item x="336"/>
        <item x="287"/>
        <item x="55"/>
        <item x="526"/>
        <item x="46"/>
        <item x="267"/>
        <item x="361"/>
        <item x="163"/>
        <item x="374"/>
        <item x="546"/>
        <item x="36"/>
        <item x="209"/>
        <item x="321"/>
        <item x="198"/>
        <item x="191"/>
        <item x="310"/>
        <item x="498"/>
        <item x="325"/>
        <item x="42"/>
        <item x="536"/>
        <item x="317"/>
        <item x="447"/>
        <item x="491"/>
        <item x="418"/>
        <item x="203"/>
        <item x="385"/>
        <item x="71"/>
        <item x="353"/>
        <item x="183"/>
        <item x="453"/>
        <item x="274"/>
        <item x="128"/>
        <item x="200"/>
        <item x="18"/>
        <item x="560"/>
        <item x="360"/>
        <item x="167"/>
        <item x="132"/>
        <item x="26"/>
        <item x="519"/>
        <item x="7"/>
        <item x="363"/>
        <item x="468"/>
        <item x="462"/>
        <item x="257"/>
        <item x="452"/>
        <item x="138"/>
        <item x="262"/>
        <item x="64"/>
        <item x="485"/>
        <item x="316"/>
        <item x="464"/>
        <item x="206"/>
        <item x="576"/>
        <item x="431"/>
        <item x="346"/>
        <item x="531"/>
        <item x="23"/>
        <item x="368"/>
        <item x="129"/>
        <item x="265"/>
        <item x="245"/>
        <item x="510"/>
        <item x="554"/>
        <item x="204"/>
        <item x="93"/>
        <item x="577"/>
        <item x="78"/>
        <item x="264"/>
        <item x="551"/>
        <item x="509"/>
        <item x="111"/>
        <item x="270"/>
        <item x="237"/>
        <item x="516"/>
        <item x="20"/>
        <item x="348"/>
        <item x="193"/>
        <item x="389"/>
        <item x="6"/>
        <item x="520"/>
        <item x="548"/>
        <item x="557"/>
        <item x="184"/>
        <item x="62"/>
        <item x="537"/>
        <item x="84"/>
        <item x="126"/>
        <item x="208"/>
        <item x="238"/>
        <item x="79"/>
        <item x="82"/>
        <item x="255"/>
        <item x="422"/>
        <item x="390"/>
        <item x="176"/>
        <item x="103"/>
        <item x="161"/>
        <item x="355"/>
        <item x="120"/>
        <item x="104"/>
        <item x="517"/>
        <item x="334"/>
        <item x="175"/>
        <item x="205"/>
        <item x="435"/>
        <item x="258"/>
        <item x="179"/>
        <item x="69"/>
        <item x="271"/>
        <item x="217"/>
        <item x="465"/>
        <item x="382"/>
        <item x="417"/>
        <item x="97"/>
        <item x="99"/>
        <item x="356"/>
        <item x="283"/>
        <item x="77"/>
        <item x="438"/>
        <item x="428"/>
        <item x="189"/>
        <item x="141"/>
        <item x="563"/>
        <item x="51"/>
        <item x="9"/>
        <item x="297"/>
        <item x="195"/>
        <item x="312"/>
        <item x="492"/>
        <item x="493"/>
        <item x="107"/>
        <item x="91"/>
        <item x="380"/>
        <item x="490"/>
        <item x="388"/>
        <item x="351"/>
        <item x="173"/>
        <item x="127"/>
        <item x="24"/>
        <item x="512"/>
        <item x="85"/>
        <item x="476"/>
        <item x="410"/>
        <item x="137"/>
        <item x="501"/>
        <item x="582"/>
        <item x="244"/>
        <item x="344"/>
        <item x="147"/>
        <item x="386"/>
        <item x="12"/>
        <item x="486"/>
        <item x="429"/>
        <item x="50"/>
        <item x="541"/>
        <item x="495"/>
        <item x="424"/>
        <item x="296"/>
        <item x="121"/>
        <item x="406"/>
        <item x="302"/>
        <item x="70"/>
        <item x="494"/>
        <item x="10"/>
        <item x="534"/>
        <item x="294"/>
        <item x="570"/>
        <item x="149"/>
        <item x="213"/>
        <item x="514"/>
        <item x="323"/>
        <item x="319"/>
        <item x="399"/>
        <item x="251"/>
        <item x="481"/>
        <item x="218"/>
        <item x="366"/>
        <item x="116"/>
        <item x="364"/>
        <item x="421"/>
        <item x="381"/>
        <item x="561"/>
        <item x="342"/>
        <item x="148"/>
        <item x="240"/>
        <item x="290"/>
        <item x="190"/>
        <item x="192"/>
        <item x="328"/>
        <item x="239"/>
        <item x="68"/>
        <item x="106"/>
        <item x="506"/>
        <item x="471"/>
        <item x="276"/>
        <item x="303"/>
        <item x="552"/>
        <item x="394"/>
        <item x="463"/>
        <item x="403"/>
        <item x="489"/>
        <item x="117"/>
        <item x="278"/>
        <item x="572"/>
        <item x="300"/>
        <item x="558"/>
        <item x="504"/>
        <item x="574"/>
        <item x="349"/>
        <item x="409"/>
        <item x="523"/>
        <item x="567"/>
        <item x="478"/>
        <item x="222"/>
        <item x="2"/>
        <item x="162"/>
        <item x="416"/>
        <item x="101"/>
        <item x="331"/>
        <item x="133"/>
        <item x="307"/>
        <item x="530"/>
        <item x="473"/>
        <item x="358"/>
        <item x="347"/>
        <item x="110"/>
        <item x="455"/>
        <item x="44"/>
        <item t="default"/>
      </items>
    </pivotField>
    <pivotField showAll="0"/>
    <pivotField showAll="0"/>
    <pivotField showAll="0"/>
    <pivotField dataField="1" showAll="0"/>
    <pivotField axis="axisRow" showAll="0">
      <items count="16">
        <item x="14"/>
        <item x="7"/>
        <item x="1"/>
        <item x="13"/>
        <item x="2"/>
        <item x="5"/>
        <item x="9"/>
        <item x="11"/>
        <item x="3"/>
        <item x="6"/>
        <item x="4"/>
        <item x="8"/>
        <item x="10"/>
        <item x="0"/>
        <item x="12"/>
        <item t="default"/>
      </items>
    </pivotField>
    <pivotField showAll="0">
      <items count="15">
        <item x="8"/>
        <item x="13"/>
        <item x="11"/>
        <item x="3"/>
        <item x="0"/>
        <item x="5"/>
        <item x="6"/>
        <item x="10"/>
        <item x="1"/>
        <item x="2"/>
        <item x="9"/>
        <item x="7"/>
        <item x="4"/>
        <item x="12"/>
        <item t="default"/>
      </items>
    </pivotField>
    <pivotField showAll="0"/>
    <pivotField axis="axisCol" showAll="0">
      <items count="5">
        <item x="3"/>
        <item x="1"/>
        <item x="2"/>
        <item x="0"/>
        <item t="default"/>
      </items>
    </pivotField>
    <pivotField showAll="0"/>
    <pivotField showAll="0"/>
    <pivotField showAll="0"/>
    <pivotField showAll="0"/>
    <pivotField showAll="0"/>
    <pivotField showAll="0"/>
    <pivotField showAll="0"/>
    <pivotField numFmtId="9"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16">
    <i>
      <x/>
    </i>
    <i>
      <x v="1"/>
    </i>
    <i>
      <x v="2"/>
    </i>
    <i>
      <x v="3"/>
    </i>
    <i>
      <x v="4"/>
    </i>
    <i>
      <x v="5"/>
    </i>
    <i>
      <x v="6"/>
    </i>
    <i>
      <x v="7"/>
    </i>
    <i>
      <x v="8"/>
    </i>
    <i>
      <x v="9"/>
    </i>
    <i>
      <x v="10"/>
    </i>
    <i>
      <x v="11"/>
    </i>
    <i>
      <x v="12"/>
    </i>
    <i>
      <x v="13"/>
    </i>
    <i>
      <x v="14"/>
    </i>
    <i t="grand">
      <x/>
    </i>
  </rowItems>
  <colFields count="1">
    <field x="9"/>
  </colFields>
  <colItems count="5">
    <i>
      <x/>
    </i>
    <i>
      <x v="1"/>
    </i>
    <i>
      <x v="2"/>
    </i>
    <i>
      <x v="3"/>
    </i>
    <i t="grand">
      <x/>
    </i>
  </colItems>
  <dataFields count="1">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C67F7-A8F5-4CF2-A46A-BB78717A010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3:AB12" firstHeaderRow="1" firstDataRow="1" firstDataCol="1"/>
  <pivotFields count="20">
    <pivotField showAll="0"/>
    <pivotField numFmtId="15" showAll="0">
      <items count="584">
        <item x="497"/>
        <item x="130"/>
        <item x="289"/>
        <item x="61"/>
        <item x="269"/>
        <item x="372"/>
        <item x="114"/>
        <item x="156"/>
        <item x="231"/>
        <item x="301"/>
        <item x="15"/>
        <item x="185"/>
        <item x="483"/>
        <item x="139"/>
        <item x="467"/>
        <item x="408"/>
        <item x="17"/>
        <item x="395"/>
        <item x="170"/>
        <item x="5"/>
        <item x="571"/>
        <item x="383"/>
        <item x="413"/>
        <item x="47"/>
        <item x="256"/>
        <item x="496"/>
        <item x="308"/>
        <item x="375"/>
        <item x="196"/>
        <item x="503"/>
        <item x="396"/>
        <item x="340"/>
        <item x="425"/>
        <item x="446"/>
        <item x="337"/>
        <item x="335"/>
        <item x="474"/>
        <item x="261"/>
        <item x="511"/>
        <item x="88"/>
        <item x="22"/>
        <item x="164"/>
        <item x="94"/>
        <item x="436"/>
        <item x="236"/>
        <item x="440"/>
        <item x="254"/>
        <item x="401"/>
        <item x="219"/>
        <item x="16"/>
        <item x="293"/>
        <item x="513"/>
        <item x="579"/>
        <item x="581"/>
        <item x="525"/>
        <item x="332"/>
        <item x="430"/>
        <item x="432"/>
        <item x="420"/>
        <item x="230"/>
        <item x="73"/>
        <item x="122"/>
        <item x="457"/>
        <item x="505"/>
        <item x="34"/>
        <item x="159"/>
        <item x="564"/>
        <item x="76"/>
        <item x="315"/>
        <item x="373"/>
        <item x="8"/>
        <item x="553"/>
        <item x="540"/>
        <item x="54"/>
        <item x="235"/>
        <item x="285"/>
        <item x="535"/>
        <item x="367"/>
        <item x="556"/>
        <item x="427"/>
        <item x="292"/>
        <item x="387"/>
        <item x="89"/>
        <item x="113"/>
        <item x="125"/>
        <item x="118"/>
        <item x="136"/>
        <item x="252"/>
        <item x="165"/>
        <item x="52"/>
        <item x="330"/>
        <item x="152"/>
        <item x="49"/>
        <item x="155"/>
        <item x="339"/>
        <item x="249"/>
        <item x="186"/>
        <item x="81"/>
        <item x="124"/>
        <item x="144"/>
        <item x="324"/>
        <item x="522"/>
        <item x="11"/>
        <item x="180"/>
        <item x="75"/>
        <item x="243"/>
        <item x="14"/>
        <item x="201"/>
        <item x="194"/>
        <item x="146"/>
        <item x="119"/>
        <item x="412"/>
        <item x="284"/>
        <item x="580"/>
        <item x="234"/>
        <item x="295"/>
        <item x="393"/>
        <item x="500"/>
        <item x="423"/>
        <item x="227"/>
        <item x="365"/>
        <item x="158"/>
        <item x="286"/>
        <item x="58"/>
        <item x="247"/>
        <item x="434"/>
        <item x="441"/>
        <item x="305"/>
        <item x="40"/>
        <item x="248"/>
        <item x="3"/>
        <item x="458"/>
        <item x="157"/>
        <item x="544"/>
        <item x="533"/>
        <item x="39"/>
        <item x="171"/>
        <item x="142"/>
        <item x="131"/>
        <item x="19"/>
        <item x="470"/>
        <item x="451"/>
        <item x="311"/>
        <item x="181"/>
        <item x="405"/>
        <item x="38"/>
        <item x="263"/>
        <item x="524"/>
        <item x="221"/>
        <item x="160"/>
        <item x="377"/>
        <item x="445"/>
        <item x="359"/>
        <item x="542"/>
        <item x="341"/>
        <item x="266"/>
        <item x="57"/>
        <item x="555"/>
        <item x="29"/>
        <item x="168"/>
        <item x="333"/>
        <item x="528"/>
        <item x="444"/>
        <item x="329"/>
        <item x="419"/>
        <item x="87"/>
        <item x="13"/>
        <item x="411"/>
        <item x="461"/>
        <item x="371"/>
        <item x="484"/>
        <item x="279"/>
        <item x="499"/>
        <item x="92"/>
        <item x="21"/>
        <item x="83"/>
        <item x="314"/>
        <item x="67"/>
        <item x="379"/>
        <item x="48"/>
        <item x="41"/>
        <item x="74"/>
        <item x="384"/>
        <item x="472"/>
        <item x="306"/>
        <item x="169"/>
        <item x="174"/>
        <item x="568"/>
        <item x="182"/>
        <item x="550"/>
        <item x="466"/>
        <item x="433"/>
        <item x="545"/>
        <item x="415"/>
        <item x="102"/>
        <item x="224"/>
        <item x="562"/>
        <item x="28"/>
        <item x="63"/>
        <item x="345"/>
        <item x="404"/>
        <item x="216"/>
        <item x="477"/>
        <item x="43"/>
        <item x="232"/>
        <item x="352"/>
        <item x="86"/>
        <item x="547"/>
        <item x="53"/>
        <item x="242"/>
        <item x="65"/>
        <item x="291"/>
        <item x="414"/>
        <item x="543"/>
        <item x="449"/>
        <item x="280"/>
        <item x="575"/>
        <item x="135"/>
        <item x="95"/>
        <item x="233"/>
        <item x="260"/>
        <item x="0"/>
        <item x="508"/>
        <item x="502"/>
        <item x="397"/>
        <item x="154"/>
        <item x="362"/>
        <item x="246"/>
        <item x="32"/>
        <item x="475"/>
        <item x="220"/>
        <item x="27"/>
        <item x="268"/>
        <item x="532"/>
        <item x="460"/>
        <item x="187"/>
        <item x="25"/>
        <item x="197"/>
        <item x="398"/>
        <item x="538"/>
        <item x="298"/>
        <item x="391"/>
        <item x="253"/>
        <item x="4"/>
        <item x="378"/>
        <item x="318"/>
        <item x="459"/>
        <item x="275"/>
        <item x="241"/>
        <item x="98"/>
        <item x="288"/>
        <item x="322"/>
        <item x="150"/>
        <item x="31"/>
        <item x="437"/>
        <item x="1"/>
        <item x="370"/>
        <item x="320"/>
        <item x="565"/>
        <item x="392"/>
        <item x="153"/>
        <item x="66"/>
        <item x="35"/>
        <item x="426"/>
        <item x="439"/>
        <item x="199"/>
        <item x="454"/>
        <item x="250"/>
        <item x="578"/>
        <item x="400"/>
        <item x="223"/>
        <item x="549"/>
        <item x="202"/>
        <item x="487"/>
        <item x="515"/>
        <item x="60"/>
        <item x="573"/>
        <item x="207"/>
        <item x="228"/>
        <item x="559"/>
        <item x="143"/>
        <item x="109"/>
        <item x="354"/>
        <item x="343"/>
        <item x="448"/>
        <item x="90"/>
        <item x="178"/>
        <item x="273"/>
        <item x="402"/>
        <item x="482"/>
        <item x="112"/>
        <item x="96"/>
        <item x="282"/>
        <item x="225"/>
        <item x="100"/>
        <item x="480"/>
        <item x="309"/>
        <item x="123"/>
        <item x="521"/>
        <item x="566"/>
        <item x="469"/>
        <item x="140"/>
        <item x="299"/>
        <item x="210"/>
        <item x="507"/>
        <item x="277"/>
        <item x="527"/>
        <item x="456"/>
        <item x="151"/>
        <item x="215"/>
        <item x="115"/>
        <item x="56"/>
        <item x="488"/>
        <item x="518"/>
        <item x="59"/>
        <item x="313"/>
        <item x="443"/>
        <item x="272"/>
        <item x="338"/>
        <item x="376"/>
        <item x="226"/>
        <item x="108"/>
        <item x="188"/>
        <item x="211"/>
        <item x="450"/>
        <item x="177"/>
        <item x="37"/>
        <item x="442"/>
        <item x="134"/>
        <item x="229"/>
        <item x="304"/>
        <item x="166"/>
        <item x="33"/>
        <item x="105"/>
        <item x="30"/>
        <item x="72"/>
        <item x="281"/>
        <item x="479"/>
        <item x="327"/>
        <item x="407"/>
        <item x="145"/>
        <item x="45"/>
        <item x="539"/>
        <item x="326"/>
        <item x="369"/>
        <item x="357"/>
        <item x="569"/>
        <item x="212"/>
        <item x="259"/>
        <item x="214"/>
        <item x="350"/>
        <item x="172"/>
        <item x="80"/>
        <item x="529"/>
        <item x="336"/>
        <item x="287"/>
        <item x="55"/>
        <item x="526"/>
        <item x="46"/>
        <item x="267"/>
        <item x="361"/>
        <item x="163"/>
        <item x="374"/>
        <item x="546"/>
        <item x="36"/>
        <item x="209"/>
        <item x="321"/>
        <item x="198"/>
        <item x="191"/>
        <item x="310"/>
        <item x="498"/>
        <item x="325"/>
        <item x="42"/>
        <item x="536"/>
        <item x="317"/>
        <item x="447"/>
        <item x="491"/>
        <item x="418"/>
        <item x="203"/>
        <item x="385"/>
        <item x="71"/>
        <item x="353"/>
        <item x="183"/>
        <item x="453"/>
        <item x="274"/>
        <item x="128"/>
        <item x="200"/>
        <item x="18"/>
        <item x="560"/>
        <item x="360"/>
        <item x="167"/>
        <item x="132"/>
        <item x="26"/>
        <item x="519"/>
        <item x="7"/>
        <item x="363"/>
        <item x="468"/>
        <item x="462"/>
        <item x="257"/>
        <item x="452"/>
        <item x="138"/>
        <item x="262"/>
        <item x="64"/>
        <item x="485"/>
        <item x="316"/>
        <item x="464"/>
        <item x="206"/>
        <item x="576"/>
        <item x="431"/>
        <item x="346"/>
        <item x="531"/>
        <item x="23"/>
        <item x="368"/>
        <item x="129"/>
        <item x="265"/>
        <item x="245"/>
        <item x="510"/>
        <item x="554"/>
        <item x="204"/>
        <item x="93"/>
        <item x="577"/>
        <item x="78"/>
        <item x="264"/>
        <item x="551"/>
        <item x="509"/>
        <item x="111"/>
        <item x="270"/>
        <item x="237"/>
        <item x="516"/>
        <item x="20"/>
        <item x="348"/>
        <item x="193"/>
        <item x="389"/>
        <item x="6"/>
        <item x="520"/>
        <item x="548"/>
        <item x="557"/>
        <item x="184"/>
        <item x="62"/>
        <item x="537"/>
        <item x="84"/>
        <item x="126"/>
        <item x="208"/>
        <item x="238"/>
        <item x="79"/>
        <item x="82"/>
        <item x="255"/>
        <item x="422"/>
        <item x="390"/>
        <item x="176"/>
        <item x="103"/>
        <item x="161"/>
        <item x="355"/>
        <item x="120"/>
        <item x="104"/>
        <item x="517"/>
        <item x="334"/>
        <item x="175"/>
        <item x="205"/>
        <item x="435"/>
        <item x="258"/>
        <item x="179"/>
        <item x="69"/>
        <item x="271"/>
        <item x="217"/>
        <item x="465"/>
        <item x="382"/>
        <item x="417"/>
        <item x="97"/>
        <item x="99"/>
        <item x="356"/>
        <item x="283"/>
        <item x="77"/>
        <item x="438"/>
        <item x="428"/>
        <item x="189"/>
        <item x="141"/>
        <item x="563"/>
        <item x="51"/>
        <item x="9"/>
        <item x="297"/>
        <item x="195"/>
        <item x="312"/>
        <item x="492"/>
        <item x="493"/>
        <item x="107"/>
        <item x="91"/>
        <item x="380"/>
        <item x="490"/>
        <item x="388"/>
        <item x="351"/>
        <item x="173"/>
        <item x="127"/>
        <item x="24"/>
        <item x="512"/>
        <item x="85"/>
        <item x="476"/>
        <item x="410"/>
        <item x="137"/>
        <item x="501"/>
        <item x="582"/>
        <item x="244"/>
        <item x="344"/>
        <item x="147"/>
        <item x="386"/>
        <item x="12"/>
        <item x="486"/>
        <item x="429"/>
        <item x="50"/>
        <item x="541"/>
        <item x="495"/>
        <item x="424"/>
        <item x="296"/>
        <item x="121"/>
        <item x="406"/>
        <item x="302"/>
        <item x="70"/>
        <item x="494"/>
        <item x="10"/>
        <item x="534"/>
        <item x="294"/>
        <item x="570"/>
        <item x="149"/>
        <item x="213"/>
        <item x="514"/>
        <item x="323"/>
        <item x="319"/>
        <item x="399"/>
        <item x="251"/>
        <item x="481"/>
        <item x="218"/>
        <item x="366"/>
        <item x="116"/>
        <item x="364"/>
        <item x="421"/>
        <item x="381"/>
        <item x="561"/>
        <item x="342"/>
        <item x="148"/>
        <item x="240"/>
        <item x="290"/>
        <item x="190"/>
        <item x="192"/>
        <item x="328"/>
        <item x="239"/>
        <item x="68"/>
        <item x="106"/>
        <item x="506"/>
        <item x="471"/>
        <item x="276"/>
        <item x="303"/>
        <item x="552"/>
        <item x="394"/>
        <item x="463"/>
        <item x="403"/>
        <item x="489"/>
        <item x="117"/>
        <item x="278"/>
        <item x="572"/>
        <item x="300"/>
        <item x="558"/>
        <item x="504"/>
        <item x="574"/>
        <item x="349"/>
        <item x="409"/>
        <item x="523"/>
        <item x="567"/>
        <item x="478"/>
        <item x="222"/>
        <item x="2"/>
        <item x="162"/>
        <item x="416"/>
        <item x="101"/>
        <item x="331"/>
        <item x="133"/>
        <item x="307"/>
        <item x="530"/>
        <item x="473"/>
        <item x="358"/>
        <item x="347"/>
        <item x="110"/>
        <item x="455"/>
        <item x="44"/>
        <item t="default"/>
      </items>
    </pivotField>
    <pivotField axis="axisRow" showAll="0">
      <items count="9">
        <item x="6"/>
        <item x="1"/>
        <item x="5"/>
        <item x="3"/>
        <item x="4"/>
        <item x="2"/>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9"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9">
    <i>
      <x/>
    </i>
    <i>
      <x v="1"/>
    </i>
    <i>
      <x v="2"/>
    </i>
    <i>
      <x v="3"/>
    </i>
    <i>
      <x v="4"/>
    </i>
    <i>
      <x v="5"/>
    </i>
    <i>
      <x v="6"/>
    </i>
    <i>
      <x v="7"/>
    </i>
    <i t="grand">
      <x/>
    </i>
  </rowItems>
  <colItems count="1">
    <i/>
  </colItems>
  <dataFields count="1">
    <dataField name="Sum of Total Sales" fld="16"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5FCC7E-00A2-465A-8217-6EAAED6259E8}"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X19" firstHeaderRow="0" firstDataRow="1" firstDataCol="1"/>
  <pivotFields count="20">
    <pivotField dataField="1" showAll="0"/>
    <pivotField numFmtId="15" showAll="0">
      <items count="584">
        <item x="497"/>
        <item x="130"/>
        <item x="289"/>
        <item x="61"/>
        <item x="269"/>
        <item x="372"/>
        <item x="114"/>
        <item x="156"/>
        <item x="231"/>
        <item x="301"/>
        <item x="15"/>
        <item x="185"/>
        <item x="483"/>
        <item x="139"/>
        <item x="467"/>
        <item x="408"/>
        <item x="17"/>
        <item x="395"/>
        <item x="170"/>
        <item x="5"/>
        <item x="571"/>
        <item x="383"/>
        <item x="413"/>
        <item x="47"/>
        <item x="256"/>
        <item x="496"/>
        <item x="308"/>
        <item x="375"/>
        <item x="196"/>
        <item x="503"/>
        <item x="396"/>
        <item x="340"/>
        <item x="425"/>
        <item x="446"/>
        <item x="337"/>
        <item x="335"/>
        <item x="474"/>
        <item x="261"/>
        <item x="511"/>
        <item x="88"/>
        <item x="22"/>
        <item x="164"/>
        <item x="94"/>
        <item x="436"/>
        <item x="236"/>
        <item x="440"/>
        <item x="254"/>
        <item x="401"/>
        <item x="219"/>
        <item x="16"/>
        <item x="293"/>
        <item x="513"/>
        <item x="579"/>
        <item x="581"/>
        <item x="525"/>
        <item x="332"/>
        <item x="430"/>
        <item x="432"/>
        <item x="420"/>
        <item x="230"/>
        <item x="73"/>
        <item x="122"/>
        <item x="457"/>
        <item x="505"/>
        <item x="34"/>
        <item x="159"/>
        <item x="564"/>
        <item x="76"/>
        <item x="315"/>
        <item x="373"/>
        <item x="8"/>
        <item x="553"/>
        <item x="540"/>
        <item x="54"/>
        <item x="235"/>
        <item x="285"/>
        <item x="535"/>
        <item x="367"/>
        <item x="556"/>
        <item x="427"/>
        <item x="292"/>
        <item x="387"/>
        <item x="89"/>
        <item x="113"/>
        <item x="125"/>
        <item x="118"/>
        <item x="136"/>
        <item x="252"/>
        <item x="165"/>
        <item x="52"/>
        <item x="330"/>
        <item x="152"/>
        <item x="49"/>
        <item x="155"/>
        <item x="339"/>
        <item x="249"/>
        <item x="186"/>
        <item x="81"/>
        <item x="124"/>
        <item x="144"/>
        <item x="324"/>
        <item x="522"/>
        <item x="11"/>
        <item x="180"/>
        <item x="75"/>
        <item x="243"/>
        <item x="14"/>
        <item x="201"/>
        <item x="194"/>
        <item x="146"/>
        <item x="119"/>
        <item x="412"/>
        <item x="284"/>
        <item x="580"/>
        <item x="234"/>
        <item x="295"/>
        <item x="393"/>
        <item x="500"/>
        <item x="423"/>
        <item x="227"/>
        <item x="365"/>
        <item x="158"/>
        <item x="286"/>
        <item x="58"/>
        <item x="247"/>
        <item x="434"/>
        <item x="441"/>
        <item x="305"/>
        <item x="40"/>
        <item x="248"/>
        <item x="3"/>
        <item x="458"/>
        <item x="157"/>
        <item x="544"/>
        <item x="533"/>
        <item x="39"/>
        <item x="171"/>
        <item x="142"/>
        <item x="131"/>
        <item x="19"/>
        <item x="470"/>
        <item x="451"/>
        <item x="311"/>
        <item x="181"/>
        <item x="405"/>
        <item x="38"/>
        <item x="263"/>
        <item x="524"/>
        <item x="221"/>
        <item x="160"/>
        <item x="377"/>
        <item x="445"/>
        <item x="359"/>
        <item x="542"/>
        <item x="341"/>
        <item x="266"/>
        <item x="57"/>
        <item x="555"/>
        <item x="29"/>
        <item x="168"/>
        <item x="333"/>
        <item x="528"/>
        <item x="444"/>
        <item x="329"/>
        <item x="419"/>
        <item x="87"/>
        <item x="13"/>
        <item x="411"/>
        <item x="461"/>
        <item x="371"/>
        <item x="484"/>
        <item x="279"/>
        <item x="499"/>
        <item x="92"/>
        <item x="21"/>
        <item x="83"/>
        <item x="314"/>
        <item x="67"/>
        <item x="379"/>
        <item x="48"/>
        <item x="41"/>
        <item x="74"/>
        <item x="384"/>
        <item x="472"/>
        <item x="306"/>
        <item x="169"/>
        <item x="174"/>
        <item x="568"/>
        <item x="182"/>
        <item x="550"/>
        <item x="466"/>
        <item x="433"/>
        <item x="545"/>
        <item x="415"/>
        <item x="102"/>
        <item x="224"/>
        <item x="562"/>
        <item x="28"/>
        <item x="63"/>
        <item x="345"/>
        <item x="404"/>
        <item x="216"/>
        <item x="477"/>
        <item x="43"/>
        <item x="232"/>
        <item x="352"/>
        <item x="86"/>
        <item x="547"/>
        <item x="53"/>
        <item x="242"/>
        <item x="65"/>
        <item x="291"/>
        <item x="414"/>
        <item x="543"/>
        <item x="449"/>
        <item x="280"/>
        <item x="575"/>
        <item x="135"/>
        <item x="95"/>
        <item x="233"/>
        <item x="260"/>
        <item x="0"/>
        <item x="508"/>
        <item x="502"/>
        <item x="397"/>
        <item x="154"/>
        <item x="362"/>
        <item x="246"/>
        <item x="32"/>
        <item x="475"/>
        <item x="220"/>
        <item x="27"/>
        <item x="268"/>
        <item x="532"/>
        <item x="460"/>
        <item x="187"/>
        <item x="25"/>
        <item x="197"/>
        <item x="398"/>
        <item x="538"/>
        <item x="298"/>
        <item x="391"/>
        <item x="253"/>
        <item x="4"/>
        <item x="378"/>
        <item x="318"/>
        <item x="459"/>
        <item x="275"/>
        <item x="241"/>
        <item x="98"/>
        <item x="288"/>
        <item x="322"/>
        <item x="150"/>
        <item x="31"/>
        <item x="437"/>
        <item x="1"/>
        <item x="370"/>
        <item x="320"/>
        <item x="565"/>
        <item x="392"/>
        <item x="153"/>
        <item x="66"/>
        <item x="35"/>
        <item x="426"/>
        <item x="439"/>
        <item x="199"/>
        <item x="454"/>
        <item x="250"/>
        <item x="578"/>
        <item x="400"/>
        <item x="223"/>
        <item x="549"/>
        <item x="202"/>
        <item x="487"/>
        <item x="515"/>
        <item x="60"/>
        <item x="573"/>
        <item x="207"/>
        <item x="228"/>
        <item x="559"/>
        <item x="143"/>
        <item x="109"/>
        <item x="354"/>
        <item x="343"/>
        <item x="448"/>
        <item x="90"/>
        <item x="178"/>
        <item x="273"/>
        <item x="402"/>
        <item x="482"/>
        <item x="112"/>
        <item x="96"/>
        <item x="282"/>
        <item x="225"/>
        <item x="100"/>
        <item x="480"/>
        <item x="309"/>
        <item x="123"/>
        <item x="521"/>
        <item x="566"/>
        <item x="469"/>
        <item x="140"/>
        <item x="299"/>
        <item x="210"/>
        <item x="507"/>
        <item x="277"/>
        <item x="527"/>
        <item x="456"/>
        <item x="151"/>
        <item x="215"/>
        <item x="115"/>
        <item x="56"/>
        <item x="488"/>
        <item x="518"/>
        <item x="59"/>
        <item x="313"/>
        <item x="443"/>
        <item x="272"/>
        <item x="338"/>
        <item x="376"/>
        <item x="226"/>
        <item x="108"/>
        <item x="188"/>
        <item x="211"/>
        <item x="450"/>
        <item x="177"/>
        <item x="37"/>
        <item x="442"/>
        <item x="134"/>
        <item x="229"/>
        <item x="304"/>
        <item x="166"/>
        <item x="33"/>
        <item x="105"/>
        <item x="30"/>
        <item x="72"/>
        <item x="281"/>
        <item x="479"/>
        <item x="327"/>
        <item x="407"/>
        <item x="145"/>
        <item x="45"/>
        <item x="539"/>
        <item x="326"/>
        <item x="369"/>
        <item x="357"/>
        <item x="569"/>
        <item x="212"/>
        <item x="259"/>
        <item x="214"/>
        <item x="350"/>
        <item x="172"/>
        <item x="80"/>
        <item x="529"/>
        <item x="336"/>
        <item x="287"/>
        <item x="55"/>
        <item x="526"/>
        <item x="46"/>
        <item x="267"/>
        <item x="361"/>
        <item x="163"/>
        <item x="374"/>
        <item x="546"/>
        <item x="36"/>
        <item x="209"/>
        <item x="321"/>
        <item x="198"/>
        <item x="191"/>
        <item x="310"/>
        <item x="498"/>
        <item x="325"/>
        <item x="42"/>
        <item x="536"/>
        <item x="317"/>
        <item x="447"/>
        <item x="491"/>
        <item x="418"/>
        <item x="203"/>
        <item x="385"/>
        <item x="71"/>
        <item x="353"/>
        <item x="183"/>
        <item x="453"/>
        <item x="274"/>
        <item x="128"/>
        <item x="200"/>
        <item x="18"/>
        <item x="560"/>
        <item x="360"/>
        <item x="167"/>
        <item x="132"/>
        <item x="26"/>
        <item x="519"/>
        <item x="7"/>
        <item x="363"/>
        <item x="468"/>
        <item x="462"/>
        <item x="257"/>
        <item x="452"/>
        <item x="138"/>
        <item x="262"/>
        <item x="64"/>
        <item x="485"/>
        <item x="316"/>
        <item x="464"/>
        <item x="206"/>
        <item x="576"/>
        <item x="431"/>
        <item x="346"/>
        <item x="531"/>
        <item x="23"/>
        <item x="368"/>
        <item x="129"/>
        <item x="265"/>
        <item x="245"/>
        <item x="510"/>
        <item x="554"/>
        <item x="204"/>
        <item x="93"/>
        <item x="577"/>
        <item x="78"/>
        <item x="264"/>
        <item x="551"/>
        <item x="509"/>
        <item x="111"/>
        <item x="270"/>
        <item x="237"/>
        <item x="516"/>
        <item x="20"/>
        <item x="348"/>
        <item x="193"/>
        <item x="389"/>
        <item x="6"/>
        <item x="520"/>
        <item x="548"/>
        <item x="557"/>
        <item x="184"/>
        <item x="62"/>
        <item x="537"/>
        <item x="84"/>
        <item x="126"/>
        <item x="208"/>
        <item x="238"/>
        <item x="79"/>
        <item x="82"/>
        <item x="255"/>
        <item x="422"/>
        <item x="390"/>
        <item x="176"/>
        <item x="103"/>
        <item x="161"/>
        <item x="355"/>
        <item x="120"/>
        <item x="104"/>
        <item x="517"/>
        <item x="334"/>
        <item x="175"/>
        <item x="205"/>
        <item x="435"/>
        <item x="258"/>
        <item x="179"/>
        <item x="69"/>
        <item x="271"/>
        <item x="217"/>
        <item x="465"/>
        <item x="382"/>
        <item x="417"/>
        <item x="97"/>
        <item x="99"/>
        <item x="356"/>
        <item x="283"/>
        <item x="77"/>
        <item x="438"/>
        <item x="428"/>
        <item x="189"/>
        <item x="141"/>
        <item x="563"/>
        <item x="51"/>
        <item x="9"/>
        <item x="297"/>
        <item x="195"/>
        <item x="312"/>
        <item x="492"/>
        <item x="493"/>
        <item x="107"/>
        <item x="91"/>
        <item x="380"/>
        <item x="490"/>
        <item x="388"/>
        <item x="351"/>
        <item x="173"/>
        <item x="127"/>
        <item x="24"/>
        <item x="512"/>
        <item x="85"/>
        <item x="476"/>
        <item x="410"/>
        <item x="137"/>
        <item x="501"/>
        <item x="582"/>
        <item x="244"/>
        <item x="344"/>
        <item x="147"/>
        <item x="386"/>
        <item x="12"/>
        <item x="486"/>
        <item x="429"/>
        <item x="50"/>
        <item x="541"/>
        <item x="495"/>
        <item x="424"/>
        <item x="296"/>
        <item x="121"/>
        <item x="406"/>
        <item x="302"/>
        <item x="70"/>
        <item x="494"/>
        <item x="10"/>
        <item x="534"/>
        <item x="294"/>
        <item x="570"/>
        <item x="149"/>
        <item x="213"/>
        <item x="514"/>
        <item x="323"/>
        <item x="319"/>
        <item x="399"/>
        <item x="251"/>
        <item x="481"/>
        <item x="218"/>
        <item x="366"/>
        <item x="116"/>
        <item x="364"/>
        <item x="421"/>
        <item x="381"/>
        <item x="561"/>
        <item x="342"/>
        <item x="148"/>
        <item x="240"/>
        <item x="290"/>
        <item x="190"/>
        <item x="192"/>
        <item x="328"/>
        <item x="239"/>
        <item x="68"/>
        <item x="106"/>
        <item x="506"/>
        <item x="471"/>
        <item x="276"/>
        <item x="303"/>
        <item x="552"/>
        <item x="394"/>
        <item x="463"/>
        <item x="403"/>
        <item x="489"/>
        <item x="117"/>
        <item x="278"/>
        <item x="572"/>
        <item x="300"/>
        <item x="558"/>
        <item x="504"/>
        <item x="574"/>
        <item x="349"/>
        <item x="409"/>
        <item x="523"/>
        <item x="567"/>
        <item x="478"/>
        <item x="222"/>
        <item x="2"/>
        <item x="162"/>
        <item x="416"/>
        <item x="101"/>
        <item x="331"/>
        <item x="133"/>
        <item x="307"/>
        <item x="530"/>
        <item x="473"/>
        <item x="358"/>
        <item x="347"/>
        <item x="110"/>
        <item x="455"/>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9" showAll="0"/>
    <pivotField axis="axisRow" showAll="0">
      <items count="7">
        <item x="0"/>
        <item x="1"/>
        <item x="2"/>
        <item x="3"/>
        <item x="4"/>
        <item x="5"/>
        <item t="default"/>
      </items>
    </pivotField>
    <pivotField axis="axisRow" showAll="0">
      <items count="6">
        <item x="0"/>
        <item x="1"/>
        <item x="2"/>
        <item x="3"/>
        <item x="4"/>
        <item t="default"/>
      </items>
    </pivotField>
  </pivotFields>
  <rowFields count="2">
    <field x="19"/>
    <field x="18"/>
  </rowFields>
  <rowItems count="16">
    <i>
      <x v="1"/>
    </i>
    <i r="1">
      <x v="1"/>
    </i>
    <i r="1">
      <x v="2"/>
    </i>
    <i r="1">
      <x v="3"/>
    </i>
    <i r="1">
      <x v="4"/>
    </i>
    <i>
      <x v="2"/>
    </i>
    <i r="1">
      <x v="1"/>
    </i>
    <i r="1">
      <x v="2"/>
    </i>
    <i r="1">
      <x v="3"/>
    </i>
    <i r="1">
      <x v="4"/>
    </i>
    <i>
      <x v="3"/>
    </i>
    <i r="1">
      <x v="1"/>
    </i>
    <i r="1">
      <x v="2"/>
    </i>
    <i r="1">
      <x v="3"/>
    </i>
    <i r="1">
      <x v="4"/>
    </i>
    <i t="grand">
      <x/>
    </i>
  </rowItems>
  <colFields count="1">
    <field x="-2"/>
  </colFields>
  <colItems count="2">
    <i>
      <x/>
    </i>
    <i i="1">
      <x v="1"/>
    </i>
  </colItems>
  <dataFields count="2">
    <dataField name="Sum of Total Sales" fld="16" baseField="0" baseItem="0"/>
    <dataField name="Count of OrderNu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5A2D86-A9AE-43C0-A7DD-DCB714108360}" name="PivotTable8"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Z66:AA70" firstHeaderRow="1" firstDataRow="1" firstDataCol="1"/>
  <pivotFields count="21">
    <pivotField showAll="0"/>
    <pivotField numFmtId="15" showAll="0">
      <items count="584">
        <item x="497"/>
        <item x="130"/>
        <item x="289"/>
        <item x="61"/>
        <item x="269"/>
        <item x="372"/>
        <item x="114"/>
        <item x="156"/>
        <item x="231"/>
        <item x="301"/>
        <item x="15"/>
        <item x="185"/>
        <item x="483"/>
        <item x="139"/>
        <item x="467"/>
        <item x="408"/>
        <item x="17"/>
        <item x="395"/>
        <item x="170"/>
        <item x="5"/>
        <item x="571"/>
        <item x="383"/>
        <item x="413"/>
        <item x="47"/>
        <item x="256"/>
        <item x="496"/>
        <item x="308"/>
        <item x="375"/>
        <item x="196"/>
        <item x="503"/>
        <item x="396"/>
        <item x="340"/>
        <item x="425"/>
        <item x="446"/>
        <item x="337"/>
        <item x="335"/>
        <item x="474"/>
        <item x="261"/>
        <item x="511"/>
        <item x="88"/>
        <item x="22"/>
        <item x="164"/>
        <item x="94"/>
        <item x="436"/>
        <item x="236"/>
        <item x="440"/>
        <item x="254"/>
        <item x="401"/>
        <item x="219"/>
        <item x="16"/>
        <item x="293"/>
        <item x="513"/>
        <item x="579"/>
        <item x="581"/>
        <item x="525"/>
        <item x="332"/>
        <item x="430"/>
        <item x="432"/>
        <item x="420"/>
        <item x="230"/>
        <item x="73"/>
        <item x="122"/>
        <item x="457"/>
        <item x="505"/>
        <item x="34"/>
        <item x="159"/>
        <item x="564"/>
        <item x="76"/>
        <item x="315"/>
        <item x="373"/>
        <item x="8"/>
        <item x="553"/>
        <item x="540"/>
        <item x="54"/>
        <item x="235"/>
        <item x="285"/>
        <item x="535"/>
        <item x="367"/>
        <item x="556"/>
        <item x="427"/>
        <item x="292"/>
        <item x="387"/>
        <item x="89"/>
        <item x="113"/>
        <item x="125"/>
        <item x="118"/>
        <item x="136"/>
        <item x="252"/>
        <item x="165"/>
        <item x="52"/>
        <item x="330"/>
        <item x="152"/>
        <item x="49"/>
        <item x="155"/>
        <item x="339"/>
        <item x="249"/>
        <item x="186"/>
        <item x="81"/>
        <item x="124"/>
        <item x="144"/>
        <item x="324"/>
        <item x="522"/>
        <item x="11"/>
        <item x="180"/>
        <item x="75"/>
        <item x="243"/>
        <item x="14"/>
        <item x="201"/>
        <item x="194"/>
        <item x="146"/>
        <item x="119"/>
        <item x="412"/>
        <item x="284"/>
        <item x="580"/>
        <item x="234"/>
        <item x="295"/>
        <item x="393"/>
        <item x="500"/>
        <item x="423"/>
        <item x="227"/>
        <item x="365"/>
        <item x="158"/>
        <item x="286"/>
        <item x="58"/>
        <item x="247"/>
        <item x="434"/>
        <item x="441"/>
        <item x="305"/>
        <item x="40"/>
        <item x="248"/>
        <item x="3"/>
        <item x="458"/>
        <item x="157"/>
        <item x="544"/>
        <item x="533"/>
        <item x="39"/>
        <item x="171"/>
        <item x="142"/>
        <item x="131"/>
        <item x="19"/>
        <item x="470"/>
        <item x="451"/>
        <item x="311"/>
        <item x="181"/>
        <item x="405"/>
        <item x="38"/>
        <item x="263"/>
        <item x="524"/>
        <item x="221"/>
        <item x="160"/>
        <item x="377"/>
        <item x="445"/>
        <item x="359"/>
        <item x="542"/>
        <item x="341"/>
        <item x="266"/>
        <item x="57"/>
        <item x="555"/>
        <item x="29"/>
        <item x="168"/>
        <item x="333"/>
        <item x="528"/>
        <item x="444"/>
        <item x="329"/>
        <item x="419"/>
        <item x="87"/>
        <item x="13"/>
        <item x="411"/>
        <item x="461"/>
        <item x="371"/>
        <item x="484"/>
        <item x="279"/>
        <item x="499"/>
        <item x="92"/>
        <item x="21"/>
        <item x="83"/>
        <item x="314"/>
        <item x="67"/>
        <item x="379"/>
        <item x="48"/>
        <item x="41"/>
        <item x="74"/>
        <item x="384"/>
        <item x="472"/>
        <item x="306"/>
        <item x="169"/>
        <item x="174"/>
        <item x="568"/>
        <item x="182"/>
        <item x="550"/>
        <item x="466"/>
        <item x="433"/>
        <item x="545"/>
        <item x="415"/>
        <item x="102"/>
        <item x="224"/>
        <item x="562"/>
        <item x="28"/>
        <item x="63"/>
        <item x="345"/>
        <item x="404"/>
        <item x="216"/>
        <item x="477"/>
        <item x="43"/>
        <item x="232"/>
        <item x="352"/>
        <item x="86"/>
        <item x="547"/>
        <item x="53"/>
        <item x="242"/>
        <item x="65"/>
        <item x="291"/>
        <item x="414"/>
        <item x="543"/>
        <item x="449"/>
        <item x="280"/>
        <item x="575"/>
        <item x="135"/>
        <item x="95"/>
        <item x="233"/>
        <item x="260"/>
        <item x="0"/>
        <item x="508"/>
        <item x="502"/>
        <item x="397"/>
        <item x="154"/>
        <item x="362"/>
        <item x="246"/>
        <item x="32"/>
        <item x="475"/>
        <item x="220"/>
        <item x="27"/>
        <item x="268"/>
        <item x="532"/>
        <item x="460"/>
        <item x="187"/>
        <item x="25"/>
        <item x="197"/>
        <item x="398"/>
        <item x="538"/>
        <item x="298"/>
        <item x="391"/>
        <item x="253"/>
        <item x="4"/>
        <item x="378"/>
        <item x="318"/>
        <item x="459"/>
        <item x="275"/>
        <item x="241"/>
        <item x="98"/>
        <item x="288"/>
        <item x="322"/>
        <item x="150"/>
        <item x="31"/>
        <item x="437"/>
        <item x="1"/>
        <item x="370"/>
        <item x="320"/>
        <item x="565"/>
        <item x="392"/>
        <item x="153"/>
        <item x="66"/>
        <item x="35"/>
        <item x="426"/>
        <item x="439"/>
        <item x="199"/>
        <item x="454"/>
        <item x="250"/>
        <item x="578"/>
        <item x="400"/>
        <item x="223"/>
        <item x="549"/>
        <item x="202"/>
        <item x="487"/>
        <item x="515"/>
        <item x="60"/>
        <item x="573"/>
        <item x="207"/>
        <item x="228"/>
        <item x="559"/>
        <item x="143"/>
        <item x="109"/>
        <item x="354"/>
        <item x="343"/>
        <item x="448"/>
        <item x="90"/>
        <item x="178"/>
        <item x="273"/>
        <item x="402"/>
        <item x="482"/>
        <item x="112"/>
        <item x="96"/>
        <item x="282"/>
        <item x="225"/>
        <item x="100"/>
        <item x="480"/>
        <item x="309"/>
        <item x="123"/>
        <item x="521"/>
        <item x="566"/>
        <item x="469"/>
        <item x="140"/>
        <item x="299"/>
        <item x="210"/>
        <item x="507"/>
        <item x="277"/>
        <item x="527"/>
        <item x="456"/>
        <item x="151"/>
        <item x="215"/>
        <item x="115"/>
        <item x="56"/>
        <item x="488"/>
        <item x="518"/>
        <item x="59"/>
        <item x="313"/>
        <item x="443"/>
        <item x="272"/>
        <item x="338"/>
        <item x="376"/>
        <item x="226"/>
        <item x="108"/>
        <item x="188"/>
        <item x="211"/>
        <item x="450"/>
        <item x="177"/>
        <item x="37"/>
        <item x="442"/>
        <item x="134"/>
        <item x="229"/>
        <item x="304"/>
        <item x="166"/>
        <item x="33"/>
        <item x="105"/>
        <item x="30"/>
        <item x="72"/>
        <item x="281"/>
        <item x="479"/>
        <item x="327"/>
        <item x="407"/>
        <item x="145"/>
        <item x="45"/>
        <item x="539"/>
        <item x="326"/>
        <item x="369"/>
        <item x="357"/>
        <item x="569"/>
        <item x="212"/>
        <item x="259"/>
        <item x="214"/>
        <item x="350"/>
        <item x="172"/>
        <item x="80"/>
        <item x="529"/>
        <item x="336"/>
        <item x="287"/>
        <item x="55"/>
        <item x="526"/>
        <item x="46"/>
        <item x="267"/>
        <item x="361"/>
        <item x="163"/>
        <item x="374"/>
        <item x="546"/>
        <item x="36"/>
        <item x="209"/>
        <item x="321"/>
        <item x="198"/>
        <item x="191"/>
        <item x="310"/>
        <item x="498"/>
        <item x="325"/>
        <item x="42"/>
        <item x="536"/>
        <item x="317"/>
        <item x="447"/>
        <item x="491"/>
        <item x="418"/>
        <item x="203"/>
        <item x="385"/>
        <item x="71"/>
        <item x="353"/>
        <item x="183"/>
        <item x="453"/>
        <item x="274"/>
        <item x="128"/>
        <item x="200"/>
        <item x="18"/>
        <item x="560"/>
        <item x="360"/>
        <item x="167"/>
        <item x="132"/>
        <item x="26"/>
        <item x="519"/>
        <item x="7"/>
        <item x="363"/>
        <item x="468"/>
        <item x="462"/>
        <item x="257"/>
        <item x="452"/>
        <item x="138"/>
        <item x="262"/>
        <item x="64"/>
        <item x="485"/>
        <item x="316"/>
        <item x="464"/>
        <item x="206"/>
        <item x="576"/>
        <item x="431"/>
        <item x="346"/>
        <item x="531"/>
        <item x="23"/>
        <item x="368"/>
        <item x="129"/>
        <item x="265"/>
        <item x="245"/>
        <item x="510"/>
        <item x="554"/>
        <item x="204"/>
        <item x="93"/>
        <item x="577"/>
        <item x="78"/>
        <item x="264"/>
        <item x="551"/>
        <item x="509"/>
        <item x="111"/>
        <item x="270"/>
        <item x="237"/>
        <item x="516"/>
        <item x="20"/>
        <item x="348"/>
        <item x="193"/>
        <item x="389"/>
        <item x="6"/>
        <item x="520"/>
        <item x="548"/>
        <item x="557"/>
        <item x="184"/>
        <item x="62"/>
        <item x="537"/>
        <item x="84"/>
        <item x="126"/>
        <item x="208"/>
        <item x="238"/>
        <item x="79"/>
        <item x="82"/>
        <item x="255"/>
        <item x="422"/>
        <item x="390"/>
        <item x="176"/>
        <item x="103"/>
        <item x="161"/>
        <item x="355"/>
        <item x="120"/>
        <item x="104"/>
        <item x="517"/>
        <item x="334"/>
        <item x="175"/>
        <item x="205"/>
        <item x="435"/>
        <item x="258"/>
        <item x="179"/>
        <item x="69"/>
        <item x="271"/>
        <item x="217"/>
        <item x="465"/>
        <item x="382"/>
        <item x="417"/>
        <item x="97"/>
        <item x="99"/>
        <item x="356"/>
        <item x="283"/>
        <item x="77"/>
        <item x="438"/>
        <item x="428"/>
        <item x="189"/>
        <item x="141"/>
        <item x="563"/>
        <item x="51"/>
        <item x="9"/>
        <item x="297"/>
        <item x="195"/>
        <item x="312"/>
        <item x="492"/>
        <item x="493"/>
        <item x="107"/>
        <item x="91"/>
        <item x="380"/>
        <item x="490"/>
        <item x="388"/>
        <item x="351"/>
        <item x="173"/>
        <item x="127"/>
        <item x="24"/>
        <item x="512"/>
        <item x="85"/>
        <item x="476"/>
        <item x="410"/>
        <item x="137"/>
        <item x="501"/>
        <item x="582"/>
        <item x="244"/>
        <item x="344"/>
        <item x="147"/>
        <item x="386"/>
        <item x="12"/>
        <item x="486"/>
        <item x="429"/>
        <item x="50"/>
        <item x="541"/>
        <item x="495"/>
        <item x="424"/>
        <item x="296"/>
        <item x="121"/>
        <item x="406"/>
        <item x="302"/>
        <item x="70"/>
        <item x="494"/>
        <item x="10"/>
        <item x="534"/>
        <item x="294"/>
        <item x="570"/>
        <item x="149"/>
        <item x="213"/>
        <item x="514"/>
        <item x="323"/>
        <item x="319"/>
        <item x="399"/>
        <item x="251"/>
        <item x="481"/>
        <item x="218"/>
        <item x="366"/>
        <item x="116"/>
        <item x="364"/>
        <item x="421"/>
        <item x="381"/>
        <item x="561"/>
        <item x="342"/>
        <item x="148"/>
        <item x="240"/>
        <item x="290"/>
        <item x="190"/>
        <item x="192"/>
        <item x="328"/>
        <item x="239"/>
        <item x="68"/>
        <item x="106"/>
        <item x="506"/>
        <item x="471"/>
        <item x="276"/>
        <item x="303"/>
        <item x="552"/>
        <item x="394"/>
        <item x="463"/>
        <item x="403"/>
        <item x="489"/>
        <item x="117"/>
        <item x="278"/>
        <item x="572"/>
        <item x="300"/>
        <item x="558"/>
        <item x="504"/>
        <item x="574"/>
        <item x="349"/>
        <item x="409"/>
        <item x="523"/>
        <item x="567"/>
        <item x="478"/>
        <item x="222"/>
        <item x="2"/>
        <item x="162"/>
        <item x="416"/>
        <item x="101"/>
        <item x="331"/>
        <item x="133"/>
        <item x="307"/>
        <item x="530"/>
        <item x="473"/>
        <item x="358"/>
        <item x="347"/>
        <item x="110"/>
        <item x="455"/>
        <item x="44"/>
        <item t="default"/>
      </items>
    </pivotField>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dataField="1"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20"/>
  </rowFields>
  <rowItems count="4">
    <i>
      <x v="1"/>
    </i>
    <i>
      <x v="2"/>
    </i>
    <i>
      <x v="3"/>
    </i>
    <i t="grand">
      <x/>
    </i>
  </rowItems>
  <colItems count="1">
    <i/>
  </colItems>
  <dataFields count="1">
    <dataField name="Sum of Total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5E39D1-E48C-473A-9277-D36FFE690470}" name="PivotTable7"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Z44:AB53" firstHeaderRow="0" firstDataRow="1" firstDataCol="1"/>
  <pivotFields count="21">
    <pivotField dataField="1" showAll="0"/>
    <pivotField numFmtId="15" showAll="0">
      <items count="584">
        <item x="497"/>
        <item x="130"/>
        <item x="289"/>
        <item x="61"/>
        <item x="269"/>
        <item x="372"/>
        <item x="114"/>
        <item x="156"/>
        <item x="231"/>
        <item x="301"/>
        <item x="15"/>
        <item x="185"/>
        <item x="483"/>
        <item x="139"/>
        <item x="467"/>
        <item x="408"/>
        <item x="17"/>
        <item x="395"/>
        <item x="170"/>
        <item x="5"/>
        <item x="571"/>
        <item x="383"/>
        <item x="413"/>
        <item x="47"/>
        <item x="256"/>
        <item x="496"/>
        <item x="308"/>
        <item x="375"/>
        <item x="196"/>
        <item x="503"/>
        <item x="396"/>
        <item x="340"/>
        <item x="425"/>
        <item x="446"/>
        <item x="337"/>
        <item x="335"/>
        <item x="474"/>
        <item x="261"/>
        <item x="511"/>
        <item x="88"/>
        <item x="22"/>
        <item x="164"/>
        <item x="94"/>
        <item x="436"/>
        <item x="236"/>
        <item x="440"/>
        <item x="254"/>
        <item x="401"/>
        <item x="219"/>
        <item x="16"/>
        <item x="293"/>
        <item x="513"/>
        <item x="579"/>
        <item x="581"/>
        <item x="525"/>
        <item x="332"/>
        <item x="430"/>
        <item x="432"/>
        <item x="420"/>
        <item x="230"/>
        <item x="73"/>
        <item x="122"/>
        <item x="457"/>
        <item x="505"/>
        <item x="34"/>
        <item x="159"/>
        <item x="564"/>
        <item x="76"/>
        <item x="315"/>
        <item x="373"/>
        <item x="8"/>
        <item x="553"/>
        <item x="540"/>
        <item x="54"/>
        <item x="235"/>
        <item x="285"/>
        <item x="535"/>
        <item x="367"/>
        <item x="556"/>
        <item x="427"/>
        <item x="292"/>
        <item x="387"/>
        <item x="89"/>
        <item x="113"/>
        <item x="125"/>
        <item x="118"/>
        <item x="136"/>
        <item x="252"/>
        <item x="165"/>
        <item x="52"/>
        <item x="330"/>
        <item x="152"/>
        <item x="49"/>
        <item x="155"/>
        <item x="339"/>
        <item x="249"/>
        <item x="186"/>
        <item x="81"/>
        <item x="124"/>
        <item x="144"/>
        <item x="324"/>
        <item x="522"/>
        <item x="11"/>
        <item x="180"/>
        <item x="75"/>
        <item x="243"/>
        <item x="14"/>
        <item x="201"/>
        <item x="194"/>
        <item x="146"/>
        <item x="119"/>
        <item x="412"/>
        <item x="284"/>
        <item x="580"/>
        <item x="234"/>
        <item x="295"/>
        <item x="393"/>
        <item x="500"/>
        <item x="423"/>
        <item x="227"/>
        <item x="365"/>
        <item x="158"/>
        <item x="286"/>
        <item x="58"/>
        <item x="247"/>
        <item x="434"/>
        <item x="441"/>
        <item x="305"/>
        <item x="40"/>
        <item x="248"/>
        <item x="3"/>
        <item x="458"/>
        <item x="157"/>
        <item x="544"/>
        <item x="533"/>
        <item x="39"/>
        <item x="171"/>
        <item x="142"/>
        <item x="131"/>
        <item x="19"/>
        <item x="470"/>
        <item x="451"/>
        <item x="311"/>
        <item x="181"/>
        <item x="405"/>
        <item x="38"/>
        <item x="263"/>
        <item x="524"/>
        <item x="221"/>
        <item x="160"/>
        <item x="377"/>
        <item x="445"/>
        <item x="359"/>
        <item x="542"/>
        <item x="341"/>
        <item x="266"/>
        <item x="57"/>
        <item x="555"/>
        <item x="29"/>
        <item x="168"/>
        <item x="333"/>
        <item x="528"/>
        <item x="444"/>
        <item x="329"/>
        <item x="419"/>
        <item x="87"/>
        <item x="13"/>
        <item x="411"/>
        <item x="461"/>
        <item x="371"/>
        <item x="484"/>
        <item x="279"/>
        <item x="499"/>
        <item x="92"/>
        <item x="21"/>
        <item x="83"/>
        <item x="314"/>
        <item x="67"/>
        <item x="379"/>
        <item x="48"/>
        <item x="41"/>
        <item x="74"/>
        <item x="384"/>
        <item x="472"/>
        <item x="306"/>
        <item x="169"/>
        <item x="174"/>
        <item x="568"/>
        <item x="182"/>
        <item x="550"/>
        <item x="466"/>
        <item x="433"/>
        <item x="545"/>
        <item x="415"/>
        <item x="102"/>
        <item x="224"/>
        <item x="562"/>
        <item x="28"/>
        <item x="63"/>
        <item x="345"/>
        <item x="404"/>
        <item x="216"/>
        <item x="477"/>
        <item x="43"/>
        <item x="232"/>
        <item x="352"/>
        <item x="86"/>
        <item x="547"/>
        <item x="53"/>
        <item x="242"/>
        <item x="65"/>
        <item x="291"/>
        <item x="414"/>
        <item x="543"/>
        <item x="449"/>
        <item x="280"/>
        <item x="575"/>
        <item x="135"/>
        <item x="95"/>
        <item x="233"/>
        <item x="260"/>
        <item x="0"/>
        <item x="508"/>
        <item x="502"/>
        <item x="397"/>
        <item x="154"/>
        <item x="362"/>
        <item x="246"/>
        <item x="32"/>
        <item x="475"/>
        <item x="220"/>
        <item x="27"/>
        <item x="268"/>
        <item x="532"/>
        <item x="460"/>
        <item x="187"/>
        <item x="25"/>
        <item x="197"/>
        <item x="398"/>
        <item x="538"/>
        <item x="298"/>
        <item x="391"/>
        <item x="253"/>
        <item x="4"/>
        <item x="378"/>
        <item x="318"/>
        <item x="459"/>
        <item x="275"/>
        <item x="241"/>
        <item x="98"/>
        <item x="288"/>
        <item x="322"/>
        <item x="150"/>
        <item x="31"/>
        <item x="437"/>
        <item x="1"/>
        <item x="370"/>
        <item x="320"/>
        <item x="565"/>
        <item x="392"/>
        <item x="153"/>
        <item x="66"/>
        <item x="35"/>
        <item x="426"/>
        <item x="439"/>
        <item x="199"/>
        <item x="454"/>
        <item x="250"/>
        <item x="578"/>
        <item x="400"/>
        <item x="223"/>
        <item x="549"/>
        <item x="202"/>
        <item x="487"/>
        <item x="515"/>
        <item x="60"/>
        <item x="573"/>
        <item x="207"/>
        <item x="228"/>
        <item x="559"/>
        <item x="143"/>
        <item x="109"/>
        <item x="354"/>
        <item x="343"/>
        <item x="448"/>
        <item x="90"/>
        <item x="178"/>
        <item x="273"/>
        <item x="402"/>
        <item x="482"/>
        <item x="112"/>
        <item x="96"/>
        <item x="282"/>
        <item x="225"/>
        <item x="100"/>
        <item x="480"/>
        <item x="309"/>
        <item x="123"/>
        <item x="521"/>
        <item x="566"/>
        <item x="469"/>
        <item x="140"/>
        <item x="299"/>
        <item x="210"/>
        <item x="507"/>
        <item x="277"/>
        <item x="527"/>
        <item x="456"/>
        <item x="151"/>
        <item x="215"/>
        <item x="115"/>
        <item x="56"/>
        <item x="488"/>
        <item x="518"/>
        <item x="59"/>
        <item x="313"/>
        <item x="443"/>
        <item x="272"/>
        <item x="338"/>
        <item x="376"/>
        <item x="226"/>
        <item x="108"/>
        <item x="188"/>
        <item x="211"/>
        <item x="450"/>
        <item x="177"/>
        <item x="37"/>
        <item x="442"/>
        <item x="134"/>
        <item x="229"/>
        <item x="304"/>
        <item x="166"/>
        <item x="33"/>
        <item x="105"/>
        <item x="30"/>
        <item x="72"/>
        <item x="281"/>
        <item x="479"/>
        <item x="327"/>
        <item x="407"/>
        <item x="145"/>
        <item x="45"/>
        <item x="539"/>
        <item x="326"/>
        <item x="369"/>
        <item x="357"/>
        <item x="569"/>
        <item x="212"/>
        <item x="259"/>
        <item x="214"/>
        <item x="350"/>
        <item x="172"/>
        <item x="80"/>
        <item x="529"/>
        <item x="336"/>
        <item x="287"/>
        <item x="55"/>
        <item x="526"/>
        <item x="46"/>
        <item x="267"/>
        <item x="361"/>
        <item x="163"/>
        <item x="374"/>
        <item x="546"/>
        <item x="36"/>
        <item x="209"/>
        <item x="321"/>
        <item x="198"/>
        <item x="191"/>
        <item x="310"/>
        <item x="498"/>
        <item x="325"/>
        <item x="42"/>
        <item x="536"/>
        <item x="317"/>
        <item x="447"/>
        <item x="491"/>
        <item x="418"/>
        <item x="203"/>
        <item x="385"/>
        <item x="71"/>
        <item x="353"/>
        <item x="183"/>
        <item x="453"/>
        <item x="274"/>
        <item x="128"/>
        <item x="200"/>
        <item x="18"/>
        <item x="560"/>
        <item x="360"/>
        <item x="167"/>
        <item x="132"/>
        <item x="26"/>
        <item x="519"/>
        <item x="7"/>
        <item x="363"/>
        <item x="468"/>
        <item x="462"/>
        <item x="257"/>
        <item x="452"/>
        <item x="138"/>
        <item x="262"/>
        <item x="64"/>
        <item x="485"/>
        <item x="316"/>
        <item x="464"/>
        <item x="206"/>
        <item x="576"/>
        <item x="431"/>
        <item x="346"/>
        <item x="531"/>
        <item x="23"/>
        <item x="368"/>
        <item x="129"/>
        <item x="265"/>
        <item x="245"/>
        <item x="510"/>
        <item x="554"/>
        <item x="204"/>
        <item x="93"/>
        <item x="577"/>
        <item x="78"/>
        <item x="264"/>
        <item x="551"/>
        <item x="509"/>
        <item x="111"/>
        <item x="270"/>
        <item x="237"/>
        <item x="516"/>
        <item x="20"/>
        <item x="348"/>
        <item x="193"/>
        <item x="389"/>
        <item x="6"/>
        <item x="520"/>
        <item x="548"/>
        <item x="557"/>
        <item x="184"/>
        <item x="62"/>
        <item x="537"/>
        <item x="84"/>
        <item x="126"/>
        <item x="208"/>
        <item x="238"/>
        <item x="79"/>
        <item x="82"/>
        <item x="255"/>
        <item x="422"/>
        <item x="390"/>
        <item x="176"/>
        <item x="103"/>
        <item x="161"/>
        <item x="355"/>
        <item x="120"/>
        <item x="104"/>
        <item x="517"/>
        <item x="334"/>
        <item x="175"/>
        <item x="205"/>
        <item x="435"/>
        <item x="258"/>
        <item x="179"/>
        <item x="69"/>
        <item x="271"/>
        <item x="217"/>
        <item x="465"/>
        <item x="382"/>
        <item x="417"/>
        <item x="97"/>
        <item x="99"/>
        <item x="356"/>
        <item x="283"/>
        <item x="77"/>
        <item x="438"/>
        <item x="428"/>
        <item x="189"/>
        <item x="141"/>
        <item x="563"/>
        <item x="51"/>
        <item x="9"/>
        <item x="297"/>
        <item x="195"/>
        <item x="312"/>
        <item x="492"/>
        <item x="493"/>
        <item x="107"/>
        <item x="91"/>
        <item x="380"/>
        <item x="490"/>
        <item x="388"/>
        <item x="351"/>
        <item x="173"/>
        <item x="127"/>
        <item x="24"/>
        <item x="512"/>
        <item x="85"/>
        <item x="476"/>
        <item x="410"/>
        <item x="137"/>
        <item x="501"/>
        <item x="582"/>
        <item x="244"/>
        <item x="344"/>
        <item x="147"/>
        <item x="386"/>
        <item x="12"/>
        <item x="486"/>
        <item x="429"/>
        <item x="50"/>
        <item x="541"/>
        <item x="495"/>
        <item x="424"/>
        <item x="296"/>
        <item x="121"/>
        <item x="406"/>
        <item x="302"/>
        <item x="70"/>
        <item x="494"/>
        <item x="10"/>
        <item x="534"/>
        <item x="294"/>
        <item x="570"/>
        <item x="149"/>
        <item x="213"/>
        <item x="514"/>
        <item x="323"/>
        <item x="319"/>
        <item x="399"/>
        <item x="251"/>
        <item x="481"/>
        <item x="218"/>
        <item x="366"/>
        <item x="116"/>
        <item x="364"/>
        <item x="421"/>
        <item x="381"/>
        <item x="561"/>
        <item x="342"/>
        <item x="148"/>
        <item x="240"/>
        <item x="290"/>
        <item x="190"/>
        <item x="192"/>
        <item x="328"/>
        <item x="239"/>
        <item x="68"/>
        <item x="106"/>
        <item x="506"/>
        <item x="471"/>
        <item x="276"/>
        <item x="303"/>
        <item x="552"/>
        <item x="394"/>
        <item x="463"/>
        <item x="403"/>
        <item x="489"/>
        <item x="117"/>
        <item x="278"/>
        <item x="572"/>
        <item x="300"/>
        <item x="558"/>
        <item x="504"/>
        <item x="574"/>
        <item x="349"/>
        <item x="409"/>
        <item x="523"/>
        <item x="567"/>
        <item x="478"/>
        <item x="222"/>
        <item x="2"/>
        <item x="162"/>
        <item x="416"/>
        <item x="101"/>
        <item x="331"/>
        <item x="133"/>
        <item x="307"/>
        <item x="530"/>
        <item x="473"/>
        <item x="358"/>
        <item x="347"/>
        <item x="110"/>
        <item x="455"/>
        <item x="44"/>
        <item t="default"/>
      </items>
    </pivotField>
    <pivotField showAll="0"/>
    <pivotField showAll="0"/>
    <pivotField showAll="0"/>
    <pivotField dataField="1" showAll="0"/>
    <pivotField showAll="0"/>
    <pivotField showAll="0"/>
    <pivotField showAll="0"/>
    <pivotField showAll="0">
      <items count="5">
        <item x="3"/>
        <item x="1"/>
        <item x="2"/>
        <item x="0"/>
        <item t="default"/>
      </items>
    </pivotField>
    <pivotField showAll="0"/>
    <pivotField showAll="0"/>
    <pivotField showAll="0"/>
    <pivotField axis="axisRow" showAll="0">
      <items count="9">
        <item x="0"/>
        <item x="2"/>
        <item x="7"/>
        <item x="5"/>
        <item x="4"/>
        <item x="1"/>
        <item x="3"/>
        <item x="6"/>
        <item t="default"/>
      </items>
    </pivotField>
    <pivotField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9">
    <i>
      <x/>
    </i>
    <i>
      <x v="1"/>
    </i>
    <i>
      <x v="2"/>
    </i>
    <i>
      <x v="3"/>
    </i>
    <i>
      <x v="4"/>
    </i>
    <i>
      <x v="5"/>
    </i>
    <i>
      <x v="6"/>
    </i>
    <i>
      <x v="7"/>
    </i>
    <i t="grand">
      <x/>
    </i>
  </rowItems>
  <colFields count="1">
    <field x="-2"/>
  </colFields>
  <colItems count="2">
    <i>
      <x/>
    </i>
    <i i="1">
      <x v="1"/>
    </i>
  </colItems>
  <dataFields count="2">
    <dataField name="Count of OrderNum" fld="0" subtotal="count" baseField="0" baseItem="0"/>
    <dataField name="Sum of Quantity"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DCB5FA-DEFD-4E9D-B453-CF00CD2D6EE5}" name="PivotTable6" cacheId="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Z23:AA32" firstHeaderRow="1" firstDataRow="1" firstDataCol="1"/>
  <pivotFields count="21">
    <pivotField showAll="0"/>
    <pivotField numFmtId="15" showAll="0">
      <items count="584">
        <item x="497"/>
        <item x="130"/>
        <item x="289"/>
        <item x="61"/>
        <item x="269"/>
        <item x="372"/>
        <item x="114"/>
        <item x="156"/>
        <item x="231"/>
        <item x="301"/>
        <item x="15"/>
        <item x="185"/>
        <item x="483"/>
        <item x="139"/>
        <item x="467"/>
        <item x="408"/>
        <item x="17"/>
        <item x="395"/>
        <item x="170"/>
        <item x="5"/>
        <item x="571"/>
        <item x="383"/>
        <item x="413"/>
        <item x="47"/>
        <item x="256"/>
        <item x="496"/>
        <item x="308"/>
        <item x="375"/>
        <item x="196"/>
        <item x="503"/>
        <item x="396"/>
        <item x="340"/>
        <item x="425"/>
        <item x="446"/>
        <item x="337"/>
        <item x="335"/>
        <item x="474"/>
        <item x="261"/>
        <item x="511"/>
        <item x="88"/>
        <item x="22"/>
        <item x="164"/>
        <item x="94"/>
        <item x="436"/>
        <item x="236"/>
        <item x="440"/>
        <item x="254"/>
        <item x="401"/>
        <item x="219"/>
        <item x="16"/>
        <item x="293"/>
        <item x="513"/>
        <item x="579"/>
        <item x="581"/>
        <item x="525"/>
        <item x="332"/>
        <item x="430"/>
        <item x="432"/>
        <item x="420"/>
        <item x="230"/>
        <item x="73"/>
        <item x="122"/>
        <item x="457"/>
        <item x="505"/>
        <item x="34"/>
        <item x="159"/>
        <item x="564"/>
        <item x="76"/>
        <item x="315"/>
        <item x="373"/>
        <item x="8"/>
        <item x="553"/>
        <item x="540"/>
        <item x="54"/>
        <item x="235"/>
        <item x="285"/>
        <item x="535"/>
        <item x="367"/>
        <item x="556"/>
        <item x="427"/>
        <item x="292"/>
        <item x="387"/>
        <item x="89"/>
        <item x="113"/>
        <item x="125"/>
        <item x="118"/>
        <item x="136"/>
        <item x="252"/>
        <item x="165"/>
        <item x="52"/>
        <item x="330"/>
        <item x="152"/>
        <item x="49"/>
        <item x="155"/>
        <item x="339"/>
        <item x="249"/>
        <item x="186"/>
        <item x="81"/>
        <item x="124"/>
        <item x="144"/>
        <item x="324"/>
        <item x="522"/>
        <item x="11"/>
        <item x="180"/>
        <item x="75"/>
        <item x="243"/>
        <item x="14"/>
        <item x="201"/>
        <item x="194"/>
        <item x="146"/>
        <item x="119"/>
        <item x="412"/>
        <item x="284"/>
        <item x="580"/>
        <item x="234"/>
        <item x="295"/>
        <item x="393"/>
        <item x="500"/>
        <item x="423"/>
        <item x="227"/>
        <item x="365"/>
        <item x="158"/>
        <item x="286"/>
        <item x="58"/>
        <item x="247"/>
        <item x="434"/>
        <item x="441"/>
        <item x="305"/>
        <item x="40"/>
        <item x="248"/>
        <item x="3"/>
        <item x="458"/>
        <item x="157"/>
        <item x="544"/>
        <item x="533"/>
        <item x="39"/>
        <item x="171"/>
        <item x="142"/>
        <item x="131"/>
        <item x="19"/>
        <item x="470"/>
        <item x="451"/>
        <item x="311"/>
        <item x="181"/>
        <item x="405"/>
        <item x="38"/>
        <item x="263"/>
        <item x="524"/>
        <item x="221"/>
        <item x="160"/>
        <item x="377"/>
        <item x="445"/>
        <item x="359"/>
        <item x="542"/>
        <item x="341"/>
        <item x="266"/>
        <item x="57"/>
        <item x="555"/>
        <item x="29"/>
        <item x="168"/>
        <item x="333"/>
        <item x="528"/>
        <item x="444"/>
        <item x="329"/>
        <item x="419"/>
        <item x="87"/>
        <item x="13"/>
        <item x="411"/>
        <item x="461"/>
        <item x="371"/>
        <item x="484"/>
        <item x="279"/>
        <item x="499"/>
        <item x="92"/>
        <item x="21"/>
        <item x="83"/>
        <item x="314"/>
        <item x="67"/>
        <item x="379"/>
        <item x="48"/>
        <item x="41"/>
        <item x="74"/>
        <item x="384"/>
        <item x="472"/>
        <item x="306"/>
        <item x="169"/>
        <item x="174"/>
        <item x="568"/>
        <item x="182"/>
        <item x="550"/>
        <item x="466"/>
        <item x="433"/>
        <item x="545"/>
        <item x="415"/>
        <item x="102"/>
        <item x="224"/>
        <item x="562"/>
        <item x="28"/>
        <item x="63"/>
        <item x="345"/>
        <item x="404"/>
        <item x="216"/>
        <item x="477"/>
        <item x="43"/>
        <item x="232"/>
        <item x="352"/>
        <item x="86"/>
        <item x="547"/>
        <item x="53"/>
        <item x="242"/>
        <item x="65"/>
        <item x="291"/>
        <item x="414"/>
        <item x="543"/>
        <item x="449"/>
        <item x="280"/>
        <item x="575"/>
        <item x="135"/>
        <item x="95"/>
        <item x="233"/>
        <item x="260"/>
        <item x="0"/>
        <item x="508"/>
        <item x="502"/>
        <item x="397"/>
        <item x="154"/>
        <item x="362"/>
        <item x="246"/>
        <item x="32"/>
        <item x="475"/>
        <item x="220"/>
        <item x="27"/>
        <item x="268"/>
        <item x="532"/>
        <item x="460"/>
        <item x="187"/>
        <item x="25"/>
        <item x="197"/>
        <item x="398"/>
        <item x="538"/>
        <item x="298"/>
        <item x="391"/>
        <item x="253"/>
        <item x="4"/>
        <item x="378"/>
        <item x="318"/>
        <item x="459"/>
        <item x="275"/>
        <item x="241"/>
        <item x="98"/>
        <item x="288"/>
        <item x="322"/>
        <item x="150"/>
        <item x="31"/>
        <item x="437"/>
        <item x="1"/>
        <item x="370"/>
        <item x="320"/>
        <item x="565"/>
        <item x="392"/>
        <item x="153"/>
        <item x="66"/>
        <item x="35"/>
        <item x="426"/>
        <item x="439"/>
        <item x="199"/>
        <item x="454"/>
        <item x="250"/>
        <item x="578"/>
        <item x="400"/>
        <item x="223"/>
        <item x="549"/>
        <item x="202"/>
        <item x="487"/>
        <item x="515"/>
        <item x="60"/>
        <item x="573"/>
        <item x="207"/>
        <item x="228"/>
        <item x="559"/>
        <item x="143"/>
        <item x="109"/>
        <item x="354"/>
        <item x="343"/>
        <item x="448"/>
        <item x="90"/>
        <item x="178"/>
        <item x="273"/>
        <item x="402"/>
        <item x="482"/>
        <item x="112"/>
        <item x="96"/>
        <item x="282"/>
        <item x="225"/>
        <item x="100"/>
        <item x="480"/>
        <item x="309"/>
        <item x="123"/>
        <item x="521"/>
        <item x="566"/>
        <item x="469"/>
        <item x="140"/>
        <item x="299"/>
        <item x="210"/>
        <item x="507"/>
        <item x="277"/>
        <item x="527"/>
        <item x="456"/>
        <item x="151"/>
        <item x="215"/>
        <item x="115"/>
        <item x="56"/>
        <item x="488"/>
        <item x="518"/>
        <item x="59"/>
        <item x="313"/>
        <item x="443"/>
        <item x="272"/>
        <item x="338"/>
        <item x="376"/>
        <item x="226"/>
        <item x="108"/>
        <item x="188"/>
        <item x="211"/>
        <item x="450"/>
        <item x="177"/>
        <item x="37"/>
        <item x="442"/>
        <item x="134"/>
        <item x="229"/>
        <item x="304"/>
        <item x="166"/>
        <item x="33"/>
        <item x="105"/>
        <item x="30"/>
        <item x="72"/>
        <item x="281"/>
        <item x="479"/>
        <item x="327"/>
        <item x="407"/>
        <item x="145"/>
        <item x="45"/>
        <item x="539"/>
        <item x="326"/>
        <item x="369"/>
        <item x="357"/>
        <item x="569"/>
        <item x="212"/>
        <item x="259"/>
        <item x="214"/>
        <item x="350"/>
        <item x="172"/>
        <item x="80"/>
        <item x="529"/>
        <item x="336"/>
        <item x="287"/>
        <item x="55"/>
        <item x="526"/>
        <item x="46"/>
        <item x="267"/>
        <item x="361"/>
        <item x="163"/>
        <item x="374"/>
        <item x="546"/>
        <item x="36"/>
        <item x="209"/>
        <item x="321"/>
        <item x="198"/>
        <item x="191"/>
        <item x="310"/>
        <item x="498"/>
        <item x="325"/>
        <item x="42"/>
        <item x="536"/>
        <item x="317"/>
        <item x="447"/>
        <item x="491"/>
        <item x="418"/>
        <item x="203"/>
        <item x="385"/>
        <item x="71"/>
        <item x="353"/>
        <item x="183"/>
        <item x="453"/>
        <item x="274"/>
        <item x="128"/>
        <item x="200"/>
        <item x="18"/>
        <item x="560"/>
        <item x="360"/>
        <item x="167"/>
        <item x="132"/>
        <item x="26"/>
        <item x="519"/>
        <item x="7"/>
        <item x="363"/>
        <item x="468"/>
        <item x="462"/>
        <item x="257"/>
        <item x="452"/>
        <item x="138"/>
        <item x="262"/>
        <item x="64"/>
        <item x="485"/>
        <item x="316"/>
        <item x="464"/>
        <item x="206"/>
        <item x="576"/>
        <item x="431"/>
        <item x="346"/>
        <item x="531"/>
        <item x="23"/>
        <item x="368"/>
        <item x="129"/>
        <item x="265"/>
        <item x="245"/>
        <item x="510"/>
        <item x="554"/>
        <item x="204"/>
        <item x="93"/>
        <item x="577"/>
        <item x="78"/>
        <item x="264"/>
        <item x="551"/>
        <item x="509"/>
        <item x="111"/>
        <item x="270"/>
        <item x="237"/>
        <item x="516"/>
        <item x="20"/>
        <item x="348"/>
        <item x="193"/>
        <item x="389"/>
        <item x="6"/>
        <item x="520"/>
        <item x="548"/>
        <item x="557"/>
        <item x="184"/>
        <item x="62"/>
        <item x="537"/>
        <item x="84"/>
        <item x="126"/>
        <item x="208"/>
        <item x="238"/>
        <item x="79"/>
        <item x="82"/>
        <item x="255"/>
        <item x="422"/>
        <item x="390"/>
        <item x="176"/>
        <item x="103"/>
        <item x="161"/>
        <item x="355"/>
        <item x="120"/>
        <item x="104"/>
        <item x="517"/>
        <item x="334"/>
        <item x="175"/>
        <item x="205"/>
        <item x="435"/>
        <item x="258"/>
        <item x="179"/>
        <item x="69"/>
        <item x="271"/>
        <item x="217"/>
        <item x="465"/>
        <item x="382"/>
        <item x="417"/>
        <item x="97"/>
        <item x="99"/>
        <item x="356"/>
        <item x="283"/>
        <item x="77"/>
        <item x="438"/>
        <item x="428"/>
        <item x="189"/>
        <item x="141"/>
        <item x="563"/>
        <item x="51"/>
        <item x="9"/>
        <item x="297"/>
        <item x="195"/>
        <item x="312"/>
        <item x="492"/>
        <item x="493"/>
        <item x="107"/>
        <item x="91"/>
        <item x="380"/>
        <item x="490"/>
        <item x="388"/>
        <item x="351"/>
        <item x="173"/>
        <item x="127"/>
        <item x="24"/>
        <item x="512"/>
        <item x="85"/>
        <item x="476"/>
        <item x="410"/>
        <item x="137"/>
        <item x="501"/>
        <item x="582"/>
        <item x="244"/>
        <item x="344"/>
        <item x="147"/>
        <item x="386"/>
        <item x="12"/>
        <item x="486"/>
        <item x="429"/>
        <item x="50"/>
        <item x="541"/>
        <item x="495"/>
        <item x="424"/>
        <item x="296"/>
        <item x="121"/>
        <item x="406"/>
        <item x="302"/>
        <item x="70"/>
        <item x="494"/>
        <item x="10"/>
        <item x="534"/>
        <item x="294"/>
        <item x="570"/>
        <item x="149"/>
        <item x="213"/>
        <item x="514"/>
        <item x="323"/>
        <item x="319"/>
        <item x="399"/>
        <item x="251"/>
        <item x="481"/>
        <item x="218"/>
        <item x="366"/>
        <item x="116"/>
        <item x="364"/>
        <item x="421"/>
        <item x="381"/>
        <item x="561"/>
        <item x="342"/>
        <item x="148"/>
        <item x="240"/>
        <item x="290"/>
        <item x="190"/>
        <item x="192"/>
        <item x="328"/>
        <item x="239"/>
        <item x="68"/>
        <item x="106"/>
        <item x="506"/>
        <item x="471"/>
        <item x="276"/>
        <item x="303"/>
        <item x="552"/>
        <item x="394"/>
        <item x="463"/>
        <item x="403"/>
        <item x="489"/>
        <item x="117"/>
        <item x="278"/>
        <item x="572"/>
        <item x="300"/>
        <item x="558"/>
        <item x="504"/>
        <item x="574"/>
        <item x="349"/>
        <item x="409"/>
        <item x="523"/>
        <item x="567"/>
        <item x="478"/>
        <item x="222"/>
        <item x="2"/>
        <item x="162"/>
        <item x="416"/>
        <item x="101"/>
        <item x="331"/>
        <item x="133"/>
        <item x="307"/>
        <item x="530"/>
        <item x="473"/>
        <item x="358"/>
        <item x="347"/>
        <item x="110"/>
        <item x="455"/>
        <item x="44"/>
        <item t="default"/>
      </items>
    </pivotField>
    <pivotField axis="axisRow" showAll="0">
      <items count="9">
        <item x="6"/>
        <item x="1"/>
        <item x="5"/>
        <item x="3"/>
        <item x="4"/>
        <item x="2"/>
        <item x="0"/>
        <item x="7"/>
        <item t="default"/>
      </items>
    </pivotField>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9">
    <i>
      <x/>
    </i>
    <i>
      <x v="1"/>
    </i>
    <i>
      <x v="2"/>
    </i>
    <i>
      <x v="3"/>
    </i>
    <i>
      <x v="4"/>
    </i>
    <i>
      <x v="5"/>
    </i>
    <i>
      <x v="6"/>
    </i>
    <i>
      <x v="7"/>
    </i>
    <i t="grand">
      <x/>
    </i>
  </rowItems>
  <colItems count="1">
    <i/>
  </colItems>
  <dataFields count="1">
    <dataField name="Sum of Total Sales"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5DBC4F-9465-4172-AF67-F752F59DDED5}"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Z9:AA18"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OrderNum"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 5!$A$9:$R$128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65BBB11-035F-4930-92B5-98C8CC429293}" sourceName="[Range].[Product Category]">
  <pivotTables>
    <pivotTable tabId="9" name="PivotTable5"/>
  </pivotTables>
  <data>
    <olap pivotCacheId="1510711764">
      <levels count="2">
        <level uniqueName="[Range].[Product Category].[(All)]" sourceCaption="(All)" count="0"/>
        <level uniqueName="[Range].[Product Category].[Product Category]" sourceCaption="Product Category" count="8">
          <ranges>
            <range startItem="0">
              <i n="[Range].[Product Category].&amp;[Appliances]" c="Appliances"/>
              <i n="[Range].[Product Category].&amp;[Art]" c="Art"/>
              <i n="[Range].[Product Category].&amp;[Binders]" c="Binders"/>
              <i n="[Range].[Product Category].&amp;[Fasteners]" c="Fasteners"/>
              <i n="[Range].[Product Category].&amp;[Labels]" c="Labels"/>
              <i n="[Range].[Product Category].&amp;[Paper]" c="Paper"/>
              <i n="[Range].[Product Category].&amp;[Phones]" c="Phones"/>
              <i n="[Range].[Product Category].&amp;[Storage]" c="Storage"/>
            </range>
          </ranges>
        </level>
      </levels>
      <selections count="1">
        <selection n="[Range].[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CFE1AE-E996-4B1D-BB9D-97A055F39B7D}" sourceName="Region">
  <pivotTables>
    <pivotTable tabId="9" name="PivotTable8"/>
    <pivotTable tabId="9" name="PivotTable6"/>
    <pivotTable tabId="9" name="PivotTable7"/>
  </pivotTables>
  <data>
    <tabular pivotCacheId="834361760">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25A9768B-D1D8-4BAD-9B8B-4AD2776DAEAF}" cache="Slicer_Product_Category" caption="Product Category" level="1" rowHeight="241300"/>
  <slicer name="Region" xr10:uid="{A4C166D2-B15D-4E1D-B7C0-DB539ED72A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63F625C2-F5BB-4EC7-AC14-C9D380D210F4}" sourceName="OrderDate">
  <pivotTables>
    <pivotTable tabId="9" name="PivotTable8"/>
    <pivotTable tabId="9" name="PivotTable6"/>
    <pivotTable tabId="9" name="PivotTable7"/>
  </pivotTables>
  <state minimalRefreshVersion="6" lastRefreshVersion="6" pivotCacheId="834361760" filterType="unknown">
    <bounds startDate="2013-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45DD78B2-2856-4CC4-9D11-8EBD37BF8553}" cache="NativeTimeline_OrderDate" caption="OrderDate" level="0" selectionLevel="2" scrollPosition="2013-01-01T00:00:00"/>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11/relationships/timeline" Target="../timelines/timeline1.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8F68-F411-48B7-9C4A-BE50D899D860}">
  <dimension ref="A1:Q20"/>
  <sheetViews>
    <sheetView tabSelected="1" workbookViewId="0">
      <selection activeCell="L23" sqref="L23"/>
    </sheetView>
  </sheetViews>
  <sheetFormatPr defaultRowHeight="15" x14ac:dyDescent="0.25"/>
  <cols>
    <col min="2" max="2" width="13.85546875" bestFit="1" customWidth="1"/>
    <col min="7" max="7" width="11.28515625" bestFit="1" customWidth="1"/>
    <col min="9" max="9" width="12.7109375" customWidth="1"/>
    <col min="12" max="12" width="11.28515625" bestFit="1" customWidth="1"/>
    <col min="15" max="15" width="11.28515625" bestFit="1" customWidth="1"/>
  </cols>
  <sheetData>
    <row r="1" spans="1:17" x14ac:dyDescent="0.25">
      <c r="A1" s="27" t="s">
        <v>0</v>
      </c>
      <c r="B1" s="27"/>
      <c r="C1" s="27"/>
      <c r="D1" s="27"/>
      <c r="E1" s="27"/>
      <c r="F1" s="27"/>
      <c r="G1" s="27"/>
      <c r="H1" s="1"/>
      <c r="I1" s="1"/>
      <c r="J1" s="1"/>
      <c r="K1" s="1"/>
      <c r="L1" s="1"/>
      <c r="M1" s="1"/>
      <c r="N1" s="1"/>
      <c r="O1" s="1"/>
      <c r="P1" s="1"/>
      <c r="Q1" s="1"/>
    </row>
    <row r="2" spans="1:17" x14ac:dyDescent="0.25">
      <c r="B2" t="s">
        <v>1</v>
      </c>
    </row>
    <row r="3" spans="1:17" x14ac:dyDescent="0.25">
      <c r="B3" s="2" t="s">
        <v>2</v>
      </c>
      <c r="C3" s="2" t="s">
        <v>3</v>
      </c>
      <c r="D3" s="2"/>
      <c r="E3" s="2"/>
      <c r="I3" t="s">
        <v>4</v>
      </c>
    </row>
    <row r="4" spans="1:17" x14ac:dyDescent="0.25">
      <c r="B4" s="2" t="s">
        <v>5</v>
      </c>
      <c r="C4" s="2" t="s">
        <v>6</v>
      </c>
      <c r="D4" s="2"/>
      <c r="E4" s="2"/>
      <c r="I4" t="s">
        <v>7</v>
      </c>
    </row>
    <row r="5" spans="1:17" x14ac:dyDescent="0.25">
      <c r="B5" s="2" t="s">
        <v>8</v>
      </c>
      <c r="C5" s="2" t="s">
        <v>9</v>
      </c>
      <c r="D5" s="2"/>
      <c r="E5" s="2"/>
      <c r="I5" t="s">
        <v>10</v>
      </c>
    </row>
    <row r="6" spans="1:17" ht="14.45" customHeight="1" x14ac:dyDescent="0.25">
      <c r="B6" s="2" t="s">
        <v>11</v>
      </c>
      <c r="C6" s="2" t="s">
        <v>12</v>
      </c>
      <c r="D6" s="2"/>
      <c r="E6" s="2"/>
      <c r="I6" s="28" t="s">
        <v>13</v>
      </c>
      <c r="J6" s="28"/>
      <c r="K6" s="28"/>
      <c r="L6" s="28"/>
      <c r="M6" s="28"/>
      <c r="N6" s="28"/>
      <c r="O6" s="28"/>
      <c r="P6" s="28"/>
    </row>
    <row r="7" spans="1:17" ht="18" customHeight="1" x14ac:dyDescent="0.25">
      <c r="B7" s="2" t="s">
        <v>14</v>
      </c>
      <c r="C7" s="2" t="s">
        <v>15</v>
      </c>
      <c r="D7" s="2"/>
      <c r="E7" s="2"/>
      <c r="I7" s="28"/>
      <c r="J7" s="28"/>
      <c r="K7" s="28"/>
      <c r="L7" s="28"/>
      <c r="M7" s="28"/>
      <c r="N7" s="28"/>
      <c r="O7" s="28"/>
      <c r="P7" s="28"/>
    </row>
    <row r="10" spans="1:17" x14ac:dyDescent="0.25">
      <c r="B10" s="3" t="s">
        <v>16</v>
      </c>
      <c r="C10" s="4">
        <v>42499</v>
      </c>
      <c r="D10" s="4">
        <v>42500</v>
      </c>
      <c r="E10" s="4">
        <v>42501</v>
      </c>
      <c r="F10" s="4">
        <v>42502</v>
      </c>
      <c r="G10" s="4">
        <v>42503</v>
      </c>
      <c r="H10" s="4">
        <v>42504</v>
      </c>
      <c r="I10" s="4">
        <v>42505</v>
      </c>
      <c r="J10" s="4">
        <v>42506</v>
      </c>
      <c r="K10" s="4">
        <v>42507</v>
      </c>
      <c r="L10" s="4">
        <v>42508</v>
      </c>
      <c r="M10" s="4">
        <v>42509</v>
      </c>
      <c r="N10" s="4">
        <v>42510</v>
      </c>
      <c r="O10" s="4">
        <v>42511</v>
      </c>
      <c r="P10" s="4">
        <v>42512</v>
      </c>
    </row>
    <row r="11" spans="1:17" x14ac:dyDescent="0.25">
      <c r="B11" s="5" t="s">
        <v>17</v>
      </c>
      <c r="C11" s="6">
        <v>42499</v>
      </c>
      <c r="D11" s="6">
        <v>42500</v>
      </c>
      <c r="E11" s="6">
        <v>42501</v>
      </c>
      <c r="F11" s="6">
        <v>42502</v>
      </c>
      <c r="G11" s="6">
        <v>42503</v>
      </c>
      <c r="H11" s="6">
        <v>42504</v>
      </c>
      <c r="I11" s="6">
        <v>42505</v>
      </c>
      <c r="J11" s="6">
        <v>42506</v>
      </c>
      <c r="K11" s="6">
        <v>42507</v>
      </c>
      <c r="L11" s="6">
        <v>42508</v>
      </c>
      <c r="M11" s="6">
        <v>42509</v>
      </c>
      <c r="N11" s="6">
        <v>42510</v>
      </c>
      <c r="O11" s="6">
        <v>42511</v>
      </c>
      <c r="P11" s="6">
        <v>42512</v>
      </c>
    </row>
    <row r="12" spans="1:17" x14ac:dyDescent="0.25">
      <c r="B12" s="7" t="s">
        <v>18</v>
      </c>
      <c r="C12" s="8" t="s">
        <v>9</v>
      </c>
      <c r="D12" s="8" t="s">
        <v>15</v>
      </c>
      <c r="E12" s="8" t="s">
        <v>15</v>
      </c>
      <c r="F12" s="8" t="s">
        <v>6</v>
      </c>
      <c r="G12" s="8" t="s">
        <v>6</v>
      </c>
      <c r="H12" s="9" t="s">
        <v>6</v>
      </c>
      <c r="I12" s="9" t="s">
        <v>6</v>
      </c>
      <c r="J12" s="8" t="s">
        <v>6</v>
      </c>
      <c r="K12" s="8" t="s">
        <v>6</v>
      </c>
      <c r="L12" s="10" t="s">
        <v>6</v>
      </c>
      <c r="M12" s="10" t="s">
        <v>12</v>
      </c>
      <c r="N12" s="8" t="s">
        <v>12</v>
      </c>
      <c r="O12" s="9" t="s">
        <v>12</v>
      </c>
      <c r="P12" s="9" t="s">
        <v>6</v>
      </c>
    </row>
    <row r="13" spans="1:17" x14ac:dyDescent="0.25">
      <c r="B13" s="7" t="s">
        <v>19</v>
      </c>
      <c r="C13" s="8" t="s">
        <v>9</v>
      </c>
      <c r="D13" s="8" t="s">
        <v>9</v>
      </c>
      <c r="E13" s="8" t="s">
        <v>9</v>
      </c>
      <c r="F13" s="8" t="s">
        <v>9</v>
      </c>
      <c r="G13" s="8" t="s">
        <v>9</v>
      </c>
      <c r="H13" s="9" t="s">
        <v>12</v>
      </c>
      <c r="I13" s="9" t="s">
        <v>12</v>
      </c>
      <c r="J13" s="8" t="s">
        <v>9</v>
      </c>
      <c r="K13" s="8" t="s">
        <v>9</v>
      </c>
      <c r="L13" s="8" t="s">
        <v>15</v>
      </c>
      <c r="M13" s="8" t="s">
        <v>9</v>
      </c>
      <c r="N13" s="8" t="s">
        <v>9</v>
      </c>
      <c r="O13" s="9" t="s">
        <v>12</v>
      </c>
      <c r="P13" s="9" t="s">
        <v>12</v>
      </c>
    </row>
    <row r="14" spans="1:17" x14ac:dyDescent="0.25">
      <c r="B14" s="7" t="s">
        <v>20</v>
      </c>
      <c r="C14" s="10" t="s">
        <v>3</v>
      </c>
      <c r="D14" s="10" t="s">
        <v>3</v>
      </c>
      <c r="E14" s="10" t="s">
        <v>3</v>
      </c>
      <c r="F14" s="10" t="s">
        <v>3</v>
      </c>
      <c r="G14" s="10" t="s">
        <v>12</v>
      </c>
      <c r="H14" s="9" t="s">
        <v>3</v>
      </c>
      <c r="I14" s="9" t="s">
        <v>3</v>
      </c>
      <c r="J14" s="8" t="s">
        <v>15</v>
      </c>
      <c r="K14" s="8" t="s">
        <v>15</v>
      </c>
      <c r="L14" s="8" t="s">
        <v>15</v>
      </c>
      <c r="M14" s="8" t="s">
        <v>15</v>
      </c>
      <c r="N14" s="8" t="s">
        <v>15</v>
      </c>
      <c r="O14" s="9" t="s">
        <v>6</v>
      </c>
      <c r="P14" s="9" t="s">
        <v>9</v>
      </c>
    </row>
    <row r="15" spans="1:17" x14ac:dyDescent="0.25">
      <c r="B15" s="7" t="s">
        <v>21</v>
      </c>
      <c r="C15" s="8" t="s">
        <v>9</v>
      </c>
      <c r="D15" s="8" t="s">
        <v>9</v>
      </c>
      <c r="E15" s="8" t="s">
        <v>9</v>
      </c>
      <c r="F15" s="8" t="s">
        <v>6</v>
      </c>
      <c r="G15" s="8" t="s">
        <v>6</v>
      </c>
      <c r="H15" s="9" t="s">
        <v>9</v>
      </c>
      <c r="I15" s="9" t="s">
        <v>9</v>
      </c>
      <c r="J15" s="10" t="s">
        <v>3</v>
      </c>
      <c r="K15" s="10" t="s">
        <v>3</v>
      </c>
      <c r="L15" s="8" t="s">
        <v>3</v>
      </c>
      <c r="M15" s="8" t="s">
        <v>3</v>
      </c>
      <c r="N15" s="8" t="s">
        <v>3</v>
      </c>
      <c r="O15" s="9" t="s">
        <v>3</v>
      </c>
      <c r="P15" s="9" t="s">
        <v>3</v>
      </c>
    </row>
    <row r="16" spans="1:17" x14ac:dyDescent="0.25">
      <c r="B16" s="7" t="s">
        <v>22</v>
      </c>
      <c r="C16" s="8" t="s">
        <v>6</v>
      </c>
      <c r="D16" s="8" t="s">
        <v>6</v>
      </c>
      <c r="E16" s="8" t="s">
        <v>6</v>
      </c>
      <c r="F16" s="8" t="s">
        <v>12</v>
      </c>
      <c r="G16" s="8" t="s">
        <v>12</v>
      </c>
      <c r="H16" s="9" t="s">
        <v>3</v>
      </c>
      <c r="I16" s="9" t="s">
        <v>9</v>
      </c>
      <c r="J16" s="8" t="s">
        <v>6</v>
      </c>
      <c r="K16" s="8" t="s">
        <v>6</v>
      </c>
      <c r="L16" s="10" t="s">
        <v>6</v>
      </c>
      <c r="M16" s="10" t="s">
        <v>6</v>
      </c>
      <c r="N16" s="10" t="s">
        <v>6</v>
      </c>
      <c r="O16" s="9" t="s">
        <v>6</v>
      </c>
      <c r="P16" s="9" t="s">
        <v>15</v>
      </c>
    </row>
    <row r="17" spans="2:16" x14ac:dyDescent="0.25">
      <c r="B17" s="11"/>
      <c r="C17" s="8"/>
      <c r="D17" s="8"/>
      <c r="E17" s="8"/>
      <c r="F17" s="8"/>
      <c r="G17" s="8"/>
      <c r="H17" s="8"/>
      <c r="I17" s="8"/>
      <c r="J17" s="8"/>
      <c r="K17" s="8"/>
      <c r="L17" s="8"/>
      <c r="M17" s="8"/>
      <c r="N17" s="8"/>
      <c r="O17" s="8"/>
      <c r="P17" s="8"/>
    </row>
    <row r="18" spans="2:16" x14ac:dyDescent="0.25">
      <c r="B18" s="11" t="s">
        <v>23</v>
      </c>
      <c r="C18" s="12" t="str">
        <f>IF(AND(COUNTIF(C12:C16,"N"),COUNTIF(C12:C16,"A"),COUNTIF(C12:C16,"M")),"COVERED","NOTCOVERED")</f>
        <v>COVERED</v>
      </c>
      <c r="D18" s="12" t="str">
        <f t="shared" ref="D18:P18" si="0">IF(AND(COUNTIF(D12:D16,"N"),COUNTIF(D12:D16,"A"),COUNTIF(D12:D16,"M")),"COVERED","NOTCOVERED")</f>
        <v>COVERED</v>
      </c>
      <c r="E18" s="12" t="str">
        <f t="shared" si="0"/>
        <v>COVERED</v>
      </c>
      <c r="F18" s="12" t="str">
        <f t="shared" si="0"/>
        <v>COVERED</v>
      </c>
      <c r="G18" s="42" t="str">
        <f t="shared" si="0"/>
        <v>NOTCOVERED</v>
      </c>
      <c r="H18" s="12" t="str">
        <f t="shared" si="0"/>
        <v>COVERED</v>
      </c>
      <c r="I18" s="12" t="str">
        <f t="shared" si="0"/>
        <v>COVERED</v>
      </c>
      <c r="J18" s="12" t="str">
        <f t="shared" si="0"/>
        <v>COVERED</v>
      </c>
      <c r="K18" s="12" t="str">
        <f t="shared" si="0"/>
        <v>COVERED</v>
      </c>
      <c r="L18" s="42" t="str">
        <f t="shared" si="0"/>
        <v>NOTCOVERED</v>
      </c>
      <c r="M18" s="12" t="str">
        <f t="shared" si="0"/>
        <v>COVERED</v>
      </c>
      <c r="N18" s="12" t="str">
        <f t="shared" si="0"/>
        <v>COVERED</v>
      </c>
      <c r="O18" s="42" t="str">
        <f t="shared" si="0"/>
        <v>NOTCOVERED</v>
      </c>
      <c r="P18" s="12" t="str">
        <f t="shared" si="0"/>
        <v>COVERED</v>
      </c>
    </row>
    <row r="20" spans="2:16" x14ac:dyDescent="0.25">
      <c r="B20" s="13" t="s">
        <v>24</v>
      </c>
    </row>
  </sheetData>
  <mergeCells count="2">
    <mergeCell ref="A1:G1"/>
    <mergeCell ref="I6:P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9478B-1919-4CE7-8E86-3FD453BF02A5}">
  <dimension ref="A1:K119"/>
  <sheetViews>
    <sheetView workbookViewId="0">
      <selection activeCell="K1" sqref="K1"/>
    </sheetView>
  </sheetViews>
  <sheetFormatPr defaultRowHeight="15" x14ac:dyDescent="0.25"/>
  <cols>
    <col min="3" max="3" width="15.85546875" bestFit="1" customWidth="1"/>
    <col min="4" max="4" width="19.28515625" bestFit="1" customWidth="1"/>
    <col min="5" max="5" width="12.28515625" bestFit="1" customWidth="1"/>
    <col min="10" max="10" width="66.28515625" bestFit="1" customWidth="1"/>
  </cols>
  <sheetData>
    <row r="1" spans="1:11" ht="15.75" x14ac:dyDescent="0.25">
      <c r="A1" s="14" t="s">
        <v>30</v>
      </c>
      <c r="B1" s="14" t="s">
        <v>31</v>
      </c>
      <c r="C1" s="14" t="s">
        <v>32</v>
      </c>
      <c r="D1" s="14" t="s">
        <v>33</v>
      </c>
      <c r="E1" s="14" t="s">
        <v>34</v>
      </c>
    </row>
    <row r="2" spans="1:11" x14ac:dyDescent="0.25">
      <c r="A2" s="15" t="s">
        <v>26</v>
      </c>
      <c r="B2" s="15" t="s">
        <v>35</v>
      </c>
      <c r="C2" s="15" t="s">
        <v>36</v>
      </c>
      <c r="D2" s="15">
        <v>263293</v>
      </c>
      <c r="E2" s="15">
        <v>10531.72</v>
      </c>
    </row>
    <row r="3" spans="1:11" x14ac:dyDescent="0.25">
      <c r="A3" s="15" t="s">
        <v>28</v>
      </c>
      <c r="B3" s="15" t="s">
        <v>37</v>
      </c>
      <c r="C3" s="15" t="s">
        <v>38</v>
      </c>
      <c r="D3" s="15">
        <v>186073</v>
      </c>
      <c r="E3" s="15">
        <v>5582.19</v>
      </c>
      <c r="F3" s="16"/>
      <c r="J3" s="15" t="s">
        <v>39</v>
      </c>
      <c r="K3" s="34">
        <f>SUM(D2:D119)</f>
        <v>36726222</v>
      </c>
    </row>
    <row r="4" spans="1:11" x14ac:dyDescent="0.25">
      <c r="A4" s="15" t="s">
        <v>28</v>
      </c>
      <c r="B4" s="15" t="s">
        <v>35</v>
      </c>
      <c r="C4" s="15" t="s">
        <v>36</v>
      </c>
      <c r="D4" s="15">
        <v>359374</v>
      </c>
      <c r="E4" s="15">
        <v>17968.7</v>
      </c>
      <c r="F4" s="16"/>
      <c r="J4" s="15" t="s">
        <v>40</v>
      </c>
      <c r="K4" s="34">
        <f>SUMIF(D2:D119,"&gt;500000",D2:D119)</f>
        <v>9959676</v>
      </c>
    </row>
    <row r="5" spans="1:11" x14ac:dyDescent="0.25">
      <c r="A5" s="15" t="s">
        <v>26</v>
      </c>
      <c r="B5" s="15" t="s">
        <v>37</v>
      </c>
      <c r="C5" s="15" t="s">
        <v>38</v>
      </c>
      <c r="D5" s="15">
        <v>160847</v>
      </c>
      <c r="E5" s="15">
        <v>4825.41</v>
      </c>
      <c r="F5" s="16"/>
      <c r="J5" s="15" t="s">
        <v>41</v>
      </c>
      <c r="K5" s="34">
        <f>SUMIF(B2:B119,"Laptop",D2:D119)</f>
        <v>15114742</v>
      </c>
    </row>
    <row r="6" spans="1:11" x14ac:dyDescent="0.25">
      <c r="A6" s="15" t="s">
        <v>28</v>
      </c>
      <c r="B6" s="15" t="s">
        <v>42</v>
      </c>
      <c r="C6" s="15" t="s">
        <v>36</v>
      </c>
      <c r="D6" s="15">
        <v>166116</v>
      </c>
      <c r="E6" s="15">
        <v>4983.4799999999996</v>
      </c>
      <c r="F6" s="16"/>
      <c r="J6" s="15" t="s">
        <v>43</v>
      </c>
      <c r="K6" s="34">
        <f>COUNTIF(B2:B119,"Laptop")</f>
        <v>44</v>
      </c>
    </row>
    <row r="7" spans="1:11" x14ac:dyDescent="0.25">
      <c r="A7" s="15" t="s">
        <v>28</v>
      </c>
      <c r="B7" s="15" t="s">
        <v>35</v>
      </c>
      <c r="C7" s="15" t="s">
        <v>44</v>
      </c>
      <c r="D7" s="15">
        <v>216602</v>
      </c>
      <c r="E7" s="15">
        <v>8664.08</v>
      </c>
      <c r="F7" s="16"/>
      <c r="J7" s="15" t="s">
        <v>45</v>
      </c>
      <c r="K7" s="34">
        <f>SUMIFS(D2:D119,B2:B119,"Laptop",C2:C119,"Apple")</f>
        <v>6593786</v>
      </c>
    </row>
    <row r="8" spans="1:11" x14ac:dyDescent="0.25">
      <c r="A8" s="15" t="s">
        <v>26</v>
      </c>
      <c r="B8" s="15" t="s">
        <v>42</v>
      </c>
      <c r="C8" s="15" t="s">
        <v>36</v>
      </c>
      <c r="D8" s="15">
        <v>239749</v>
      </c>
      <c r="E8" s="15">
        <v>9589.9600000000009</v>
      </c>
      <c r="F8" s="16"/>
      <c r="J8" s="15" t="s">
        <v>46</v>
      </c>
      <c r="K8" s="34">
        <f>COUNTIFS(B2:B119,"Laptop",C2:C119,"Apple")</f>
        <v>18</v>
      </c>
    </row>
    <row r="9" spans="1:11" x14ac:dyDescent="0.25">
      <c r="A9" s="15" t="s">
        <v>28</v>
      </c>
      <c r="B9" s="15" t="s">
        <v>35</v>
      </c>
      <c r="C9" s="15" t="s">
        <v>36</v>
      </c>
      <c r="D9" s="15">
        <v>269164</v>
      </c>
      <c r="E9" s="15">
        <v>10766.56</v>
      </c>
      <c r="F9" s="16"/>
      <c r="J9" s="15" t="s">
        <v>47</v>
      </c>
      <c r="K9" s="34">
        <f>MIN(E2:E119)</f>
        <v>3310.1099999999997</v>
      </c>
    </row>
    <row r="10" spans="1:11" x14ac:dyDescent="0.25">
      <c r="A10" s="15" t="s">
        <v>48</v>
      </c>
      <c r="B10" s="15" t="s">
        <v>35</v>
      </c>
      <c r="C10" s="15" t="s">
        <v>38</v>
      </c>
      <c r="D10" s="15">
        <v>189574</v>
      </c>
      <c r="E10" s="15">
        <v>5687.2199999999993</v>
      </c>
      <c r="F10" s="16"/>
      <c r="J10" s="15" t="s">
        <v>49</v>
      </c>
      <c r="K10" s="34">
        <f>MAX(E2:E119)</f>
        <v>59941</v>
      </c>
    </row>
    <row r="11" spans="1:11" x14ac:dyDescent="0.25">
      <c r="A11" s="15" t="s">
        <v>28</v>
      </c>
      <c r="B11" s="15" t="s">
        <v>37</v>
      </c>
      <c r="C11" s="15" t="s">
        <v>44</v>
      </c>
      <c r="D11" s="15">
        <v>259237</v>
      </c>
      <c r="E11" s="15">
        <v>10369.48</v>
      </c>
      <c r="F11" s="16"/>
      <c r="J11" s="15" t="s">
        <v>50</v>
      </c>
      <c r="K11" s="35">
        <f>AVERAGE(E2:E119)</f>
        <v>18678.626779661023</v>
      </c>
    </row>
    <row r="12" spans="1:11" x14ac:dyDescent="0.25">
      <c r="A12" s="15" t="s">
        <v>26</v>
      </c>
      <c r="B12" s="15" t="s">
        <v>37</v>
      </c>
      <c r="C12" s="15" t="s">
        <v>44</v>
      </c>
      <c r="D12" s="15">
        <v>157481</v>
      </c>
      <c r="E12" s="15">
        <v>4724.4299999999994</v>
      </c>
      <c r="F12" s="16"/>
      <c r="J12" s="15" t="s">
        <v>51</v>
      </c>
      <c r="K12" s="34">
        <f>AVERAGEIF(B2:B119,"Laptop",E2:E119)</f>
        <v>23617.810909090909</v>
      </c>
    </row>
    <row r="13" spans="1:11" x14ac:dyDescent="0.25">
      <c r="A13" s="15" t="s">
        <v>28</v>
      </c>
      <c r="B13" s="15" t="s">
        <v>37</v>
      </c>
      <c r="C13" s="15" t="s">
        <v>38</v>
      </c>
      <c r="D13" s="15">
        <v>297769</v>
      </c>
      <c r="E13" s="15">
        <v>11910.76</v>
      </c>
      <c r="J13" s="15" t="s">
        <v>52</v>
      </c>
      <c r="K13" s="34">
        <f>AVERAGEIFS(E2:E119,B2:B119,"Laptop",C2:C119,"Apple")</f>
        <v>26739.383333333335</v>
      </c>
    </row>
    <row r="14" spans="1:11" x14ac:dyDescent="0.25">
      <c r="A14" s="15" t="s">
        <v>26</v>
      </c>
      <c r="B14" s="15" t="s">
        <v>42</v>
      </c>
      <c r="C14" s="15" t="s">
        <v>36</v>
      </c>
      <c r="D14" s="15">
        <v>197482</v>
      </c>
      <c r="E14" s="15">
        <v>5924.46</v>
      </c>
      <c r="J14" s="17"/>
    </row>
    <row r="15" spans="1:11" x14ac:dyDescent="0.25">
      <c r="A15" s="15" t="s">
        <v>26</v>
      </c>
      <c r="B15" s="15" t="s">
        <v>35</v>
      </c>
      <c r="C15" s="15" t="s">
        <v>44</v>
      </c>
      <c r="D15" s="15">
        <v>273542</v>
      </c>
      <c r="E15" s="15">
        <v>10941.68</v>
      </c>
    </row>
    <row r="16" spans="1:11" x14ac:dyDescent="0.25">
      <c r="A16" s="15" t="s">
        <v>48</v>
      </c>
      <c r="B16" s="15" t="s">
        <v>42</v>
      </c>
      <c r="C16" s="15" t="s">
        <v>36</v>
      </c>
      <c r="D16" s="15">
        <v>255290</v>
      </c>
      <c r="E16" s="15">
        <v>10211.6</v>
      </c>
      <c r="J16" s="18" t="s">
        <v>30</v>
      </c>
      <c r="K16" s="15" t="s">
        <v>27</v>
      </c>
    </row>
    <row r="17" spans="1:11" x14ac:dyDescent="0.25">
      <c r="A17" s="15" t="s">
        <v>48</v>
      </c>
      <c r="B17" s="15" t="s">
        <v>42</v>
      </c>
      <c r="C17" s="15" t="s">
        <v>36</v>
      </c>
      <c r="D17" s="15">
        <v>342143</v>
      </c>
      <c r="E17" s="15">
        <v>17107.150000000001</v>
      </c>
      <c r="J17" s="18" t="s">
        <v>31</v>
      </c>
      <c r="K17" s="15" t="s">
        <v>37</v>
      </c>
    </row>
    <row r="18" spans="1:11" x14ac:dyDescent="0.25">
      <c r="A18" s="15" t="s">
        <v>48</v>
      </c>
      <c r="B18" s="15" t="s">
        <v>42</v>
      </c>
      <c r="C18" s="15" t="s">
        <v>36</v>
      </c>
      <c r="D18" s="15">
        <v>177269</v>
      </c>
      <c r="E18" s="15">
        <v>5318.07</v>
      </c>
      <c r="J18" s="18" t="s">
        <v>32</v>
      </c>
      <c r="K18" s="15" t="s">
        <v>44</v>
      </c>
    </row>
    <row r="19" spans="1:11" ht="15.75" x14ac:dyDescent="0.25">
      <c r="A19" s="15" t="s">
        <v>48</v>
      </c>
      <c r="B19" s="15" t="s">
        <v>35</v>
      </c>
      <c r="C19" s="15" t="s">
        <v>38</v>
      </c>
      <c r="D19" s="15">
        <v>162179</v>
      </c>
      <c r="E19" s="15">
        <v>4865.37</v>
      </c>
      <c r="J19" s="14" t="s">
        <v>33</v>
      </c>
      <c r="K19" s="15">
        <f>SUMIFS(D2:D119,A2:A119,"Pune",B2:B119,"Tablet",C2:C119,"HP")</f>
        <v>1799268</v>
      </c>
    </row>
    <row r="20" spans="1:11" x14ac:dyDescent="0.25">
      <c r="A20" s="15" t="s">
        <v>48</v>
      </c>
      <c r="B20" s="15" t="s">
        <v>37</v>
      </c>
      <c r="C20" s="15" t="s">
        <v>44</v>
      </c>
      <c r="D20" s="15">
        <v>260557</v>
      </c>
      <c r="E20" s="15">
        <v>10422.280000000001</v>
      </c>
    </row>
    <row r="21" spans="1:11" x14ac:dyDescent="0.25">
      <c r="A21" s="15" t="s">
        <v>28</v>
      </c>
      <c r="B21" s="15" t="s">
        <v>35</v>
      </c>
      <c r="C21" s="15" t="s">
        <v>44</v>
      </c>
      <c r="D21" s="15">
        <v>191997</v>
      </c>
      <c r="E21" s="15">
        <v>5759.91</v>
      </c>
    </row>
    <row r="22" spans="1:11" x14ac:dyDescent="0.25">
      <c r="A22" s="15" t="s">
        <v>28</v>
      </c>
      <c r="B22" s="15" t="s">
        <v>37</v>
      </c>
      <c r="C22" s="15" t="s">
        <v>38</v>
      </c>
      <c r="D22" s="15">
        <v>340531</v>
      </c>
      <c r="E22" s="15">
        <v>17026.55</v>
      </c>
    </row>
    <row r="23" spans="1:11" x14ac:dyDescent="0.25">
      <c r="A23" s="15" t="s">
        <v>53</v>
      </c>
      <c r="B23" s="15" t="s">
        <v>35</v>
      </c>
      <c r="C23" s="15" t="s">
        <v>36</v>
      </c>
      <c r="D23" s="15">
        <v>446852</v>
      </c>
      <c r="E23" s="15">
        <v>26811.119999999999</v>
      </c>
    </row>
    <row r="24" spans="1:11" x14ac:dyDescent="0.25">
      <c r="A24" s="15" t="s">
        <v>29</v>
      </c>
      <c r="B24" s="15" t="s">
        <v>37</v>
      </c>
      <c r="C24" s="15" t="s">
        <v>38</v>
      </c>
      <c r="D24" s="15">
        <v>136867</v>
      </c>
      <c r="E24" s="15">
        <v>4106.01</v>
      </c>
    </row>
    <row r="25" spans="1:11" x14ac:dyDescent="0.25">
      <c r="A25" s="15" t="s">
        <v>53</v>
      </c>
      <c r="B25" s="15" t="s">
        <v>35</v>
      </c>
      <c r="C25" s="15" t="s">
        <v>36</v>
      </c>
      <c r="D25" s="15">
        <v>516616</v>
      </c>
      <c r="E25" s="15">
        <v>51661.600000000006</v>
      </c>
    </row>
    <row r="26" spans="1:11" x14ac:dyDescent="0.25">
      <c r="A26" s="15" t="s">
        <v>53</v>
      </c>
      <c r="B26" s="15" t="s">
        <v>37</v>
      </c>
      <c r="C26" s="15" t="s">
        <v>38</v>
      </c>
      <c r="D26" s="15">
        <v>214977</v>
      </c>
      <c r="E26" s="15">
        <v>8599.08</v>
      </c>
    </row>
    <row r="27" spans="1:11" x14ac:dyDescent="0.25">
      <c r="A27" s="15" t="s">
        <v>29</v>
      </c>
      <c r="B27" s="15" t="s">
        <v>42</v>
      </c>
      <c r="C27" s="15" t="s">
        <v>36</v>
      </c>
      <c r="D27" s="15">
        <v>164982</v>
      </c>
      <c r="E27" s="15">
        <v>4949.46</v>
      </c>
    </row>
    <row r="28" spans="1:11" x14ac:dyDescent="0.25">
      <c r="A28" s="15" t="s">
        <v>53</v>
      </c>
      <c r="B28" s="15" t="s">
        <v>35</v>
      </c>
      <c r="C28" s="15" t="s">
        <v>44</v>
      </c>
      <c r="D28" s="15">
        <v>599410</v>
      </c>
      <c r="E28" s="15">
        <v>59941</v>
      </c>
    </row>
    <row r="29" spans="1:11" x14ac:dyDescent="0.25">
      <c r="A29" s="15" t="s">
        <v>27</v>
      </c>
      <c r="B29" s="15" t="s">
        <v>42</v>
      </c>
      <c r="C29" s="15" t="s">
        <v>36</v>
      </c>
      <c r="D29" s="15">
        <v>525266</v>
      </c>
      <c r="E29" s="15">
        <v>52526.600000000006</v>
      </c>
    </row>
    <row r="30" spans="1:11" x14ac:dyDescent="0.25">
      <c r="A30" s="15" t="s">
        <v>53</v>
      </c>
      <c r="B30" s="15" t="s">
        <v>35</v>
      </c>
      <c r="C30" s="15" t="s">
        <v>36</v>
      </c>
      <c r="D30" s="15">
        <v>208439</v>
      </c>
      <c r="E30" s="15">
        <v>8337.56</v>
      </c>
    </row>
    <row r="31" spans="1:11" x14ac:dyDescent="0.25">
      <c r="A31" s="15" t="s">
        <v>27</v>
      </c>
      <c r="B31" s="15" t="s">
        <v>35</v>
      </c>
      <c r="C31" s="15" t="s">
        <v>38</v>
      </c>
      <c r="D31" s="15">
        <v>596943</v>
      </c>
      <c r="E31" s="15">
        <v>59694.3</v>
      </c>
    </row>
    <row r="32" spans="1:11" x14ac:dyDescent="0.25">
      <c r="A32" s="15" t="s">
        <v>53</v>
      </c>
      <c r="B32" s="15" t="s">
        <v>37</v>
      </c>
      <c r="C32" s="15" t="s">
        <v>44</v>
      </c>
      <c r="D32" s="15">
        <v>244388</v>
      </c>
      <c r="E32" s="15">
        <v>9775.52</v>
      </c>
    </row>
    <row r="33" spans="1:5" x14ac:dyDescent="0.25">
      <c r="A33" s="15" t="s">
        <v>29</v>
      </c>
      <c r="B33" s="15" t="s">
        <v>37</v>
      </c>
      <c r="C33" s="15" t="s">
        <v>44</v>
      </c>
      <c r="D33" s="15">
        <v>131993</v>
      </c>
      <c r="E33" s="15">
        <v>3959.79</v>
      </c>
    </row>
    <row r="34" spans="1:5" x14ac:dyDescent="0.25">
      <c r="A34" s="15" t="s">
        <v>54</v>
      </c>
      <c r="B34" s="15" t="s">
        <v>37</v>
      </c>
      <c r="C34" s="15" t="s">
        <v>38</v>
      </c>
      <c r="D34" s="15">
        <v>471720</v>
      </c>
      <c r="E34" s="15">
        <v>28303.200000000001</v>
      </c>
    </row>
    <row r="35" spans="1:5" x14ac:dyDescent="0.25">
      <c r="A35" s="15" t="s">
        <v>27</v>
      </c>
      <c r="B35" s="15" t="s">
        <v>42</v>
      </c>
      <c r="C35" s="15" t="s">
        <v>36</v>
      </c>
      <c r="D35" s="15">
        <v>121713</v>
      </c>
      <c r="E35" s="15">
        <v>3651.39</v>
      </c>
    </row>
    <row r="36" spans="1:5" x14ac:dyDescent="0.25">
      <c r="A36" s="15" t="s">
        <v>29</v>
      </c>
      <c r="B36" s="15" t="s">
        <v>35</v>
      </c>
      <c r="C36" s="15" t="s">
        <v>44</v>
      </c>
      <c r="D36" s="15">
        <v>292765</v>
      </c>
      <c r="E36" s="15">
        <v>11710.6</v>
      </c>
    </row>
    <row r="37" spans="1:5" x14ac:dyDescent="0.25">
      <c r="A37" s="15" t="s">
        <v>29</v>
      </c>
      <c r="B37" s="15" t="s">
        <v>42</v>
      </c>
      <c r="C37" s="15" t="s">
        <v>36</v>
      </c>
      <c r="D37" s="15">
        <v>394736</v>
      </c>
      <c r="E37" s="15">
        <v>19736.800000000003</v>
      </c>
    </row>
    <row r="38" spans="1:5" x14ac:dyDescent="0.25">
      <c r="A38" s="15" t="s">
        <v>53</v>
      </c>
      <c r="B38" s="15" t="s">
        <v>42</v>
      </c>
      <c r="C38" s="15" t="s">
        <v>36</v>
      </c>
      <c r="D38" s="15">
        <v>289678</v>
      </c>
      <c r="E38" s="15">
        <v>11587.12</v>
      </c>
    </row>
    <row r="39" spans="1:5" x14ac:dyDescent="0.25">
      <c r="A39" s="15" t="s">
        <v>53</v>
      </c>
      <c r="B39" s="15" t="s">
        <v>42</v>
      </c>
      <c r="C39" s="15" t="s">
        <v>36</v>
      </c>
      <c r="D39" s="15">
        <v>311501</v>
      </c>
      <c r="E39" s="15">
        <v>15575.050000000001</v>
      </c>
    </row>
    <row r="40" spans="1:5" x14ac:dyDescent="0.25">
      <c r="A40" s="15" t="s">
        <v>53</v>
      </c>
      <c r="B40" s="15" t="s">
        <v>35</v>
      </c>
      <c r="C40" s="15" t="s">
        <v>38</v>
      </c>
      <c r="D40" s="15">
        <v>470422</v>
      </c>
      <c r="E40" s="15">
        <v>28225.32</v>
      </c>
    </row>
    <row r="41" spans="1:5" x14ac:dyDescent="0.25">
      <c r="A41" s="15" t="s">
        <v>27</v>
      </c>
      <c r="B41" s="15" t="s">
        <v>37</v>
      </c>
      <c r="C41" s="15" t="s">
        <v>44</v>
      </c>
      <c r="D41" s="15">
        <v>419842</v>
      </c>
      <c r="E41" s="15">
        <v>25190.52</v>
      </c>
    </row>
    <row r="42" spans="1:5" x14ac:dyDescent="0.25">
      <c r="A42" s="15" t="s">
        <v>27</v>
      </c>
      <c r="B42" s="15" t="s">
        <v>35</v>
      </c>
      <c r="C42" s="15" t="s">
        <v>44</v>
      </c>
      <c r="D42" s="15">
        <v>213748</v>
      </c>
      <c r="E42" s="15">
        <v>8549.92</v>
      </c>
    </row>
    <row r="43" spans="1:5" x14ac:dyDescent="0.25">
      <c r="A43" s="15" t="s">
        <v>29</v>
      </c>
      <c r="B43" s="15" t="s">
        <v>37</v>
      </c>
      <c r="C43" s="15" t="s">
        <v>38</v>
      </c>
      <c r="D43" s="15">
        <v>493013</v>
      </c>
      <c r="E43" s="15">
        <v>29580.78</v>
      </c>
    </row>
    <row r="44" spans="1:5" x14ac:dyDescent="0.25">
      <c r="A44" s="15" t="s">
        <v>54</v>
      </c>
      <c r="B44" s="15" t="s">
        <v>35</v>
      </c>
      <c r="C44" s="15" t="s">
        <v>36</v>
      </c>
      <c r="D44" s="15">
        <v>124833</v>
      </c>
      <c r="E44" s="15">
        <v>3744.99</v>
      </c>
    </row>
    <row r="45" spans="1:5" x14ac:dyDescent="0.25">
      <c r="A45" s="15" t="s">
        <v>27</v>
      </c>
      <c r="B45" s="15" t="s">
        <v>37</v>
      </c>
      <c r="C45" s="15" t="s">
        <v>38</v>
      </c>
      <c r="D45" s="15">
        <v>132529</v>
      </c>
      <c r="E45" s="15">
        <v>3975.87</v>
      </c>
    </row>
    <row r="46" spans="1:5" x14ac:dyDescent="0.25">
      <c r="A46" s="15" t="s">
        <v>29</v>
      </c>
      <c r="B46" s="15" t="s">
        <v>35</v>
      </c>
      <c r="C46" s="15" t="s">
        <v>36</v>
      </c>
      <c r="D46" s="15">
        <v>517324</v>
      </c>
      <c r="E46" s="15">
        <v>51732.4</v>
      </c>
    </row>
    <row r="47" spans="1:5" x14ac:dyDescent="0.25">
      <c r="A47" s="15" t="s">
        <v>53</v>
      </c>
      <c r="B47" s="15" t="s">
        <v>37</v>
      </c>
      <c r="C47" s="15" t="s">
        <v>38</v>
      </c>
      <c r="D47" s="15">
        <v>110337</v>
      </c>
      <c r="E47" s="15">
        <v>3310.1099999999997</v>
      </c>
    </row>
    <row r="48" spans="1:5" x14ac:dyDescent="0.25">
      <c r="A48" s="15" t="s">
        <v>27</v>
      </c>
      <c r="B48" s="15" t="s">
        <v>42</v>
      </c>
      <c r="C48" s="15" t="s">
        <v>36</v>
      </c>
      <c r="D48" s="15">
        <v>246001</v>
      </c>
      <c r="E48" s="15">
        <v>9840.0400000000009</v>
      </c>
    </row>
    <row r="49" spans="1:5" x14ac:dyDescent="0.25">
      <c r="A49" s="15" t="s">
        <v>29</v>
      </c>
      <c r="B49" s="15" t="s">
        <v>35</v>
      </c>
      <c r="C49" s="15" t="s">
        <v>44</v>
      </c>
      <c r="D49" s="15">
        <v>367030</v>
      </c>
      <c r="E49" s="15">
        <v>18351.5</v>
      </c>
    </row>
    <row r="50" spans="1:5" x14ac:dyDescent="0.25">
      <c r="A50" s="15" t="s">
        <v>54</v>
      </c>
      <c r="B50" s="15" t="s">
        <v>42</v>
      </c>
      <c r="C50" s="15" t="s">
        <v>36</v>
      </c>
      <c r="D50" s="15">
        <v>357759</v>
      </c>
      <c r="E50" s="15">
        <v>17887.95</v>
      </c>
    </row>
    <row r="51" spans="1:5" x14ac:dyDescent="0.25">
      <c r="A51" s="15" t="s">
        <v>54</v>
      </c>
      <c r="B51" s="15" t="s">
        <v>35</v>
      </c>
      <c r="C51" s="15" t="s">
        <v>36</v>
      </c>
      <c r="D51" s="15">
        <v>590998</v>
      </c>
      <c r="E51" s="15">
        <v>59099.8</v>
      </c>
    </row>
    <row r="52" spans="1:5" x14ac:dyDescent="0.25">
      <c r="A52" s="15" t="s">
        <v>27</v>
      </c>
      <c r="B52" s="15" t="s">
        <v>35</v>
      </c>
      <c r="C52" s="15" t="s">
        <v>38</v>
      </c>
      <c r="D52" s="15">
        <v>513693</v>
      </c>
      <c r="E52" s="15">
        <v>51369.3</v>
      </c>
    </row>
    <row r="53" spans="1:5" x14ac:dyDescent="0.25">
      <c r="A53" s="15" t="s">
        <v>27</v>
      </c>
      <c r="B53" s="15" t="s">
        <v>37</v>
      </c>
      <c r="C53" s="15" t="s">
        <v>44</v>
      </c>
      <c r="D53" s="15">
        <v>479792</v>
      </c>
      <c r="E53" s="15">
        <v>28787.52</v>
      </c>
    </row>
    <row r="54" spans="1:5" x14ac:dyDescent="0.25">
      <c r="A54" s="15" t="s">
        <v>54</v>
      </c>
      <c r="B54" s="15" t="s">
        <v>37</v>
      </c>
      <c r="C54" s="15" t="s">
        <v>44</v>
      </c>
      <c r="D54" s="15">
        <v>573226</v>
      </c>
      <c r="E54" s="15">
        <v>57322.600000000006</v>
      </c>
    </row>
    <row r="55" spans="1:5" x14ac:dyDescent="0.25">
      <c r="A55" s="15" t="s">
        <v>29</v>
      </c>
      <c r="B55" s="15" t="s">
        <v>37</v>
      </c>
      <c r="C55" s="15" t="s">
        <v>38</v>
      </c>
      <c r="D55" s="15">
        <v>317874</v>
      </c>
      <c r="E55" s="15">
        <v>15893.7</v>
      </c>
    </row>
    <row r="56" spans="1:5" x14ac:dyDescent="0.25">
      <c r="A56" s="15" t="s">
        <v>53</v>
      </c>
      <c r="B56" s="15" t="s">
        <v>42</v>
      </c>
      <c r="C56" s="15" t="s">
        <v>36</v>
      </c>
      <c r="D56" s="15">
        <v>294690</v>
      </c>
      <c r="E56" s="15">
        <v>11787.6</v>
      </c>
    </row>
    <row r="57" spans="1:5" x14ac:dyDescent="0.25">
      <c r="A57" s="15" t="s">
        <v>29</v>
      </c>
      <c r="B57" s="15" t="s">
        <v>35</v>
      </c>
      <c r="C57" s="15" t="s">
        <v>44</v>
      </c>
      <c r="D57" s="15">
        <v>172573</v>
      </c>
      <c r="E57" s="15">
        <v>5177.1899999999996</v>
      </c>
    </row>
    <row r="58" spans="1:5" x14ac:dyDescent="0.25">
      <c r="A58" s="15" t="s">
        <v>29</v>
      </c>
      <c r="B58" s="15" t="s">
        <v>42</v>
      </c>
      <c r="C58" s="15" t="s">
        <v>36</v>
      </c>
      <c r="D58" s="15">
        <v>546362</v>
      </c>
      <c r="E58" s="15">
        <v>54636.200000000004</v>
      </c>
    </row>
    <row r="59" spans="1:5" x14ac:dyDescent="0.25">
      <c r="A59" s="15" t="s">
        <v>54</v>
      </c>
      <c r="B59" s="15" t="s">
        <v>42</v>
      </c>
      <c r="C59" s="15" t="s">
        <v>36</v>
      </c>
      <c r="D59" s="15">
        <v>417091</v>
      </c>
      <c r="E59" s="15">
        <v>25025.46</v>
      </c>
    </row>
    <row r="60" spans="1:5" x14ac:dyDescent="0.25">
      <c r="A60" s="15" t="s">
        <v>29</v>
      </c>
      <c r="B60" s="15" t="s">
        <v>42</v>
      </c>
      <c r="C60" s="15" t="s">
        <v>36</v>
      </c>
      <c r="D60" s="15">
        <v>368859</v>
      </c>
      <c r="E60" s="15">
        <v>18442.95</v>
      </c>
    </row>
    <row r="61" spans="1:5" x14ac:dyDescent="0.25">
      <c r="A61" s="15" t="s">
        <v>26</v>
      </c>
      <c r="B61" s="15" t="s">
        <v>35</v>
      </c>
      <c r="C61" s="15" t="s">
        <v>36</v>
      </c>
      <c r="D61" s="15">
        <v>263293</v>
      </c>
      <c r="E61" s="15">
        <v>10531.72</v>
      </c>
    </row>
    <row r="62" spans="1:5" x14ac:dyDescent="0.25">
      <c r="A62" s="15" t="s">
        <v>28</v>
      </c>
      <c r="B62" s="15" t="s">
        <v>37</v>
      </c>
      <c r="C62" s="15" t="s">
        <v>38</v>
      </c>
      <c r="D62" s="15">
        <v>186073</v>
      </c>
      <c r="E62" s="15">
        <v>5582.19</v>
      </c>
    </row>
    <row r="63" spans="1:5" x14ac:dyDescent="0.25">
      <c r="A63" s="15" t="s">
        <v>28</v>
      </c>
      <c r="B63" s="15" t="s">
        <v>35</v>
      </c>
      <c r="C63" s="15" t="s">
        <v>36</v>
      </c>
      <c r="D63" s="15">
        <v>359374</v>
      </c>
      <c r="E63" s="15">
        <v>17968.7</v>
      </c>
    </row>
    <row r="64" spans="1:5" x14ac:dyDescent="0.25">
      <c r="A64" s="15" t="s">
        <v>26</v>
      </c>
      <c r="B64" s="15" t="s">
        <v>37</v>
      </c>
      <c r="C64" s="15" t="s">
        <v>38</v>
      </c>
      <c r="D64" s="15">
        <v>160847</v>
      </c>
      <c r="E64" s="15">
        <v>4825.41</v>
      </c>
    </row>
    <row r="65" spans="1:5" x14ac:dyDescent="0.25">
      <c r="A65" s="15" t="s">
        <v>28</v>
      </c>
      <c r="B65" s="15" t="s">
        <v>42</v>
      </c>
      <c r="C65" s="15" t="s">
        <v>36</v>
      </c>
      <c r="D65" s="15">
        <v>166116</v>
      </c>
      <c r="E65" s="15">
        <v>4983.4799999999996</v>
      </c>
    </row>
    <row r="66" spans="1:5" x14ac:dyDescent="0.25">
      <c r="A66" s="15" t="s">
        <v>28</v>
      </c>
      <c r="B66" s="15" t="s">
        <v>35</v>
      </c>
      <c r="C66" s="15" t="s">
        <v>44</v>
      </c>
      <c r="D66" s="15">
        <v>216602</v>
      </c>
      <c r="E66" s="15">
        <v>8664.08</v>
      </c>
    </row>
    <row r="67" spans="1:5" x14ac:dyDescent="0.25">
      <c r="A67" s="15" t="s">
        <v>26</v>
      </c>
      <c r="B67" s="15" t="s">
        <v>42</v>
      </c>
      <c r="C67" s="15" t="s">
        <v>36</v>
      </c>
      <c r="D67" s="15">
        <v>239749</v>
      </c>
      <c r="E67" s="15">
        <v>9589.9600000000009</v>
      </c>
    </row>
    <row r="68" spans="1:5" x14ac:dyDescent="0.25">
      <c r="A68" s="15" t="s">
        <v>28</v>
      </c>
      <c r="B68" s="15" t="s">
        <v>35</v>
      </c>
      <c r="C68" s="15" t="s">
        <v>36</v>
      </c>
      <c r="D68" s="15">
        <v>269164</v>
      </c>
      <c r="E68" s="15">
        <v>10766.56</v>
      </c>
    </row>
    <row r="69" spans="1:5" x14ac:dyDescent="0.25">
      <c r="A69" s="15" t="s">
        <v>48</v>
      </c>
      <c r="B69" s="15" t="s">
        <v>35</v>
      </c>
      <c r="C69" s="15" t="s">
        <v>38</v>
      </c>
      <c r="D69" s="15">
        <v>189574</v>
      </c>
      <c r="E69" s="15">
        <v>5687.2199999999993</v>
      </c>
    </row>
    <row r="70" spans="1:5" x14ac:dyDescent="0.25">
      <c r="A70" s="15" t="s">
        <v>28</v>
      </c>
      <c r="B70" s="15" t="s">
        <v>37</v>
      </c>
      <c r="C70" s="15" t="s">
        <v>44</v>
      </c>
      <c r="D70" s="15">
        <v>259237</v>
      </c>
      <c r="E70" s="15">
        <v>10369.48</v>
      </c>
    </row>
    <row r="71" spans="1:5" x14ac:dyDescent="0.25">
      <c r="A71" s="15" t="s">
        <v>26</v>
      </c>
      <c r="B71" s="15" t="s">
        <v>37</v>
      </c>
      <c r="C71" s="15" t="s">
        <v>44</v>
      </c>
      <c r="D71" s="15">
        <v>157481</v>
      </c>
      <c r="E71" s="15">
        <v>4724.4299999999994</v>
      </c>
    </row>
    <row r="72" spans="1:5" x14ac:dyDescent="0.25">
      <c r="A72" s="15" t="s">
        <v>28</v>
      </c>
      <c r="B72" s="15" t="s">
        <v>37</v>
      </c>
      <c r="C72" s="15" t="s">
        <v>38</v>
      </c>
      <c r="D72" s="15">
        <v>297769</v>
      </c>
      <c r="E72" s="15">
        <v>11910.76</v>
      </c>
    </row>
    <row r="73" spans="1:5" x14ac:dyDescent="0.25">
      <c r="A73" s="15" t="s">
        <v>26</v>
      </c>
      <c r="B73" s="15" t="s">
        <v>42</v>
      </c>
      <c r="C73" s="15" t="s">
        <v>36</v>
      </c>
      <c r="D73" s="15">
        <v>197482</v>
      </c>
      <c r="E73" s="15">
        <v>5924.46</v>
      </c>
    </row>
    <row r="74" spans="1:5" x14ac:dyDescent="0.25">
      <c r="A74" s="15" t="s">
        <v>26</v>
      </c>
      <c r="B74" s="15" t="s">
        <v>35</v>
      </c>
      <c r="C74" s="15" t="s">
        <v>44</v>
      </c>
      <c r="D74" s="15">
        <v>273542</v>
      </c>
      <c r="E74" s="15">
        <v>10941.68</v>
      </c>
    </row>
    <row r="75" spans="1:5" x14ac:dyDescent="0.25">
      <c r="A75" s="15" t="s">
        <v>48</v>
      </c>
      <c r="B75" s="15" t="s">
        <v>42</v>
      </c>
      <c r="C75" s="15" t="s">
        <v>36</v>
      </c>
      <c r="D75" s="15">
        <v>255290</v>
      </c>
      <c r="E75" s="15">
        <v>10211.6</v>
      </c>
    </row>
    <row r="76" spans="1:5" x14ac:dyDescent="0.25">
      <c r="A76" s="15" t="s">
        <v>48</v>
      </c>
      <c r="B76" s="15" t="s">
        <v>42</v>
      </c>
      <c r="C76" s="15" t="s">
        <v>36</v>
      </c>
      <c r="D76" s="15">
        <v>342143</v>
      </c>
      <c r="E76" s="15">
        <v>17107.150000000001</v>
      </c>
    </row>
    <row r="77" spans="1:5" x14ac:dyDescent="0.25">
      <c r="A77" s="15" t="s">
        <v>48</v>
      </c>
      <c r="B77" s="15" t="s">
        <v>42</v>
      </c>
      <c r="C77" s="15" t="s">
        <v>36</v>
      </c>
      <c r="D77" s="15">
        <v>177269</v>
      </c>
      <c r="E77" s="15">
        <v>5318.07</v>
      </c>
    </row>
    <row r="78" spans="1:5" x14ac:dyDescent="0.25">
      <c r="A78" s="15" t="s">
        <v>48</v>
      </c>
      <c r="B78" s="15" t="s">
        <v>35</v>
      </c>
      <c r="C78" s="15" t="s">
        <v>38</v>
      </c>
      <c r="D78" s="15">
        <v>162179</v>
      </c>
      <c r="E78" s="15">
        <v>4865.37</v>
      </c>
    </row>
    <row r="79" spans="1:5" x14ac:dyDescent="0.25">
      <c r="A79" s="15" t="s">
        <v>48</v>
      </c>
      <c r="B79" s="15" t="s">
        <v>37</v>
      </c>
      <c r="C79" s="15" t="s">
        <v>44</v>
      </c>
      <c r="D79" s="15">
        <v>260557</v>
      </c>
      <c r="E79" s="15">
        <v>10422.280000000001</v>
      </c>
    </row>
    <row r="80" spans="1:5" x14ac:dyDescent="0.25">
      <c r="A80" s="15" t="s">
        <v>28</v>
      </c>
      <c r="B80" s="15" t="s">
        <v>35</v>
      </c>
      <c r="C80" s="15" t="s">
        <v>44</v>
      </c>
      <c r="D80" s="15">
        <v>191997</v>
      </c>
      <c r="E80" s="15">
        <v>5759.91</v>
      </c>
    </row>
    <row r="81" spans="1:5" x14ac:dyDescent="0.25">
      <c r="A81" s="15" t="s">
        <v>28</v>
      </c>
      <c r="B81" s="15" t="s">
        <v>37</v>
      </c>
      <c r="C81" s="15" t="s">
        <v>38</v>
      </c>
      <c r="D81" s="15">
        <v>340531</v>
      </c>
      <c r="E81" s="15">
        <v>17026.55</v>
      </c>
    </row>
    <row r="82" spans="1:5" x14ac:dyDescent="0.25">
      <c r="A82" s="15" t="s">
        <v>53</v>
      </c>
      <c r="B82" s="15" t="s">
        <v>35</v>
      </c>
      <c r="C82" s="15" t="s">
        <v>36</v>
      </c>
      <c r="D82" s="15">
        <v>446852</v>
      </c>
      <c r="E82" s="15">
        <v>26811.119999999999</v>
      </c>
    </row>
    <row r="83" spans="1:5" x14ac:dyDescent="0.25">
      <c r="A83" s="15" t="s">
        <v>29</v>
      </c>
      <c r="B83" s="15" t="s">
        <v>37</v>
      </c>
      <c r="C83" s="15" t="s">
        <v>38</v>
      </c>
      <c r="D83" s="15">
        <v>136867</v>
      </c>
      <c r="E83" s="15">
        <v>4106.01</v>
      </c>
    </row>
    <row r="84" spans="1:5" x14ac:dyDescent="0.25">
      <c r="A84" s="15" t="s">
        <v>53</v>
      </c>
      <c r="B84" s="15" t="s">
        <v>35</v>
      </c>
      <c r="C84" s="15" t="s">
        <v>36</v>
      </c>
      <c r="D84" s="15">
        <v>516616</v>
      </c>
      <c r="E84" s="15">
        <v>51661.600000000006</v>
      </c>
    </row>
    <row r="85" spans="1:5" x14ac:dyDescent="0.25">
      <c r="A85" s="15" t="s">
        <v>53</v>
      </c>
      <c r="B85" s="15" t="s">
        <v>37</v>
      </c>
      <c r="C85" s="15" t="s">
        <v>38</v>
      </c>
      <c r="D85" s="15">
        <v>214977</v>
      </c>
      <c r="E85" s="15">
        <v>8599.08</v>
      </c>
    </row>
    <row r="86" spans="1:5" x14ac:dyDescent="0.25">
      <c r="A86" s="15" t="s">
        <v>29</v>
      </c>
      <c r="B86" s="15" t="s">
        <v>42</v>
      </c>
      <c r="C86" s="15" t="s">
        <v>36</v>
      </c>
      <c r="D86" s="15">
        <v>164982</v>
      </c>
      <c r="E86" s="15">
        <v>4949.46</v>
      </c>
    </row>
    <row r="87" spans="1:5" x14ac:dyDescent="0.25">
      <c r="A87" s="15" t="s">
        <v>53</v>
      </c>
      <c r="B87" s="15" t="s">
        <v>35</v>
      </c>
      <c r="C87" s="15" t="s">
        <v>44</v>
      </c>
      <c r="D87" s="15">
        <v>599410</v>
      </c>
      <c r="E87" s="15">
        <v>59941</v>
      </c>
    </row>
    <row r="88" spans="1:5" x14ac:dyDescent="0.25">
      <c r="A88" s="15" t="s">
        <v>27</v>
      </c>
      <c r="B88" s="15" t="s">
        <v>42</v>
      </c>
      <c r="C88" s="15" t="s">
        <v>36</v>
      </c>
      <c r="D88" s="15">
        <v>525266</v>
      </c>
      <c r="E88" s="15">
        <v>52526.600000000006</v>
      </c>
    </row>
    <row r="89" spans="1:5" x14ac:dyDescent="0.25">
      <c r="A89" s="15" t="s">
        <v>53</v>
      </c>
      <c r="B89" s="15" t="s">
        <v>35</v>
      </c>
      <c r="C89" s="15" t="s">
        <v>36</v>
      </c>
      <c r="D89" s="15">
        <v>208439</v>
      </c>
      <c r="E89" s="15">
        <v>8337.56</v>
      </c>
    </row>
    <row r="90" spans="1:5" x14ac:dyDescent="0.25">
      <c r="A90" s="15" t="s">
        <v>27</v>
      </c>
      <c r="B90" s="15" t="s">
        <v>35</v>
      </c>
      <c r="C90" s="15" t="s">
        <v>38</v>
      </c>
      <c r="D90" s="15">
        <v>596943</v>
      </c>
      <c r="E90" s="15">
        <v>59694.3</v>
      </c>
    </row>
    <row r="91" spans="1:5" x14ac:dyDescent="0.25">
      <c r="A91" s="15" t="s">
        <v>53</v>
      </c>
      <c r="B91" s="15" t="s">
        <v>37</v>
      </c>
      <c r="C91" s="15" t="s">
        <v>44</v>
      </c>
      <c r="D91" s="15">
        <v>244388</v>
      </c>
      <c r="E91" s="15">
        <v>9775.52</v>
      </c>
    </row>
    <row r="92" spans="1:5" x14ac:dyDescent="0.25">
      <c r="A92" s="15" t="s">
        <v>29</v>
      </c>
      <c r="B92" s="15" t="s">
        <v>37</v>
      </c>
      <c r="C92" s="15" t="s">
        <v>44</v>
      </c>
      <c r="D92" s="15">
        <v>131993</v>
      </c>
      <c r="E92" s="15">
        <v>3959.79</v>
      </c>
    </row>
    <row r="93" spans="1:5" x14ac:dyDescent="0.25">
      <c r="A93" s="15" t="s">
        <v>54</v>
      </c>
      <c r="B93" s="15" t="s">
        <v>37</v>
      </c>
      <c r="C93" s="15" t="s">
        <v>38</v>
      </c>
      <c r="D93" s="15">
        <v>471720</v>
      </c>
      <c r="E93" s="15">
        <v>28303.200000000001</v>
      </c>
    </row>
    <row r="94" spans="1:5" x14ac:dyDescent="0.25">
      <c r="A94" s="15" t="s">
        <v>27</v>
      </c>
      <c r="B94" s="15" t="s">
        <v>42</v>
      </c>
      <c r="C94" s="15" t="s">
        <v>36</v>
      </c>
      <c r="D94" s="15">
        <v>121713</v>
      </c>
      <c r="E94" s="15">
        <v>3651.39</v>
      </c>
    </row>
    <row r="95" spans="1:5" x14ac:dyDescent="0.25">
      <c r="A95" s="15" t="s">
        <v>29</v>
      </c>
      <c r="B95" s="15" t="s">
        <v>35</v>
      </c>
      <c r="C95" s="15" t="s">
        <v>44</v>
      </c>
      <c r="D95" s="15">
        <v>292765</v>
      </c>
      <c r="E95" s="15">
        <v>11710.6</v>
      </c>
    </row>
    <row r="96" spans="1:5" x14ac:dyDescent="0.25">
      <c r="A96" s="15" t="s">
        <v>29</v>
      </c>
      <c r="B96" s="15" t="s">
        <v>42</v>
      </c>
      <c r="C96" s="15" t="s">
        <v>36</v>
      </c>
      <c r="D96" s="15">
        <v>394736</v>
      </c>
      <c r="E96" s="15">
        <v>19736.800000000003</v>
      </c>
    </row>
    <row r="97" spans="1:5" x14ac:dyDescent="0.25">
      <c r="A97" s="15" t="s">
        <v>53</v>
      </c>
      <c r="B97" s="15" t="s">
        <v>42</v>
      </c>
      <c r="C97" s="15" t="s">
        <v>36</v>
      </c>
      <c r="D97" s="15">
        <v>289678</v>
      </c>
      <c r="E97" s="15">
        <v>11587.12</v>
      </c>
    </row>
    <row r="98" spans="1:5" x14ac:dyDescent="0.25">
      <c r="A98" s="15" t="s">
        <v>53</v>
      </c>
      <c r="B98" s="15" t="s">
        <v>42</v>
      </c>
      <c r="C98" s="15" t="s">
        <v>36</v>
      </c>
      <c r="D98" s="15">
        <v>311501</v>
      </c>
      <c r="E98" s="15">
        <v>15575.050000000001</v>
      </c>
    </row>
    <row r="99" spans="1:5" x14ac:dyDescent="0.25">
      <c r="A99" s="15" t="s">
        <v>53</v>
      </c>
      <c r="B99" s="15" t="s">
        <v>35</v>
      </c>
      <c r="C99" s="15" t="s">
        <v>38</v>
      </c>
      <c r="D99" s="15">
        <v>470422</v>
      </c>
      <c r="E99" s="15">
        <v>28225.32</v>
      </c>
    </row>
    <row r="100" spans="1:5" x14ac:dyDescent="0.25">
      <c r="A100" s="15" t="s">
        <v>27</v>
      </c>
      <c r="B100" s="15" t="s">
        <v>37</v>
      </c>
      <c r="C100" s="15" t="s">
        <v>44</v>
      </c>
      <c r="D100" s="15">
        <v>419842</v>
      </c>
      <c r="E100" s="15">
        <v>25190.52</v>
      </c>
    </row>
    <row r="101" spans="1:5" x14ac:dyDescent="0.25">
      <c r="A101" s="15" t="s">
        <v>27</v>
      </c>
      <c r="B101" s="15" t="s">
        <v>35</v>
      </c>
      <c r="C101" s="15" t="s">
        <v>44</v>
      </c>
      <c r="D101" s="15">
        <v>213748</v>
      </c>
      <c r="E101" s="15">
        <v>8549.92</v>
      </c>
    </row>
    <row r="102" spans="1:5" x14ac:dyDescent="0.25">
      <c r="A102" s="15" t="s">
        <v>29</v>
      </c>
      <c r="B102" s="15" t="s">
        <v>37</v>
      </c>
      <c r="C102" s="15" t="s">
        <v>38</v>
      </c>
      <c r="D102" s="15">
        <v>493013</v>
      </c>
      <c r="E102" s="15">
        <v>29580.78</v>
      </c>
    </row>
    <row r="103" spans="1:5" x14ac:dyDescent="0.25">
      <c r="A103" s="15" t="s">
        <v>54</v>
      </c>
      <c r="B103" s="15" t="s">
        <v>35</v>
      </c>
      <c r="C103" s="15" t="s">
        <v>36</v>
      </c>
      <c r="D103" s="15">
        <v>124833</v>
      </c>
      <c r="E103" s="15">
        <v>3744.99</v>
      </c>
    </row>
    <row r="104" spans="1:5" x14ac:dyDescent="0.25">
      <c r="A104" s="15" t="s">
        <v>27</v>
      </c>
      <c r="B104" s="15" t="s">
        <v>37</v>
      </c>
      <c r="C104" s="15" t="s">
        <v>38</v>
      </c>
      <c r="D104" s="15">
        <v>132529</v>
      </c>
      <c r="E104" s="15">
        <v>3975.87</v>
      </c>
    </row>
    <row r="105" spans="1:5" x14ac:dyDescent="0.25">
      <c r="A105" s="15" t="s">
        <v>29</v>
      </c>
      <c r="B105" s="15" t="s">
        <v>35</v>
      </c>
      <c r="C105" s="15" t="s">
        <v>36</v>
      </c>
      <c r="D105" s="15">
        <v>517324</v>
      </c>
      <c r="E105" s="15">
        <v>51732.4</v>
      </c>
    </row>
    <row r="106" spans="1:5" x14ac:dyDescent="0.25">
      <c r="A106" s="15" t="s">
        <v>53</v>
      </c>
      <c r="B106" s="15" t="s">
        <v>37</v>
      </c>
      <c r="C106" s="15" t="s">
        <v>38</v>
      </c>
      <c r="D106" s="15">
        <v>110337</v>
      </c>
      <c r="E106" s="15">
        <v>3310.1099999999997</v>
      </c>
    </row>
    <row r="107" spans="1:5" x14ac:dyDescent="0.25">
      <c r="A107" s="15" t="s">
        <v>27</v>
      </c>
      <c r="B107" s="15" t="s">
        <v>42</v>
      </c>
      <c r="C107" s="15" t="s">
        <v>36</v>
      </c>
      <c r="D107" s="15">
        <v>246001</v>
      </c>
      <c r="E107" s="15">
        <v>9840.0400000000009</v>
      </c>
    </row>
    <row r="108" spans="1:5" x14ac:dyDescent="0.25">
      <c r="A108" s="15" t="s">
        <v>29</v>
      </c>
      <c r="B108" s="15" t="s">
        <v>35</v>
      </c>
      <c r="C108" s="15" t="s">
        <v>44</v>
      </c>
      <c r="D108" s="15">
        <v>367030</v>
      </c>
      <c r="E108" s="15">
        <v>18351.5</v>
      </c>
    </row>
    <row r="109" spans="1:5" x14ac:dyDescent="0.25">
      <c r="A109" s="15" t="s">
        <v>54</v>
      </c>
      <c r="B109" s="15" t="s">
        <v>42</v>
      </c>
      <c r="C109" s="15" t="s">
        <v>36</v>
      </c>
      <c r="D109" s="15">
        <v>357759</v>
      </c>
      <c r="E109" s="15">
        <v>17887.95</v>
      </c>
    </row>
    <row r="110" spans="1:5" x14ac:dyDescent="0.25">
      <c r="A110" s="15" t="s">
        <v>54</v>
      </c>
      <c r="B110" s="15" t="s">
        <v>35</v>
      </c>
      <c r="C110" s="15" t="s">
        <v>36</v>
      </c>
      <c r="D110" s="15">
        <v>590998</v>
      </c>
      <c r="E110" s="15">
        <v>59099.8</v>
      </c>
    </row>
    <row r="111" spans="1:5" x14ac:dyDescent="0.25">
      <c r="A111" s="15" t="s">
        <v>27</v>
      </c>
      <c r="B111" s="15" t="s">
        <v>35</v>
      </c>
      <c r="C111" s="15" t="s">
        <v>38</v>
      </c>
      <c r="D111" s="15">
        <v>513693</v>
      </c>
      <c r="E111" s="15">
        <v>51369.3</v>
      </c>
    </row>
    <row r="112" spans="1:5" x14ac:dyDescent="0.25">
      <c r="A112" s="15" t="s">
        <v>27</v>
      </c>
      <c r="B112" s="15" t="s">
        <v>37</v>
      </c>
      <c r="C112" s="15" t="s">
        <v>44</v>
      </c>
      <c r="D112" s="15">
        <v>479792</v>
      </c>
      <c r="E112" s="15">
        <v>28787.52</v>
      </c>
    </row>
    <row r="113" spans="1:5" x14ac:dyDescent="0.25">
      <c r="A113" s="15" t="s">
        <v>54</v>
      </c>
      <c r="B113" s="15" t="s">
        <v>37</v>
      </c>
      <c r="C113" s="15" t="s">
        <v>44</v>
      </c>
      <c r="D113" s="15">
        <v>573226</v>
      </c>
      <c r="E113" s="15">
        <v>57322.600000000006</v>
      </c>
    </row>
    <row r="114" spans="1:5" x14ac:dyDescent="0.25">
      <c r="A114" s="15" t="s">
        <v>29</v>
      </c>
      <c r="B114" s="15" t="s">
        <v>37</v>
      </c>
      <c r="C114" s="15" t="s">
        <v>38</v>
      </c>
      <c r="D114" s="15">
        <v>317874</v>
      </c>
      <c r="E114" s="15">
        <v>15893.7</v>
      </c>
    </row>
    <row r="115" spans="1:5" x14ac:dyDescent="0.25">
      <c r="A115" s="15" t="s">
        <v>53</v>
      </c>
      <c r="B115" s="15" t="s">
        <v>42</v>
      </c>
      <c r="C115" s="15" t="s">
        <v>36</v>
      </c>
      <c r="D115" s="15">
        <v>294690</v>
      </c>
      <c r="E115" s="15">
        <v>11787.6</v>
      </c>
    </row>
    <row r="116" spans="1:5" x14ac:dyDescent="0.25">
      <c r="A116" s="15" t="s">
        <v>29</v>
      </c>
      <c r="B116" s="15" t="s">
        <v>35</v>
      </c>
      <c r="C116" s="15" t="s">
        <v>44</v>
      </c>
      <c r="D116" s="15">
        <v>172573</v>
      </c>
      <c r="E116" s="15">
        <v>5177.1899999999996</v>
      </c>
    </row>
    <row r="117" spans="1:5" x14ac:dyDescent="0.25">
      <c r="A117" s="15" t="s">
        <v>29</v>
      </c>
      <c r="B117" s="15" t="s">
        <v>42</v>
      </c>
      <c r="C117" s="15" t="s">
        <v>36</v>
      </c>
      <c r="D117" s="15">
        <v>546362</v>
      </c>
      <c r="E117" s="15">
        <v>54636.200000000004</v>
      </c>
    </row>
    <row r="118" spans="1:5" x14ac:dyDescent="0.25">
      <c r="A118" s="15" t="s">
        <v>54</v>
      </c>
      <c r="B118" s="15" t="s">
        <v>42</v>
      </c>
      <c r="C118" s="15" t="s">
        <v>36</v>
      </c>
      <c r="D118" s="15">
        <v>417091</v>
      </c>
      <c r="E118" s="15">
        <v>25025.46</v>
      </c>
    </row>
    <row r="119" spans="1:5" x14ac:dyDescent="0.25">
      <c r="A119" s="15" t="s">
        <v>29</v>
      </c>
      <c r="B119" s="15" t="s">
        <v>42</v>
      </c>
      <c r="C119" s="15" t="s">
        <v>36</v>
      </c>
      <c r="D119" s="15">
        <v>368859</v>
      </c>
      <c r="E119" s="15">
        <v>18442.95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5EB3C-8283-45EF-B743-A4FE0928C9BB}">
  <dimension ref="A1:AJ1274"/>
  <sheetViews>
    <sheetView topLeftCell="M1" workbookViewId="0">
      <selection activeCell="V5" sqref="V5"/>
    </sheetView>
  </sheetViews>
  <sheetFormatPr defaultRowHeight="15" x14ac:dyDescent="0.25"/>
  <cols>
    <col min="1" max="1" width="11.7109375" bestFit="1" customWidth="1"/>
    <col min="2" max="2" width="10.28515625" bestFit="1" customWidth="1"/>
    <col min="7" max="7" width="40" bestFit="1" customWidth="1"/>
    <col min="22" max="22" width="13.140625" bestFit="1" customWidth="1"/>
    <col min="23" max="23" width="17.28515625" bestFit="1" customWidth="1"/>
    <col min="24" max="24" width="18.7109375" bestFit="1" customWidth="1"/>
    <col min="25" max="25" width="5" bestFit="1" customWidth="1"/>
    <col min="26" max="26" width="11.28515625" bestFit="1" customWidth="1"/>
    <col min="27" max="27" width="13.140625" bestFit="1" customWidth="1"/>
    <col min="28" max="28" width="17.28515625" bestFit="1" customWidth="1"/>
    <col min="29" max="30" width="9.28515625" bestFit="1" customWidth="1"/>
    <col min="31" max="31" width="40" bestFit="1" customWidth="1"/>
    <col min="32" max="32" width="16.28515625" bestFit="1" customWidth="1"/>
    <col min="33" max="33" width="8" bestFit="1" customWidth="1"/>
    <col min="34" max="34" width="9.140625" bestFit="1" customWidth="1"/>
    <col min="35" max="35" width="8.7109375" bestFit="1" customWidth="1"/>
    <col min="36" max="36" width="11.28515625" bestFit="1" customWidth="1"/>
    <col min="37" max="37" width="10.28515625" bestFit="1" customWidth="1"/>
    <col min="38" max="38" width="9.5703125" bestFit="1" customWidth="1"/>
    <col min="39" max="39" width="8.42578125" bestFit="1" customWidth="1"/>
    <col min="40" max="40" width="7.28515625" bestFit="1" customWidth="1"/>
    <col min="41" max="41" width="9.85546875" bestFit="1" customWidth="1"/>
    <col min="42" max="42" width="12.5703125" bestFit="1" customWidth="1"/>
    <col min="43" max="43" width="13.28515625" bestFit="1" customWidth="1"/>
    <col min="44" max="44" width="14.28515625" bestFit="1" customWidth="1"/>
    <col min="45" max="45" width="5.5703125" bestFit="1" customWidth="1"/>
    <col min="46" max="46" width="11.28515625" bestFit="1" customWidth="1"/>
    <col min="47" max="50" width="10" bestFit="1" customWidth="1"/>
    <col min="51" max="53" width="8.5703125" bestFit="1" customWidth="1"/>
    <col min="54" max="61" width="9.5703125" bestFit="1" customWidth="1"/>
    <col min="62" max="66" width="9.28515625" bestFit="1" customWidth="1"/>
    <col min="67" max="80" width="10.28515625" bestFit="1" customWidth="1"/>
    <col min="81" max="84" width="8.42578125" bestFit="1" customWidth="1"/>
    <col min="85" max="94" width="9.42578125" bestFit="1" customWidth="1"/>
    <col min="95" max="98" width="7.85546875" bestFit="1" customWidth="1"/>
    <col min="99" max="113" width="8.85546875" bestFit="1" customWidth="1"/>
    <col min="114" max="125" width="9.85546875" bestFit="1" customWidth="1"/>
    <col min="126" max="130" width="8.7109375" bestFit="1" customWidth="1"/>
    <col min="131" max="140" width="9.7109375" bestFit="1" customWidth="1"/>
    <col min="141" max="143" width="8.42578125" bestFit="1" customWidth="1"/>
    <col min="144" max="153" width="9.42578125" bestFit="1" customWidth="1"/>
    <col min="154" max="157" width="9" bestFit="1" customWidth="1"/>
    <col min="158" max="167" width="10" bestFit="1" customWidth="1"/>
    <col min="168" max="171" width="8.7109375" bestFit="1" customWidth="1"/>
    <col min="172" max="184" width="9.7109375" bestFit="1" customWidth="1"/>
    <col min="185" max="188" width="8.28515625" bestFit="1" customWidth="1"/>
    <col min="189" max="199" width="9.28515625" bestFit="1" customWidth="1"/>
    <col min="200" max="202" width="8.7109375" bestFit="1" customWidth="1"/>
    <col min="203" max="216" width="9.7109375" bestFit="1" customWidth="1"/>
    <col min="217" max="222" width="9" bestFit="1" customWidth="1"/>
    <col min="223" max="235" width="10" bestFit="1" customWidth="1"/>
    <col min="236" max="237" width="8.5703125" bestFit="1" customWidth="1"/>
    <col min="238" max="249" width="9.5703125" bestFit="1" customWidth="1"/>
    <col min="250" max="256" width="9.28515625" bestFit="1" customWidth="1"/>
    <col min="257" max="266" width="10.28515625" bestFit="1" customWidth="1"/>
    <col min="267" max="269" width="8.42578125" bestFit="1" customWidth="1"/>
    <col min="270" max="282" width="9.42578125" bestFit="1" customWidth="1"/>
    <col min="283" max="286" width="7.85546875" bestFit="1" customWidth="1"/>
    <col min="287" max="305" width="8.85546875" bestFit="1" customWidth="1"/>
    <col min="306" max="316" width="9.85546875" bestFit="1" customWidth="1"/>
    <col min="317" max="323" width="8.7109375" bestFit="1" customWidth="1"/>
    <col min="324" max="334" width="9.7109375" bestFit="1" customWidth="1"/>
    <col min="335" max="337" width="8.42578125" bestFit="1" customWidth="1"/>
    <col min="338" max="351" width="9.42578125" bestFit="1" customWidth="1"/>
    <col min="352" max="355" width="9" bestFit="1" customWidth="1"/>
    <col min="356" max="367" width="10" bestFit="1" customWidth="1"/>
    <col min="368" max="374" width="8.7109375" bestFit="1" customWidth="1"/>
    <col min="375" max="388" width="9.7109375" bestFit="1" customWidth="1"/>
    <col min="389" max="393" width="8.28515625" bestFit="1" customWidth="1"/>
    <col min="394" max="411" width="9.28515625" bestFit="1" customWidth="1"/>
    <col min="412" max="417" width="8.7109375" bestFit="1" customWidth="1"/>
    <col min="418" max="429" width="9.7109375" bestFit="1" customWidth="1"/>
    <col min="430" max="434" width="9" bestFit="1" customWidth="1"/>
    <col min="435" max="444" width="10" bestFit="1" customWidth="1"/>
    <col min="445" max="450" width="8.5703125" bestFit="1" customWidth="1"/>
    <col min="451" max="459" width="9.5703125" bestFit="1" customWidth="1"/>
    <col min="460" max="464" width="9.28515625" bestFit="1" customWidth="1"/>
    <col min="465" max="478" width="10.28515625" bestFit="1" customWidth="1"/>
    <col min="479" max="484" width="8.42578125" bestFit="1" customWidth="1"/>
    <col min="485" max="497" width="9.42578125" bestFit="1" customWidth="1"/>
    <col min="498" max="503" width="7.85546875" bestFit="1" customWidth="1"/>
    <col min="504" max="521" width="8.85546875" bestFit="1" customWidth="1"/>
    <col min="522" max="536" width="9.85546875" bestFit="1" customWidth="1"/>
    <col min="537" max="543" width="8.7109375" bestFit="1" customWidth="1"/>
    <col min="544" max="554" width="9.7109375" bestFit="1" customWidth="1"/>
    <col min="555" max="558" width="8.42578125" bestFit="1" customWidth="1"/>
    <col min="559" max="571" width="9.42578125" bestFit="1" customWidth="1"/>
    <col min="572" max="577" width="9" bestFit="1" customWidth="1"/>
    <col min="578" max="588" width="10" bestFit="1" customWidth="1"/>
    <col min="589" max="594" width="8.7109375" bestFit="1" customWidth="1"/>
    <col min="595" max="605" width="9.7109375" bestFit="1" customWidth="1"/>
    <col min="606" max="606" width="11.28515625" bestFit="1" customWidth="1"/>
  </cols>
  <sheetData>
    <row r="1" spans="1:36" ht="21" x14ac:dyDescent="0.35">
      <c r="A1" s="29" t="s">
        <v>1578</v>
      </c>
      <c r="B1" s="29"/>
      <c r="C1" s="29"/>
      <c r="D1" s="29"/>
      <c r="E1" s="29"/>
      <c r="F1" s="29"/>
      <c r="G1" s="29"/>
      <c r="H1" s="29"/>
      <c r="I1" s="29"/>
      <c r="J1" s="29"/>
      <c r="K1" s="29"/>
      <c r="L1" s="29"/>
      <c r="M1" s="29"/>
      <c r="N1" s="29"/>
      <c r="O1" s="29"/>
      <c r="P1" s="29"/>
      <c r="Q1" s="29"/>
    </row>
    <row r="2" spans="1:36" x14ac:dyDescent="0.25">
      <c r="A2" t="s">
        <v>55</v>
      </c>
      <c r="B2" t="s">
        <v>56</v>
      </c>
      <c r="C2" t="s">
        <v>57</v>
      </c>
      <c r="D2" t="s">
        <v>58</v>
      </c>
      <c r="E2" t="s">
        <v>59</v>
      </c>
      <c r="F2" t="s">
        <v>60</v>
      </c>
      <c r="G2" t="s">
        <v>17</v>
      </c>
      <c r="H2" t="s">
        <v>61</v>
      </c>
      <c r="I2" t="s">
        <v>62</v>
      </c>
      <c r="J2" t="s">
        <v>25</v>
      </c>
      <c r="K2" t="s">
        <v>63</v>
      </c>
      <c r="L2" t="s">
        <v>64</v>
      </c>
      <c r="M2" t="s">
        <v>65</v>
      </c>
      <c r="N2" t="s">
        <v>66</v>
      </c>
      <c r="O2" t="s">
        <v>67</v>
      </c>
      <c r="P2" t="s">
        <v>68</v>
      </c>
      <c r="Q2" t="s">
        <v>69</v>
      </c>
      <c r="R2" t="s">
        <v>70</v>
      </c>
    </row>
    <row r="3" spans="1:36" x14ac:dyDescent="0.25">
      <c r="A3" t="s">
        <v>71</v>
      </c>
      <c r="B3" s="19">
        <v>41749</v>
      </c>
      <c r="C3" t="s">
        <v>72</v>
      </c>
      <c r="D3">
        <v>10006</v>
      </c>
      <c r="E3" t="s">
        <v>73</v>
      </c>
      <c r="F3">
        <v>1</v>
      </c>
      <c r="G3" t="s">
        <v>74</v>
      </c>
      <c r="H3" t="s">
        <v>75</v>
      </c>
      <c r="I3" t="s">
        <v>76</v>
      </c>
      <c r="J3" t="s">
        <v>77</v>
      </c>
      <c r="K3" t="s">
        <v>78</v>
      </c>
      <c r="L3">
        <v>2500</v>
      </c>
      <c r="M3">
        <v>1914</v>
      </c>
      <c r="N3" t="s">
        <v>79</v>
      </c>
      <c r="O3">
        <v>6</v>
      </c>
      <c r="P3">
        <v>1914</v>
      </c>
      <c r="Q3">
        <v>2500</v>
      </c>
      <c r="R3" s="20">
        <v>0.02</v>
      </c>
      <c r="V3" s="36" t="s">
        <v>1601</v>
      </c>
      <c r="W3" t="s">
        <v>1606</v>
      </c>
      <c r="X3" t="s">
        <v>1607</v>
      </c>
      <c r="AA3" s="36" t="s">
        <v>1601</v>
      </c>
      <c r="AB3" t="s">
        <v>1606</v>
      </c>
      <c r="AE3" s="36" t="s">
        <v>1608</v>
      </c>
      <c r="AF3" s="36" t="s">
        <v>1596</v>
      </c>
    </row>
    <row r="4" spans="1:36" x14ac:dyDescent="0.25">
      <c r="A4" t="s">
        <v>80</v>
      </c>
      <c r="B4" s="19">
        <v>41812</v>
      </c>
      <c r="C4" t="s">
        <v>81</v>
      </c>
      <c r="D4">
        <v>10002</v>
      </c>
      <c r="E4" t="s">
        <v>82</v>
      </c>
      <c r="F4">
        <v>1</v>
      </c>
      <c r="G4" t="s">
        <v>83</v>
      </c>
      <c r="H4" t="s">
        <v>84</v>
      </c>
      <c r="I4" t="s">
        <v>85</v>
      </c>
      <c r="J4" t="s">
        <v>77</v>
      </c>
      <c r="K4" t="s">
        <v>86</v>
      </c>
      <c r="L4">
        <v>2507</v>
      </c>
      <c r="M4">
        <v>1380</v>
      </c>
      <c r="N4" t="s">
        <v>87</v>
      </c>
      <c r="O4">
        <v>8</v>
      </c>
      <c r="P4">
        <v>1380</v>
      </c>
      <c r="Q4">
        <v>2507</v>
      </c>
      <c r="R4" s="20">
        <v>0.02</v>
      </c>
      <c r="V4" s="37" t="s">
        <v>1598</v>
      </c>
      <c r="W4" s="39">
        <v>2808265</v>
      </c>
      <c r="X4" s="39">
        <v>351</v>
      </c>
      <c r="AA4" s="37" t="s">
        <v>134</v>
      </c>
      <c r="AB4" s="40">
        <v>0.11620257035599563</v>
      </c>
      <c r="AE4" s="36" t="s">
        <v>1601</v>
      </c>
      <c r="AF4" t="s">
        <v>106</v>
      </c>
      <c r="AG4" t="s">
        <v>93</v>
      </c>
      <c r="AH4" t="s">
        <v>99</v>
      </c>
      <c r="AI4" t="s">
        <v>77</v>
      </c>
      <c r="AJ4" t="s">
        <v>1597</v>
      </c>
    </row>
    <row r="5" spans="1:36" x14ac:dyDescent="0.25">
      <c r="A5" t="s">
        <v>88</v>
      </c>
      <c r="B5" s="19">
        <v>42343</v>
      </c>
      <c r="C5" t="s">
        <v>89</v>
      </c>
      <c r="D5">
        <v>10007</v>
      </c>
      <c r="E5" t="s">
        <v>82</v>
      </c>
      <c r="F5">
        <v>1</v>
      </c>
      <c r="G5" t="s">
        <v>90</v>
      </c>
      <c r="H5" t="s">
        <v>91</v>
      </c>
      <c r="I5" t="s">
        <v>92</v>
      </c>
      <c r="J5" t="s">
        <v>93</v>
      </c>
      <c r="K5" t="s">
        <v>86</v>
      </c>
      <c r="L5">
        <v>2507</v>
      </c>
      <c r="M5">
        <v>1380</v>
      </c>
      <c r="N5" t="s">
        <v>87</v>
      </c>
      <c r="O5">
        <v>5</v>
      </c>
      <c r="P5">
        <v>1380</v>
      </c>
      <c r="Q5">
        <v>2507</v>
      </c>
      <c r="R5" s="20">
        <v>0.01</v>
      </c>
      <c r="V5" s="38" t="s">
        <v>1602</v>
      </c>
      <c r="W5" s="39">
        <v>417713</v>
      </c>
      <c r="X5" s="39">
        <v>63</v>
      </c>
      <c r="AA5" s="37" t="s">
        <v>81</v>
      </c>
      <c r="AB5" s="40">
        <v>0.11918960336013634</v>
      </c>
      <c r="AE5" s="37" t="s">
        <v>197</v>
      </c>
      <c r="AF5" s="39">
        <v>172</v>
      </c>
      <c r="AG5" s="39"/>
      <c r="AH5" s="39"/>
      <c r="AI5" s="39"/>
      <c r="AJ5" s="39">
        <v>172</v>
      </c>
    </row>
    <row r="6" spans="1:36" x14ac:dyDescent="0.25">
      <c r="A6" t="s">
        <v>94</v>
      </c>
      <c r="B6" s="19">
        <v>41578</v>
      </c>
      <c r="C6" t="s">
        <v>89</v>
      </c>
      <c r="D6">
        <v>10003</v>
      </c>
      <c r="E6" t="s">
        <v>95</v>
      </c>
      <c r="F6">
        <v>1</v>
      </c>
      <c r="G6" t="s">
        <v>96</v>
      </c>
      <c r="H6" t="s">
        <v>97</v>
      </c>
      <c r="I6" t="s">
        <v>98</v>
      </c>
      <c r="J6" t="s">
        <v>99</v>
      </c>
      <c r="K6" t="s">
        <v>100</v>
      </c>
      <c r="L6">
        <v>2509</v>
      </c>
      <c r="M6">
        <v>1452</v>
      </c>
      <c r="N6" t="s">
        <v>87</v>
      </c>
      <c r="O6">
        <v>5</v>
      </c>
      <c r="P6">
        <v>1452</v>
      </c>
      <c r="Q6">
        <v>2509</v>
      </c>
      <c r="R6" s="20">
        <v>0.01</v>
      </c>
      <c r="V6" s="38" t="s">
        <v>1603</v>
      </c>
      <c r="W6" s="39">
        <v>1085510</v>
      </c>
      <c r="X6" s="39">
        <v>90</v>
      </c>
      <c r="AA6" s="37" t="s">
        <v>110</v>
      </c>
      <c r="AB6" s="40">
        <v>0.12655106060406421</v>
      </c>
      <c r="AE6" s="37" t="s">
        <v>127</v>
      </c>
      <c r="AF6" s="39"/>
      <c r="AG6" s="39">
        <v>266</v>
      </c>
      <c r="AH6" s="39"/>
      <c r="AI6" s="39"/>
      <c r="AJ6" s="39">
        <v>266</v>
      </c>
    </row>
    <row r="7" spans="1:36" x14ac:dyDescent="0.25">
      <c r="A7" t="s">
        <v>101</v>
      </c>
      <c r="B7" s="19">
        <v>41790</v>
      </c>
      <c r="C7" t="s">
        <v>102</v>
      </c>
      <c r="D7">
        <v>10015</v>
      </c>
      <c r="E7" t="s">
        <v>95</v>
      </c>
      <c r="F7">
        <v>1</v>
      </c>
      <c r="G7" t="s">
        <v>103</v>
      </c>
      <c r="H7" t="s">
        <v>104</v>
      </c>
      <c r="I7" t="s">
        <v>105</v>
      </c>
      <c r="J7" t="s">
        <v>106</v>
      </c>
      <c r="K7" t="s">
        <v>100</v>
      </c>
      <c r="L7">
        <v>2509</v>
      </c>
      <c r="M7">
        <v>1452</v>
      </c>
      <c r="N7" t="s">
        <v>87</v>
      </c>
      <c r="O7">
        <v>1</v>
      </c>
      <c r="P7">
        <v>1452</v>
      </c>
      <c r="Q7">
        <v>2509</v>
      </c>
      <c r="R7" s="20">
        <v>0.01</v>
      </c>
      <c r="V7" s="38" t="s">
        <v>1604</v>
      </c>
      <c r="W7" s="39">
        <v>718286</v>
      </c>
      <c r="X7" s="39">
        <v>103</v>
      </c>
      <c r="AA7" s="37" t="s">
        <v>102</v>
      </c>
      <c r="AB7" s="40">
        <v>0.14250120808141351</v>
      </c>
      <c r="AE7" s="37" t="s">
        <v>83</v>
      </c>
      <c r="AF7" s="39"/>
      <c r="AG7" s="39"/>
      <c r="AH7" s="39"/>
      <c r="AI7" s="39">
        <v>190</v>
      </c>
      <c r="AJ7" s="39">
        <v>190</v>
      </c>
    </row>
    <row r="8" spans="1:36" x14ac:dyDescent="0.25">
      <c r="A8" t="s">
        <v>107</v>
      </c>
      <c r="B8" s="19">
        <v>41333</v>
      </c>
      <c r="C8" t="s">
        <v>108</v>
      </c>
      <c r="D8">
        <v>10015</v>
      </c>
      <c r="E8" t="s">
        <v>95</v>
      </c>
      <c r="F8">
        <v>1</v>
      </c>
      <c r="G8" t="s">
        <v>103</v>
      </c>
      <c r="H8" t="s">
        <v>104</v>
      </c>
      <c r="I8" t="s">
        <v>105</v>
      </c>
      <c r="J8" t="s">
        <v>106</v>
      </c>
      <c r="K8" t="s">
        <v>100</v>
      </c>
      <c r="L8">
        <v>2509</v>
      </c>
      <c r="M8">
        <v>1452</v>
      </c>
      <c r="N8" t="s">
        <v>87</v>
      </c>
      <c r="O8">
        <v>3</v>
      </c>
      <c r="P8">
        <v>1452</v>
      </c>
      <c r="Q8">
        <v>2509</v>
      </c>
      <c r="R8" s="20">
        <v>0.01</v>
      </c>
      <c r="V8" s="38" t="s">
        <v>1605</v>
      </c>
      <c r="W8" s="39">
        <v>586756</v>
      </c>
      <c r="X8" s="39">
        <v>95</v>
      </c>
      <c r="AA8" s="37" t="s">
        <v>108</v>
      </c>
      <c r="AB8" s="40">
        <v>0.11045413544832103</v>
      </c>
      <c r="AE8" s="37" t="s">
        <v>183</v>
      </c>
      <c r="AF8" s="39"/>
      <c r="AG8" s="39">
        <v>154</v>
      </c>
      <c r="AH8" s="39"/>
      <c r="AI8" s="39"/>
      <c r="AJ8" s="39">
        <v>154</v>
      </c>
    </row>
    <row r="9" spans="1:36" x14ac:dyDescent="0.25">
      <c r="A9" t="s">
        <v>109</v>
      </c>
      <c r="B9" s="19">
        <v>42118</v>
      </c>
      <c r="C9" t="s">
        <v>110</v>
      </c>
      <c r="D9">
        <v>10015</v>
      </c>
      <c r="E9" t="s">
        <v>95</v>
      </c>
      <c r="F9">
        <v>1</v>
      </c>
      <c r="G9" t="s">
        <v>103</v>
      </c>
      <c r="H9" t="s">
        <v>104</v>
      </c>
      <c r="I9" t="s">
        <v>105</v>
      </c>
      <c r="J9" t="s">
        <v>106</v>
      </c>
      <c r="K9" t="s">
        <v>100</v>
      </c>
      <c r="L9">
        <v>2509</v>
      </c>
      <c r="M9">
        <v>1452</v>
      </c>
      <c r="N9" t="s">
        <v>87</v>
      </c>
      <c r="O9">
        <v>4</v>
      </c>
      <c r="P9">
        <v>1452</v>
      </c>
      <c r="Q9">
        <v>2509</v>
      </c>
      <c r="R9" s="20">
        <v>0.01</v>
      </c>
      <c r="V9" s="37" t="s">
        <v>1599</v>
      </c>
      <c r="W9" s="39">
        <v>2943116</v>
      </c>
      <c r="X9" s="39">
        <v>428</v>
      </c>
      <c r="AA9" s="37" t="s">
        <v>89</v>
      </c>
      <c r="AB9" s="40">
        <v>0.13970344371893167</v>
      </c>
      <c r="AE9" s="37" t="s">
        <v>90</v>
      </c>
      <c r="AF9" s="39"/>
      <c r="AG9" s="39">
        <v>135</v>
      </c>
      <c r="AH9" s="39"/>
      <c r="AI9" s="39"/>
      <c r="AJ9" s="39">
        <v>135</v>
      </c>
    </row>
    <row r="10" spans="1:36" x14ac:dyDescent="0.25">
      <c r="A10" t="s">
        <v>111</v>
      </c>
      <c r="B10" s="19">
        <v>42044</v>
      </c>
      <c r="C10" t="s">
        <v>72</v>
      </c>
      <c r="D10">
        <v>10002</v>
      </c>
      <c r="E10" t="s">
        <v>112</v>
      </c>
      <c r="F10">
        <v>1</v>
      </c>
      <c r="G10" t="s">
        <v>83</v>
      </c>
      <c r="H10" t="s">
        <v>84</v>
      </c>
      <c r="I10" t="s">
        <v>85</v>
      </c>
      <c r="J10" t="s">
        <v>77</v>
      </c>
      <c r="K10" t="s">
        <v>113</v>
      </c>
      <c r="L10">
        <v>2517</v>
      </c>
      <c r="M10">
        <v>2149</v>
      </c>
      <c r="N10" t="s">
        <v>114</v>
      </c>
      <c r="O10">
        <v>6</v>
      </c>
      <c r="P10">
        <v>2149</v>
      </c>
      <c r="Q10">
        <v>2517</v>
      </c>
      <c r="R10" s="20">
        <v>0.02</v>
      </c>
      <c r="V10" s="38" t="s">
        <v>1602</v>
      </c>
      <c r="W10" s="39">
        <v>843470</v>
      </c>
      <c r="X10" s="39">
        <v>113</v>
      </c>
      <c r="AA10" s="37" t="s">
        <v>72</v>
      </c>
      <c r="AB10" s="40">
        <v>0.1277274270077261</v>
      </c>
      <c r="AE10" s="37" t="s">
        <v>116</v>
      </c>
      <c r="AF10" s="39">
        <v>223</v>
      </c>
      <c r="AG10" s="39"/>
      <c r="AH10" s="39"/>
      <c r="AI10" s="39"/>
      <c r="AJ10" s="39">
        <v>223</v>
      </c>
    </row>
    <row r="11" spans="1:36" x14ac:dyDescent="0.25">
      <c r="A11" t="s">
        <v>115</v>
      </c>
      <c r="B11" s="19">
        <v>41454</v>
      </c>
      <c r="C11" t="s">
        <v>89</v>
      </c>
      <c r="D11">
        <v>10013</v>
      </c>
      <c r="E11" t="s">
        <v>112</v>
      </c>
      <c r="F11">
        <v>1</v>
      </c>
      <c r="G11" t="s">
        <v>116</v>
      </c>
      <c r="H11" t="s">
        <v>117</v>
      </c>
      <c r="I11" t="s">
        <v>118</v>
      </c>
      <c r="J11" t="s">
        <v>106</v>
      </c>
      <c r="K11" t="s">
        <v>113</v>
      </c>
      <c r="L11">
        <v>2517</v>
      </c>
      <c r="M11">
        <v>2149</v>
      </c>
      <c r="N11" t="s">
        <v>114</v>
      </c>
      <c r="O11">
        <v>5</v>
      </c>
      <c r="P11">
        <v>2149</v>
      </c>
      <c r="Q11">
        <v>2517</v>
      </c>
      <c r="R11" s="20">
        <v>0.01</v>
      </c>
      <c r="V11" s="38" t="s">
        <v>1603</v>
      </c>
      <c r="W11" s="39">
        <v>785899</v>
      </c>
      <c r="X11" s="39">
        <v>110</v>
      </c>
      <c r="AA11" s="37" t="s">
        <v>203</v>
      </c>
      <c r="AB11" s="40">
        <v>0.11767055142341153</v>
      </c>
      <c r="AE11" s="37" t="s">
        <v>141</v>
      </c>
      <c r="AF11" s="39"/>
      <c r="AG11" s="39">
        <v>216</v>
      </c>
      <c r="AH11" s="39"/>
      <c r="AI11" s="39"/>
      <c r="AJ11" s="39">
        <v>216</v>
      </c>
    </row>
    <row r="12" spans="1:36" x14ac:dyDescent="0.25">
      <c r="A12" t="s">
        <v>119</v>
      </c>
      <c r="B12" s="19">
        <v>42192</v>
      </c>
      <c r="C12" t="s">
        <v>89</v>
      </c>
      <c r="D12">
        <v>10003</v>
      </c>
      <c r="E12" t="s">
        <v>112</v>
      </c>
      <c r="F12">
        <v>1</v>
      </c>
      <c r="G12" t="s">
        <v>96</v>
      </c>
      <c r="H12" t="s">
        <v>97</v>
      </c>
      <c r="I12" t="s">
        <v>98</v>
      </c>
      <c r="J12" t="s">
        <v>99</v>
      </c>
      <c r="K12" t="s">
        <v>113</v>
      </c>
      <c r="L12">
        <v>2517</v>
      </c>
      <c r="M12">
        <v>2149</v>
      </c>
      <c r="N12" t="s">
        <v>114</v>
      </c>
      <c r="O12">
        <v>5</v>
      </c>
      <c r="P12">
        <v>2149</v>
      </c>
      <c r="Q12">
        <v>2517</v>
      </c>
      <c r="R12" s="20">
        <v>0.01</v>
      </c>
      <c r="V12" s="38" t="s">
        <v>1604</v>
      </c>
      <c r="W12" s="39">
        <v>760341</v>
      </c>
      <c r="X12" s="39">
        <v>107</v>
      </c>
      <c r="AA12" s="37" t="s">
        <v>1597</v>
      </c>
      <c r="AB12" s="40">
        <v>1</v>
      </c>
      <c r="AE12" s="37" t="s">
        <v>162</v>
      </c>
      <c r="AF12" s="39"/>
      <c r="AG12" s="39">
        <v>124</v>
      </c>
      <c r="AH12" s="39"/>
      <c r="AI12" s="39"/>
      <c r="AJ12" s="39">
        <v>124</v>
      </c>
    </row>
    <row r="13" spans="1:36" x14ac:dyDescent="0.25">
      <c r="A13" t="s">
        <v>120</v>
      </c>
      <c r="B13" s="19">
        <v>42254</v>
      </c>
      <c r="C13" t="s">
        <v>108</v>
      </c>
      <c r="D13">
        <v>10004</v>
      </c>
      <c r="E13" t="s">
        <v>112</v>
      </c>
      <c r="F13">
        <v>1</v>
      </c>
      <c r="G13" t="s">
        <v>121</v>
      </c>
      <c r="H13" t="s">
        <v>122</v>
      </c>
      <c r="I13" t="s">
        <v>123</v>
      </c>
      <c r="J13" t="s">
        <v>106</v>
      </c>
      <c r="K13" t="s">
        <v>113</v>
      </c>
      <c r="L13">
        <v>2517</v>
      </c>
      <c r="M13">
        <v>2149</v>
      </c>
      <c r="N13" t="s">
        <v>114</v>
      </c>
      <c r="O13">
        <v>3</v>
      </c>
      <c r="P13">
        <v>2149</v>
      </c>
      <c r="Q13">
        <v>2517</v>
      </c>
      <c r="R13" s="20">
        <v>0.01</v>
      </c>
      <c r="V13" s="38" t="s">
        <v>1605</v>
      </c>
      <c r="W13" s="39">
        <v>553406</v>
      </c>
      <c r="X13" s="39">
        <v>98</v>
      </c>
      <c r="AE13" s="37" t="s">
        <v>96</v>
      </c>
      <c r="AF13" s="39"/>
      <c r="AG13" s="39"/>
      <c r="AH13" s="39">
        <v>169</v>
      </c>
      <c r="AI13" s="39"/>
      <c r="AJ13" s="39">
        <v>169</v>
      </c>
    </row>
    <row r="14" spans="1:36" x14ac:dyDescent="0.25">
      <c r="A14" t="s">
        <v>101</v>
      </c>
      <c r="B14" s="19">
        <v>41790</v>
      </c>
      <c r="C14" t="s">
        <v>108</v>
      </c>
      <c r="D14">
        <v>10015</v>
      </c>
      <c r="E14" t="s">
        <v>112</v>
      </c>
      <c r="F14">
        <v>1</v>
      </c>
      <c r="G14" t="s">
        <v>103</v>
      </c>
      <c r="H14" t="s">
        <v>104</v>
      </c>
      <c r="I14" t="s">
        <v>105</v>
      </c>
      <c r="J14" t="s">
        <v>106</v>
      </c>
      <c r="K14" t="s">
        <v>113</v>
      </c>
      <c r="L14">
        <v>2517</v>
      </c>
      <c r="M14">
        <v>2149</v>
      </c>
      <c r="N14" t="s">
        <v>114</v>
      </c>
      <c r="O14">
        <v>3</v>
      </c>
      <c r="P14">
        <v>2149</v>
      </c>
      <c r="Q14">
        <v>2517</v>
      </c>
      <c r="R14" s="20">
        <v>0.01</v>
      </c>
      <c r="V14" s="37" t="s">
        <v>1600</v>
      </c>
      <c r="W14" s="39">
        <v>4038936</v>
      </c>
      <c r="X14" s="39">
        <v>493</v>
      </c>
      <c r="AE14" s="37" t="s">
        <v>121</v>
      </c>
      <c r="AF14" s="39">
        <v>190</v>
      </c>
      <c r="AG14" s="39"/>
      <c r="AH14" s="39"/>
      <c r="AI14" s="39"/>
      <c r="AJ14" s="39">
        <v>190</v>
      </c>
    </row>
    <row r="15" spans="1:36" x14ac:dyDescent="0.25">
      <c r="A15" t="s">
        <v>124</v>
      </c>
      <c r="B15" s="19">
        <v>41517</v>
      </c>
      <c r="C15" t="s">
        <v>110</v>
      </c>
      <c r="D15">
        <v>10006</v>
      </c>
      <c r="E15" t="s">
        <v>112</v>
      </c>
      <c r="F15">
        <v>1</v>
      </c>
      <c r="G15" t="s">
        <v>74</v>
      </c>
      <c r="H15" t="s">
        <v>75</v>
      </c>
      <c r="I15" t="s">
        <v>76</v>
      </c>
      <c r="J15" t="s">
        <v>77</v>
      </c>
      <c r="K15" t="s">
        <v>113</v>
      </c>
      <c r="L15">
        <v>2517</v>
      </c>
      <c r="M15">
        <v>2149</v>
      </c>
      <c r="N15" t="s">
        <v>114</v>
      </c>
      <c r="O15">
        <v>4</v>
      </c>
      <c r="P15">
        <v>2149</v>
      </c>
      <c r="Q15">
        <v>2517</v>
      </c>
      <c r="R15" s="20">
        <v>0.01</v>
      </c>
      <c r="V15" s="38" t="s">
        <v>1602</v>
      </c>
      <c r="W15" s="39">
        <v>1007279</v>
      </c>
      <c r="X15" s="39">
        <v>128</v>
      </c>
      <c r="AE15" s="37" t="s">
        <v>103</v>
      </c>
      <c r="AF15" s="39">
        <v>154</v>
      </c>
      <c r="AG15" s="39"/>
      <c r="AH15" s="39"/>
      <c r="AI15" s="39"/>
      <c r="AJ15" s="39">
        <v>154</v>
      </c>
    </row>
    <row r="16" spans="1:36" x14ac:dyDescent="0.25">
      <c r="A16" t="s">
        <v>125</v>
      </c>
      <c r="B16" s="19">
        <v>42236</v>
      </c>
      <c r="C16" t="s">
        <v>81</v>
      </c>
      <c r="D16">
        <v>10012</v>
      </c>
      <c r="E16" t="s">
        <v>126</v>
      </c>
      <c r="F16">
        <v>1</v>
      </c>
      <c r="G16" t="s">
        <v>127</v>
      </c>
      <c r="H16" t="s">
        <v>128</v>
      </c>
      <c r="I16" t="s">
        <v>129</v>
      </c>
      <c r="J16" t="s">
        <v>93</v>
      </c>
      <c r="K16" t="s">
        <v>130</v>
      </c>
      <c r="L16">
        <v>2523</v>
      </c>
      <c r="M16">
        <v>1665</v>
      </c>
      <c r="N16" t="s">
        <v>87</v>
      </c>
      <c r="O16">
        <v>8</v>
      </c>
      <c r="P16">
        <v>1665</v>
      </c>
      <c r="Q16">
        <v>2523</v>
      </c>
      <c r="R16" s="20">
        <v>0.02</v>
      </c>
      <c r="V16" s="38" t="s">
        <v>1603</v>
      </c>
      <c r="W16" s="39">
        <v>788352</v>
      </c>
      <c r="X16" s="39">
        <v>132</v>
      </c>
      <c r="AE16" s="37" t="s">
        <v>135</v>
      </c>
      <c r="AF16" s="39">
        <v>168</v>
      </c>
      <c r="AG16" s="39"/>
      <c r="AH16" s="39"/>
      <c r="AI16" s="39"/>
      <c r="AJ16" s="39">
        <v>168</v>
      </c>
    </row>
    <row r="17" spans="1:36" x14ac:dyDescent="0.25">
      <c r="A17" t="s">
        <v>131</v>
      </c>
      <c r="B17" s="19">
        <v>41651</v>
      </c>
      <c r="C17" t="s">
        <v>81</v>
      </c>
      <c r="D17">
        <v>10003</v>
      </c>
      <c r="E17" t="s">
        <v>126</v>
      </c>
      <c r="F17">
        <v>1</v>
      </c>
      <c r="G17" t="s">
        <v>96</v>
      </c>
      <c r="H17" t="s">
        <v>97</v>
      </c>
      <c r="I17" t="s">
        <v>98</v>
      </c>
      <c r="J17" t="s">
        <v>99</v>
      </c>
      <c r="K17" t="s">
        <v>130</v>
      </c>
      <c r="L17">
        <v>2523</v>
      </c>
      <c r="M17">
        <v>1665</v>
      </c>
      <c r="N17" t="s">
        <v>87</v>
      </c>
      <c r="O17">
        <v>8</v>
      </c>
      <c r="P17">
        <v>1665</v>
      </c>
      <c r="Q17">
        <v>2523</v>
      </c>
      <c r="R17" s="20">
        <v>0.02</v>
      </c>
      <c r="V17" s="38" t="s">
        <v>1604</v>
      </c>
      <c r="W17" s="39">
        <v>1051301</v>
      </c>
      <c r="X17" s="39">
        <v>117</v>
      </c>
      <c r="AE17" s="37" t="s">
        <v>153</v>
      </c>
      <c r="AF17" s="39"/>
      <c r="AG17" s="39">
        <v>154</v>
      </c>
      <c r="AH17" s="39"/>
      <c r="AI17" s="39"/>
      <c r="AJ17" s="39">
        <v>154</v>
      </c>
    </row>
    <row r="18" spans="1:36" x14ac:dyDescent="0.25">
      <c r="A18" t="s">
        <v>132</v>
      </c>
      <c r="B18" s="19">
        <v>41522</v>
      </c>
      <c r="C18" t="s">
        <v>81</v>
      </c>
      <c r="D18">
        <v>10004</v>
      </c>
      <c r="E18" t="s">
        <v>126</v>
      </c>
      <c r="F18">
        <v>1</v>
      </c>
      <c r="G18" t="s">
        <v>121</v>
      </c>
      <c r="H18" t="s">
        <v>122</v>
      </c>
      <c r="I18" t="s">
        <v>123</v>
      </c>
      <c r="J18" t="s">
        <v>106</v>
      </c>
      <c r="K18" t="s">
        <v>130</v>
      </c>
      <c r="L18">
        <v>2523</v>
      </c>
      <c r="M18">
        <v>1665</v>
      </c>
      <c r="N18" t="s">
        <v>87</v>
      </c>
      <c r="O18">
        <v>8</v>
      </c>
      <c r="P18">
        <v>1665</v>
      </c>
      <c r="Q18">
        <v>2523</v>
      </c>
      <c r="R18" s="20">
        <v>0.02</v>
      </c>
      <c r="V18" s="38" t="s">
        <v>1605</v>
      </c>
      <c r="W18" s="39">
        <v>1192004</v>
      </c>
      <c r="X18" s="39">
        <v>116</v>
      </c>
      <c r="AE18" s="37" t="s">
        <v>74</v>
      </c>
      <c r="AF18" s="39"/>
      <c r="AG18" s="39"/>
      <c r="AH18" s="39"/>
      <c r="AI18" s="39">
        <v>145</v>
      </c>
      <c r="AJ18" s="39">
        <v>145</v>
      </c>
    </row>
    <row r="19" spans="1:36" x14ac:dyDescent="0.25">
      <c r="A19" t="s">
        <v>133</v>
      </c>
      <c r="B19" s="19">
        <v>41306</v>
      </c>
      <c r="C19" t="s">
        <v>134</v>
      </c>
      <c r="D19">
        <v>10008</v>
      </c>
      <c r="E19" t="s">
        <v>126</v>
      </c>
      <c r="F19">
        <v>1</v>
      </c>
      <c r="G19" t="s">
        <v>135</v>
      </c>
      <c r="H19" t="s">
        <v>136</v>
      </c>
      <c r="I19" t="s">
        <v>137</v>
      </c>
      <c r="J19" t="s">
        <v>106</v>
      </c>
      <c r="K19" t="s">
        <v>130</v>
      </c>
      <c r="L19">
        <v>2523</v>
      </c>
      <c r="M19">
        <v>1665</v>
      </c>
      <c r="N19" t="s">
        <v>87</v>
      </c>
      <c r="O19">
        <v>10</v>
      </c>
      <c r="P19">
        <v>1665</v>
      </c>
      <c r="Q19">
        <v>2523</v>
      </c>
      <c r="R19" s="20">
        <v>0.02</v>
      </c>
      <c r="V19" s="37" t="s">
        <v>1597</v>
      </c>
      <c r="W19" s="39">
        <v>9790317</v>
      </c>
      <c r="X19" s="39">
        <v>1272</v>
      </c>
      <c r="AE19" s="37" t="s">
        <v>171</v>
      </c>
      <c r="AF19" s="39"/>
      <c r="AG19" s="39">
        <v>181</v>
      </c>
      <c r="AH19" s="39"/>
      <c r="AI19" s="39"/>
      <c r="AJ19" s="39">
        <v>181</v>
      </c>
    </row>
    <row r="20" spans="1:36" x14ac:dyDescent="0.25">
      <c r="A20" t="s">
        <v>138</v>
      </c>
      <c r="B20" s="19">
        <v>41414</v>
      </c>
      <c r="C20" t="s">
        <v>108</v>
      </c>
      <c r="D20">
        <v>10006</v>
      </c>
      <c r="E20" t="s">
        <v>126</v>
      </c>
      <c r="F20">
        <v>1</v>
      </c>
      <c r="G20" t="s">
        <v>74</v>
      </c>
      <c r="H20" t="s">
        <v>75</v>
      </c>
      <c r="I20" t="s">
        <v>76</v>
      </c>
      <c r="J20" t="s">
        <v>77</v>
      </c>
      <c r="K20" t="s">
        <v>130</v>
      </c>
      <c r="L20">
        <v>2523</v>
      </c>
      <c r="M20">
        <v>1665</v>
      </c>
      <c r="N20" t="s">
        <v>87</v>
      </c>
      <c r="O20">
        <v>3</v>
      </c>
      <c r="P20">
        <v>1665</v>
      </c>
      <c r="Q20">
        <v>2523</v>
      </c>
      <c r="R20" s="20">
        <v>0.01</v>
      </c>
      <c r="AE20" s="37" t="s">
        <v>1597</v>
      </c>
      <c r="AF20" s="39">
        <v>907</v>
      </c>
      <c r="AG20" s="39">
        <v>1230</v>
      </c>
      <c r="AH20" s="39">
        <v>169</v>
      </c>
      <c r="AI20" s="39">
        <v>335</v>
      </c>
      <c r="AJ20" s="39">
        <v>2641</v>
      </c>
    </row>
    <row r="21" spans="1:36" x14ac:dyDescent="0.25">
      <c r="A21" t="s">
        <v>139</v>
      </c>
      <c r="B21" s="19">
        <v>41321</v>
      </c>
      <c r="C21" t="s">
        <v>89</v>
      </c>
      <c r="D21">
        <v>10009</v>
      </c>
      <c r="E21" t="s">
        <v>140</v>
      </c>
      <c r="F21">
        <v>1</v>
      </c>
      <c r="G21" t="s">
        <v>141</v>
      </c>
      <c r="H21" t="s">
        <v>142</v>
      </c>
      <c r="I21" t="s">
        <v>143</v>
      </c>
      <c r="J21" t="s">
        <v>93</v>
      </c>
      <c r="K21" t="s">
        <v>144</v>
      </c>
      <c r="L21">
        <v>2529</v>
      </c>
      <c r="M21">
        <v>1630</v>
      </c>
      <c r="N21" t="s">
        <v>87</v>
      </c>
      <c r="O21">
        <v>5</v>
      </c>
      <c r="P21">
        <v>1630</v>
      </c>
      <c r="Q21">
        <v>2529</v>
      </c>
      <c r="R21" s="20">
        <v>0.01</v>
      </c>
    </row>
    <row r="22" spans="1:36" x14ac:dyDescent="0.25">
      <c r="A22" t="s">
        <v>145</v>
      </c>
      <c r="B22" s="19">
        <v>42034</v>
      </c>
      <c r="C22" t="s">
        <v>72</v>
      </c>
      <c r="D22">
        <v>10013</v>
      </c>
      <c r="E22" t="s">
        <v>146</v>
      </c>
      <c r="F22">
        <v>1</v>
      </c>
      <c r="G22" t="s">
        <v>116</v>
      </c>
      <c r="H22" t="s">
        <v>117</v>
      </c>
      <c r="I22" t="s">
        <v>118</v>
      </c>
      <c r="J22" t="s">
        <v>106</v>
      </c>
      <c r="K22" t="s">
        <v>147</v>
      </c>
      <c r="L22">
        <v>2535</v>
      </c>
      <c r="M22">
        <v>1841</v>
      </c>
      <c r="N22" t="s">
        <v>87</v>
      </c>
      <c r="O22">
        <v>6</v>
      </c>
      <c r="P22">
        <v>1841</v>
      </c>
      <c r="Q22">
        <v>2535</v>
      </c>
      <c r="R22" s="20">
        <v>0.02</v>
      </c>
    </row>
    <row r="23" spans="1:36" x14ac:dyDescent="0.25">
      <c r="A23" t="s">
        <v>148</v>
      </c>
      <c r="B23" s="19">
        <v>41595</v>
      </c>
      <c r="C23" t="s">
        <v>89</v>
      </c>
      <c r="D23">
        <v>10013</v>
      </c>
      <c r="E23" t="s">
        <v>146</v>
      </c>
      <c r="F23">
        <v>1</v>
      </c>
      <c r="G23" t="s">
        <v>116</v>
      </c>
      <c r="H23" t="s">
        <v>117</v>
      </c>
      <c r="I23" t="s">
        <v>118</v>
      </c>
      <c r="J23" t="s">
        <v>106</v>
      </c>
      <c r="K23" t="s">
        <v>147</v>
      </c>
      <c r="L23">
        <v>2535</v>
      </c>
      <c r="M23">
        <v>1841</v>
      </c>
      <c r="N23" t="s">
        <v>87</v>
      </c>
      <c r="O23">
        <v>5</v>
      </c>
      <c r="P23">
        <v>1841</v>
      </c>
      <c r="Q23">
        <v>2535</v>
      </c>
      <c r="R23" s="20">
        <v>0.01</v>
      </c>
    </row>
    <row r="24" spans="1:36" x14ac:dyDescent="0.25">
      <c r="A24" t="s">
        <v>149</v>
      </c>
      <c r="B24" s="19">
        <v>42108</v>
      </c>
      <c r="C24" t="s">
        <v>134</v>
      </c>
      <c r="D24">
        <v>10009</v>
      </c>
      <c r="E24" t="s">
        <v>150</v>
      </c>
      <c r="F24">
        <v>1</v>
      </c>
      <c r="G24" t="s">
        <v>141</v>
      </c>
      <c r="H24" t="s">
        <v>142</v>
      </c>
      <c r="I24" t="s">
        <v>143</v>
      </c>
      <c r="J24" t="s">
        <v>93</v>
      </c>
      <c r="K24" t="s">
        <v>151</v>
      </c>
      <c r="L24">
        <v>2539</v>
      </c>
      <c r="M24">
        <v>1656</v>
      </c>
      <c r="N24" t="s">
        <v>87</v>
      </c>
      <c r="O24">
        <v>10</v>
      </c>
      <c r="P24">
        <v>1656</v>
      </c>
      <c r="Q24">
        <v>2539</v>
      </c>
      <c r="R24" s="20">
        <v>0.02</v>
      </c>
    </row>
    <row r="25" spans="1:36" x14ac:dyDescent="0.25">
      <c r="A25" t="s">
        <v>152</v>
      </c>
      <c r="B25" s="19">
        <v>41662</v>
      </c>
      <c r="C25" t="s">
        <v>89</v>
      </c>
      <c r="D25">
        <v>10011</v>
      </c>
      <c r="E25" t="s">
        <v>150</v>
      </c>
      <c r="F25">
        <v>1</v>
      </c>
      <c r="G25" t="s">
        <v>153</v>
      </c>
      <c r="H25" t="s">
        <v>154</v>
      </c>
      <c r="I25" t="s">
        <v>155</v>
      </c>
      <c r="J25" t="s">
        <v>93</v>
      </c>
      <c r="K25" t="s">
        <v>151</v>
      </c>
      <c r="L25">
        <v>2539</v>
      </c>
      <c r="M25">
        <v>1656</v>
      </c>
      <c r="N25" t="s">
        <v>87</v>
      </c>
      <c r="O25">
        <v>5</v>
      </c>
      <c r="P25">
        <v>1656</v>
      </c>
      <c r="Q25">
        <v>2539</v>
      </c>
      <c r="R25" s="20">
        <v>0.01</v>
      </c>
    </row>
    <row r="26" spans="1:36" x14ac:dyDescent="0.25">
      <c r="A26" t="s">
        <v>156</v>
      </c>
      <c r="B26" s="19">
        <v>41398</v>
      </c>
      <c r="C26" t="s">
        <v>134</v>
      </c>
      <c r="D26">
        <v>10002</v>
      </c>
      <c r="E26" t="s">
        <v>157</v>
      </c>
      <c r="F26">
        <v>1</v>
      </c>
      <c r="G26" t="s">
        <v>83</v>
      </c>
      <c r="H26" t="s">
        <v>84</v>
      </c>
      <c r="I26" t="s">
        <v>85</v>
      </c>
      <c r="J26" t="s">
        <v>77</v>
      </c>
      <c r="K26" t="s">
        <v>158</v>
      </c>
      <c r="L26">
        <v>2547</v>
      </c>
      <c r="M26">
        <v>1419</v>
      </c>
      <c r="N26" t="s">
        <v>87</v>
      </c>
      <c r="O26">
        <v>10</v>
      </c>
      <c r="P26">
        <v>1419</v>
      </c>
      <c r="Q26">
        <v>2547</v>
      </c>
      <c r="R26" s="20">
        <v>0.02</v>
      </c>
    </row>
    <row r="27" spans="1:36" x14ac:dyDescent="0.25">
      <c r="A27" t="s">
        <v>159</v>
      </c>
      <c r="B27" s="19">
        <v>42072</v>
      </c>
      <c r="C27" t="s">
        <v>89</v>
      </c>
      <c r="D27">
        <v>10007</v>
      </c>
      <c r="E27" t="s">
        <v>157</v>
      </c>
      <c r="F27">
        <v>1</v>
      </c>
      <c r="G27" t="s">
        <v>90</v>
      </c>
      <c r="H27" t="s">
        <v>91</v>
      </c>
      <c r="I27" t="s">
        <v>92</v>
      </c>
      <c r="J27" t="s">
        <v>93</v>
      </c>
      <c r="K27" t="s">
        <v>158</v>
      </c>
      <c r="L27">
        <v>2547</v>
      </c>
      <c r="M27">
        <v>1419</v>
      </c>
      <c r="N27" t="s">
        <v>87</v>
      </c>
      <c r="O27">
        <v>5</v>
      </c>
      <c r="P27">
        <v>1419</v>
      </c>
      <c r="Q27">
        <v>2547</v>
      </c>
      <c r="R27" s="20">
        <v>0.01</v>
      </c>
    </row>
    <row r="28" spans="1:36" x14ac:dyDescent="0.25">
      <c r="A28" t="s">
        <v>160</v>
      </c>
      <c r="B28" s="19">
        <v>42218</v>
      </c>
      <c r="C28" t="s">
        <v>110</v>
      </c>
      <c r="D28">
        <v>10013</v>
      </c>
      <c r="E28" t="s">
        <v>157</v>
      </c>
      <c r="F28">
        <v>1</v>
      </c>
      <c r="G28" t="s">
        <v>116</v>
      </c>
      <c r="H28" t="s">
        <v>117</v>
      </c>
      <c r="I28" t="s">
        <v>118</v>
      </c>
      <c r="J28" t="s">
        <v>106</v>
      </c>
      <c r="K28" t="s">
        <v>158</v>
      </c>
      <c r="L28">
        <v>2547</v>
      </c>
      <c r="M28">
        <v>1419</v>
      </c>
      <c r="N28" t="s">
        <v>87</v>
      </c>
      <c r="O28">
        <v>4</v>
      </c>
      <c r="P28">
        <v>1419</v>
      </c>
      <c r="Q28">
        <v>2547</v>
      </c>
      <c r="R28" s="20">
        <v>0.01</v>
      </c>
    </row>
    <row r="29" spans="1:36" x14ac:dyDescent="0.25">
      <c r="A29" t="s">
        <v>161</v>
      </c>
      <c r="B29" s="19">
        <v>41777</v>
      </c>
      <c r="C29" t="s">
        <v>134</v>
      </c>
      <c r="D29">
        <v>10014</v>
      </c>
      <c r="E29" t="s">
        <v>157</v>
      </c>
      <c r="F29">
        <v>1</v>
      </c>
      <c r="G29" t="s">
        <v>162</v>
      </c>
      <c r="H29" t="s">
        <v>163</v>
      </c>
      <c r="I29" t="s">
        <v>164</v>
      </c>
      <c r="J29" t="s">
        <v>93</v>
      </c>
      <c r="K29" t="s">
        <v>158</v>
      </c>
      <c r="L29">
        <v>2547</v>
      </c>
      <c r="M29">
        <v>1419</v>
      </c>
      <c r="N29" t="s">
        <v>87</v>
      </c>
      <c r="O29">
        <v>10</v>
      </c>
      <c r="P29">
        <v>1419</v>
      </c>
      <c r="Q29">
        <v>2547</v>
      </c>
      <c r="R29" s="20">
        <v>0.02</v>
      </c>
    </row>
    <row r="30" spans="1:36" x14ac:dyDescent="0.25">
      <c r="A30" t="s">
        <v>165</v>
      </c>
      <c r="B30" s="19">
        <v>42041</v>
      </c>
      <c r="C30" t="s">
        <v>134</v>
      </c>
      <c r="D30">
        <v>10003</v>
      </c>
      <c r="E30" t="s">
        <v>157</v>
      </c>
      <c r="F30">
        <v>1</v>
      </c>
      <c r="G30" t="s">
        <v>96</v>
      </c>
      <c r="H30" t="s">
        <v>97</v>
      </c>
      <c r="I30" t="s">
        <v>98</v>
      </c>
      <c r="J30" t="s">
        <v>99</v>
      </c>
      <c r="K30" t="s">
        <v>158</v>
      </c>
      <c r="L30">
        <v>2547</v>
      </c>
      <c r="M30">
        <v>1419</v>
      </c>
      <c r="N30" t="s">
        <v>87</v>
      </c>
      <c r="O30">
        <v>10</v>
      </c>
      <c r="P30">
        <v>1419</v>
      </c>
      <c r="Q30">
        <v>2547</v>
      </c>
      <c r="R30" s="20">
        <v>0.02</v>
      </c>
    </row>
    <row r="31" spans="1:36" x14ac:dyDescent="0.25">
      <c r="A31" t="s">
        <v>166</v>
      </c>
      <c r="B31" s="19">
        <v>41764</v>
      </c>
      <c r="C31" t="s">
        <v>81</v>
      </c>
      <c r="D31">
        <v>10015</v>
      </c>
      <c r="E31" t="s">
        <v>157</v>
      </c>
      <c r="F31">
        <v>1</v>
      </c>
      <c r="G31" t="s">
        <v>103</v>
      </c>
      <c r="H31" t="s">
        <v>104</v>
      </c>
      <c r="I31" t="s">
        <v>105</v>
      </c>
      <c r="J31" t="s">
        <v>106</v>
      </c>
      <c r="K31" t="s">
        <v>158</v>
      </c>
      <c r="L31">
        <v>2547</v>
      </c>
      <c r="M31">
        <v>1419</v>
      </c>
      <c r="N31" t="s">
        <v>87</v>
      </c>
      <c r="O31">
        <v>8</v>
      </c>
      <c r="P31">
        <v>1419</v>
      </c>
      <c r="Q31">
        <v>2547</v>
      </c>
      <c r="R31" s="20">
        <v>0.02</v>
      </c>
    </row>
    <row r="32" spans="1:36" x14ac:dyDescent="0.25">
      <c r="A32" t="s">
        <v>167</v>
      </c>
      <c r="B32" s="19">
        <v>41705</v>
      </c>
      <c r="C32" t="s">
        <v>102</v>
      </c>
      <c r="D32">
        <v>10002</v>
      </c>
      <c r="E32" t="s">
        <v>168</v>
      </c>
      <c r="F32">
        <v>1</v>
      </c>
      <c r="G32" t="s">
        <v>83</v>
      </c>
      <c r="H32" t="s">
        <v>84</v>
      </c>
      <c r="I32" t="s">
        <v>85</v>
      </c>
      <c r="J32" t="s">
        <v>77</v>
      </c>
      <c r="K32" t="s">
        <v>169</v>
      </c>
      <c r="L32">
        <v>2552</v>
      </c>
      <c r="M32">
        <v>1905</v>
      </c>
      <c r="N32" t="s">
        <v>87</v>
      </c>
      <c r="O32">
        <v>1</v>
      </c>
      <c r="P32">
        <v>1905</v>
      </c>
      <c r="Q32">
        <v>2552</v>
      </c>
      <c r="R32" s="20">
        <v>0.01</v>
      </c>
    </row>
    <row r="33" spans="1:18" x14ac:dyDescent="0.25">
      <c r="A33" t="s">
        <v>170</v>
      </c>
      <c r="B33" s="19">
        <v>41635</v>
      </c>
      <c r="C33" t="s">
        <v>110</v>
      </c>
      <c r="D33">
        <v>10010</v>
      </c>
      <c r="E33" t="s">
        <v>168</v>
      </c>
      <c r="F33">
        <v>1</v>
      </c>
      <c r="G33" t="s">
        <v>171</v>
      </c>
      <c r="H33" t="s">
        <v>172</v>
      </c>
      <c r="I33" t="s">
        <v>173</v>
      </c>
      <c r="J33" t="s">
        <v>93</v>
      </c>
      <c r="K33" t="s">
        <v>169</v>
      </c>
      <c r="L33">
        <v>2552</v>
      </c>
      <c r="M33">
        <v>1905</v>
      </c>
      <c r="N33" t="s">
        <v>87</v>
      </c>
      <c r="O33">
        <v>4</v>
      </c>
      <c r="P33">
        <v>1905</v>
      </c>
      <c r="Q33">
        <v>2552</v>
      </c>
      <c r="R33" s="20">
        <v>0.01</v>
      </c>
    </row>
    <row r="34" spans="1:18" x14ac:dyDescent="0.25">
      <c r="A34" t="s">
        <v>174</v>
      </c>
      <c r="B34" s="19">
        <v>41956</v>
      </c>
      <c r="C34" t="s">
        <v>134</v>
      </c>
      <c r="D34">
        <v>10007</v>
      </c>
      <c r="E34" t="s">
        <v>175</v>
      </c>
      <c r="F34">
        <v>1</v>
      </c>
      <c r="G34" t="s">
        <v>90</v>
      </c>
      <c r="H34" t="s">
        <v>91</v>
      </c>
      <c r="I34" t="s">
        <v>92</v>
      </c>
      <c r="J34" t="s">
        <v>93</v>
      </c>
      <c r="K34" t="s">
        <v>176</v>
      </c>
      <c r="L34">
        <v>2553</v>
      </c>
      <c r="M34">
        <v>1638</v>
      </c>
      <c r="N34" t="s">
        <v>177</v>
      </c>
      <c r="O34">
        <v>10</v>
      </c>
      <c r="P34">
        <v>1638</v>
      </c>
      <c r="Q34">
        <v>2553</v>
      </c>
      <c r="R34" s="20">
        <v>0.02</v>
      </c>
    </row>
    <row r="35" spans="1:18" x14ac:dyDescent="0.25">
      <c r="A35" t="s">
        <v>178</v>
      </c>
      <c r="B35" s="19">
        <v>41810</v>
      </c>
      <c r="C35" t="s">
        <v>108</v>
      </c>
      <c r="D35">
        <v>10015</v>
      </c>
      <c r="E35" t="s">
        <v>175</v>
      </c>
      <c r="F35">
        <v>1</v>
      </c>
      <c r="G35" t="s">
        <v>103</v>
      </c>
      <c r="H35" t="s">
        <v>104</v>
      </c>
      <c r="I35" t="s">
        <v>105</v>
      </c>
      <c r="J35" t="s">
        <v>106</v>
      </c>
      <c r="K35" t="s">
        <v>176</v>
      </c>
      <c r="L35">
        <v>2553</v>
      </c>
      <c r="M35">
        <v>1638</v>
      </c>
      <c r="N35" t="s">
        <v>177</v>
      </c>
      <c r="O35">
        <v>3</v>
      </c>
      <c r="P35">
        <v>1638</v>
      </c>
      <c r="Q35">
        <v>2553</v>
      </c>
      <c r="R35" s="20">
        <v>0.01</v>
      </c>
    </row>
    <row r="36" spans="1:18" x14ac:dyDescent="0.25">
      <c r="A36" t="s">
        <v>179</v>
      </c>
      <c r="B36" s="19">
        <v>41761</v>
      </c>
      <c r="C36" t="s">
        <v>110</v>
      </c>
      <c r="D36">
        <v>10008</v>
      </c>
      <c r="E36" t="s">
        <v>175</v>
      </c>
      <c r="F36">
        <v>1</v>
      </c>
      <c r="G36" t="s">
        <v>135</v>
      </c>
      <c r="H36" t="s">
        <v>136</v>
      </c>
      <c r="I36" t="s">
        <v>137</v>
      </c>
      <c r="J36" t="s">
        <v>106</v>
      </c>
      <c r="K36" t="s">
        <v>176</v>
      </c>
      <c r="L36">
        <v>2553</v>
      </c>
      <c r="M36">
        <v>1638</v>
      </c>
      <c r="N36" t="s">
        <v>177</v>
      </c>
      <c r="O36">
        <v>4</v>
      </c>
      <c r="P36">
        <v>1638</v>
      </c>
      <c r="Q36">
        <v>2553</v>
      </c>
      <c r="R36" s="20">
        <v>0.01</v>
      </c>
    </row>
    <row r="37" spans="1:18" x14ac:dyDescent="0.25">
      <c r="A37" t="s">
        <v>180</v>
      </c>
      <c r="B37" s="19">
        <v>41952</v>
      </c>
      <c r="C37" t="s">
        <v>102</v>
      </c>
      <c r="D37">
        <v>10011</v>
      </c>
      <c r="E37" t="s">
        <v>175</v>
      </c>
      <c r="F37">
        <v>1</v>
      </c>
      <c r="G37" t="s">
        <v>153</v>
      </c>
      <c r="H37" t="s">
        <v>154</v>
      </c>
      <c r="I37" t="s">
        <v>155</v>
      </c>
      <c r="J37" t="s">
        <v>93</v>
      </c>
      <c r="K37" t="s">
        <v>176</v>
      </c>
      <c r="L37">
        <v>2553</v>
      </c>
      <c r="M37">
        <v>1638</v>
      </c>
      <c r="N37" t="s">
        <v>177</v>
      </c>
      <c r="O37">
        <v>1</v>
      </c>
      <c r="P37">
        <v>1638</v>
      </c>
      <c r="Q37">
        <v>2553</v>
      </c>
      <c r="R37" s="20">
        <v>0.01</v>
      </c>
    </row>
    <row r="38" spans="1:18" x14ac:dyDescent="0.25">
      <c r="A38" t="s">
        <v>181</v>
      </c>
      <c r="B38" s="19">
        <v>41810</v>
      </c>
      <c r="C38" t="s">
        <v>134</v>
      </c>
      <c r="D38">
        <v>10005</v>
      </c>
      <c r="E38" t="s">
        <v>182</v>
      </c>
      <c r="F38">
        <v>1</v>
      </c>
      <c r="G38" t="s">
        <v>183</v>
      </c>
      <c r="H38" t="s">
        <v>184</v>
      </c>
      <c r="I38" t="s">
        <v>185</v>
      </c>
      <c r="J38" t="s">
        <v>93</v>
      </c>
      <c r="K38" t="s">
        <v>186</v>
      </c>
      <c r="L38">
        <v>2562</v>
      </c>
      <c r="M38">
        <v>1527</v>
      </c>
      <c r="N38" t="s">
        <v>87</v>
      </c>
      <c r="O38">
        <v>10</v>
      </c>
      <c r="P38">
        <v>1527</v>
      </c>
      <c r="Q38">
        <v>2562</v>
      </c>
      <c r="R38" s="20">
        <v>0.02</v>
      </c>
    </row>
    <row r="39" spans="1:18" x14ac:dyDescent="0.25">
      <c r="A39" t="s">
        <v>187</v>
      </c>
      <c r="B39" s="19">
        <v>41441</v>
      </c>
      <c r="C39" t="s">
        <v>81</v>
      </c>
      <c r="D39">
        <v>10013</v>
      </c>
      <c r="E39" t="s">
        <v>182</v>
      </c>
      <c r="F39">
        <v>1</v>
      </c>
      <c r="G39" t="s">
        <v>116</v>
      </c>
      <c r="H39" t="s">
        <v>117</v>
      </c>
      <c r="I39" t="s">
        <v>118</v>
      </c>
      <c r="J39" t="s">
        <v>106</v>
      </c>
      <c r="K39" t="s">
        <v>186</v>
      </c>
      <c r="L39">
        <v>2562</v>
      </c>
      <c r="M39">
        <v>1527</v>
      </c>
      <c r="N39" t="s">
        <v>87</v>
      </c>
      <c r="O39">
        <v>8</v>
      </c>
      <c r="P39">
        <v>1527</v>
      </c>
      <c r="Q39">
        <v>2562</v>
      </c>
      <c r="R39" s="20">
        <v>0.02</v>
      </c>
    </row>
    <row r="40" spans="1:18" x14ac:dyDescent="0.25">
      <c r="A40" t="s">
        <v>178</v>
      </c>
      <c r="B40" s="19">
        <v>41810</v>
      </c>
      <c r="C40" t="s">
        <v>72</v>
      </c>
      <c r="D40">
        <v>10005</v>
      </c>
      <c r="E40" t="s">
        <v>188</v>
      </c>
      <c r="F40">
        <v>1</v>
      </c>
      <c r="G40" t="s">
        <v>183</v>
      </c>
      <c r="H40" t="s">
        <v>184</v>
      </c>
      <c r="I40" t="s">
        <v>185</v>
      </c>
      <c r="J40" t="s">
        <v>93</v>
      </c>
      <c r="K40" t="s">
        <v>189</v>
      </c>
      <c r="L40">
        <v>2576</v>
      </c>
      <c r="M40">
        <v>1826</v>
      </c>
      <c r="N40" t="s">
        <v>87</v>
      </c>
      <c r="O40">
        <v>6</v>
      </c>
      <c r="P40">
        <v>1826</v>
      </c>
      <c r="Q40">
        <v>2576</v>
      </c>
      <c r="R40" s="20">
        <v>0.02</v>
      </c>
    </row>
    <row r="41" spans="1:18" x14ac:dyDescent="0.25">
      <c r="A41" t="s">
        <v>190</v>
      </c>
      <c r="B41" s="19">
        <v>41827</v>
      </c>
      <c r="C41" t="s">
        <v>102</v>
      </c>
      <c r="D41">
        <v>10014</v>
      </c>
      <c r="E41" t="s">
        <v>188</v>
      </c>
      <c r="F41">
        <v>1</v>
      </c>
      <c r="G41" t="s">
        <v>162</v>
      </c>
      <c r="H41" t="s">
        <v>163</v>
      </c>
      <c r="I41" t="s">
        <v>164</v>
      </c>
      <c r="J41" t="s">
        <v>93</v>
      </c>
      <c r="K41" t="s">
        <v>189</v>
      </c>
      <c r="L41">
        <v>2576</v>
      </c>
      <c r="M41">
        <v>1826</v>
      </c>
      <c r="N41" t="s">
        <v>87</v>
      </c>
      <c r="O41">
        <v>1</v>
      </c>
      <c r="P41">
        <v>1826</v>
      </c>
      <c r="Q41">
        <v>2576</v>
      </c>
      <c r="R41" s="20">
        <v>0.01</v>
      </c>
    </row>
    <row r="42" spans="1:18" x14ac:dyDescent="0.25">
      <c r="A42" t="s">
        <v>191</v>
      </c>
      <c r="B42" s="19">
        <v>42002</v>
      </c>
      <c r="C42" t="s">
        <v>134</v>
      </c>
      <c r="D42">
        <v>10015</v>
      </c>
      <c r="E42" t="s">
        <v>188</v>
      </c>
      <c r="F42">
        <v>1</v>
      </c>
      <c r="G42" t="s">
        <v>103</v>
      </c>
      <c r="H42" t="s">
        <v>104</v>
      </c>
      <c r="I42" t="s">
        <v>105</v>
      </c>
      <c r="J42" t="s">
        <v>106</v>
      </c>
      <c r="K42" t="s">
        <v>189</v>
      </c>
      <c r="L42">
        <v>2576</v>
      </c>
      <c r="M42">
        <v>1826</v>
      </c>
      <c r="N42" t="s">
        <v>87</v>
      </c>
      <c r="O42">
        <v>10</v>
      </c>
      <c r="P42">
        <v>1826</v>
      </c>
      <c r="Q42">
        <v>2576</v>
      </c>
      <c r="R42" s="20">
        <v>0.02</v>
      </c>
    </row>
    <row r="43" spans="1:18" x14ac:dyDescent="0.25">
      <c r="A43" t="s">
        <v>192</v>
      </c>
      <c r="B43" s="19">
        <v>41938</v>
      </c>
      <c r="C43" t="s">
        <v>108</v>
      </c>
      <c r="D43">
        <v>10012</v>
      </c>
      <c r="E43" t="s">
        <v>193</v>
      </c>
      <c r="F43">
        <v>1</v>
      </c>
      <c r="G43" t="s">
        <v>127</v>
      </c>
      <c r="H43" t="s">
        <v>128</v>
      </c>
      <c r="I43" t="s">
        <v>129</v>
      </c>
      <c r="J43" t="s">
        <v>93</v>
      </c>
      <c r="K43" t="s">
        <v>194</v>
      </c>
      <c r="L43">
        <v>2579</v>
      </c>
      <c r="M43">
        <v>1455</v>
      </c>
      <c r="N43" t="s">
        <v>87</v>
      </c>
      <c r="O43">
        <v>3</v>
      </c>
      <c r="P43">
        <v>1455</v>
      </c>
      <c r="Q43">
        <v>2579</v>
      </c>
      <c r="R43" s="20">
        <v>0.01</v>
      </c>
    </row>
    <row r="44" spans="1:18" x14ac:dyDescent="0.25">
      <c r="A44" t="s">
        <v>195</v>
      </c>
      <c r="B44" s="19">
        <v>41610</v>
      </c>
      <c r="C44" t="s">
        <v>72</v>
      </c>
      <c r="D44">
        <v>10001</v>
      </c>
      <c r="E44" t="s">
        <v>196</v>
      </c>
      <c r="F44">
        <v>1</v>
      </c>
      <c r="G44" t="s">
        <v>197</v>
      </c>
      <c r="H44" t="s">
        <v>122</v>
      </c>
      <c r="I44" t="s">
        <v>198</v>
      </c>
      <c r="J44" t="s">
        <v>106</v>
      </c>
      <c r="K44" t="s">
        <v>199</v>
      </c>
      <c r="L44">
        <v>2580</v>
      </c>
      <c r="M44">
        <v>1518</v>
      </c>
      <c r="N44" t="s">
        <v>87</v>
      </c>
      <c r="O44">
        <v>6</v>
      </c>
      <c r="P44">
        <v>1518</v>
      </c>
      <c r="Q44">
        <v>2580</v>
      </c>
      <c r="R44" s="20">
        <v>0.02</v>
      </c>
    </row>
    <row r="45" spans="1:18" x14ac:dyDescent="0.25">
      <c r="A45" t="s">
        <v>200</v>
      </c>
      <c r="B45" s="19">
        <v>41588</v>
      </c>
      <c r="C45" t="s">
        <v>108</v>
      </c>
      <c r="D45">
        <v>10002</v>
      </c>
      <c r="E45" t="s">
        <v>196</v>
      </c>
      <c r="F45">
        <v>1</v>
      </c>
      <c r="G45" t="s">
        <v>83</v>
      </c>
      <c r="H45" t="s">
        <v>84</v>
      </c>
      <c r="I45" t="s">
        <v>85</v>
      </c>
      <c r="J45" t="s">
        <v>77</v>
      </c>
      <c r="K45" t="s">
        <v>199</v>
      </c>
      <c r="L45">
        <v>2580</v>
      </c>
      <c r="M45">
        <v>1518</v>
      </c>
      <c r="N45" t="s">
        <v>87</v>
      </c>
      <c r="O45">
        <v>3</v>
      </c>
      <c r="P45">
        <v>1518</v>
      </c>
      <c r="Q45">
        <v>2580</v>
      </c>
      <c r="R45" s="20">
        <v>0.01</v>
      </c>
    </row>
    <row r="46" spans="1:18" x14ac:dyDescent="0.25">
      <c r="A46" t="s">
        <v>201</v>
      </c>
      <c r="B46" s="19">
        <v>41576</v>
      </c>
      <c r="C46" t="s">
        <v>89</v>
      </c>
      <c r="D46">
        <v>10013</v>
      </c>
      <c r="E46" t="s">
        <v>196</v>
      </c>
      <c r="F46">
        <v>1</v>
      </c>
      <c r="G46" t="s">
        <v>116</v>
      </c>
      <c r="H46" t="s">
        <v>117</v>
      </c>
      <c r="I46" t="s">
        <v>118</v>
      </c>
      <c r="J46" t="s">
        <v>106</v>
      </c>
      <c r="K46" t="s">
        <v>199</v>
      </c>
      <c r="L46">
        <v>2580</v>
      </c>
      <c r="M46">
        <v>1518</v>
      </c>
      <c r="N46" t="s">
        <v>87</v>
      </c>
      <c r="O46">
        <v>5</v>
      </c>
      <c r="P46">
        <v>1518</v>
      </c>
      <c r="Q46">
        <v>2580</v>
      </c>
      <c r="R46" s="20">
        <v>0.01</v>
      </c>
    </row>
    <row r="47" spans="1:18" x14ac:dyDescent="0.25">
      <c r="A47" t="s">
        <v>202</v>
      </c>
      <c r="B47" s="19">
        <v>41680</v>
      </c>
      <c r="C47" t="s">
        <v>203</v>
      </c>
      <c r="D47">
        <v>10005</v>
      </c>
      <c r="E47" t="s">
        <v>204</v>
      </c>
      <c r="F47">
        <v>1</v>
      </c>
      <c r="G47" t="s">
        <v>183</v>
      </c>
      <c r="H47" t="s">
        <v>184</v>
      </c>
      <c r="I47" t="s">
        <v>185</v>
      </c>
      <c r="J47" t="s">
        <v>93</v>
      </c>
      <c r="K47" t="s">
        <v>205</v>
      </c>
      <c r="L47">
        <v>2586</v>
      </c>
      <c r="M47">
        <v>2432</v>
      </c>
      <c r="N47" t="s">
        <v>177</v>
      </c>
      <c r="O47">
        <v>4</v>
      </c>
      <c r="P47">
        <v>2432</v>
      </c>
      <c r="Q47">
        <v>2586</v>
      </c>
      <c r="R47" s="20">
        <v>0.01</v>
      </c>
    </row>
    <row r="48" spans="1:18" x14ac:dyDescent="0.25">
      <c r="A48" t="s">
        <v>206</v>
      </c>
      <c r="B48" s="19">
        <v>42015</v>
      </c>
      <c r="C48" t="s">
        <v>81</v>
      </c>
      <c r="D48">
        <v>10007</v>
      </c>
      <c r="E48" t="s">
        <v>204</v>
      </c>
      <c r="F48">
        <v>1</v>
      </c>
      <c r="G48" t="s">
        <v>90</v>
      </c>
      <c r="H48" t="s">
        <v>91</v>
      </c>
      <c r="I48" t="s">
        <v>92</v>
      </c>
      <c r="J48" t="s">
        <v>93</v>
      </c>
      <c r="K48" t="s">
        <v>205</v>
      </c>
      <c r="L48">
        <v>2586</v>
      </c>
      <c r="M48">
        <v>2432</v>
      </c>
      <c r="N48" t="s">
        <v>177</v>
      </c>
      <c r="O48">
        <v>8</v>
      </c>
      <c r="P48">
        <v>2432</v>
      </c>
      <c r="Q48">
        <v>2586</v>
      </c>
      <c r="R48" s="20">
        <v>0.02</v>
      </c>
    </row>
    <row r="49" spans="1:18" x14ac:dyDescent="0.25">
      <c r="A49" t="s">
        <v>207</v>
      </c>
      <c r="B49" s="19">
        <v>41713</v>
      </c>
      <c r="C49" t="s">
        <v>81</v>
      </c>
      <c r="D49">
        <v>10013</v>
      </c>
      <c r="E49" t="s">
        <v>204</v>
      </c>
      <c r="F49">
        <v>1</v>
      </c>
      <c r="G49" t="s">
        <v>116</v>
      </c>
      <c r="H49" t="s">
        <v>117</v>
      </c>
      <c r="I49" t="s">
        <v>118</v>
      </c>
      <c r="J49" t="s">
        <v>106</v>
      </c>
      <c r="K49" t="s">
        <v>205</v>
      </c>
      <c r="L49">
        <v>2586</v>
      </c>
      <c r="M49">
        <v>2432</v>
      </c>
      <c r="N49" t="s">
        <v>177</v>
      </c>
      <c r="O49">
        <v>8</v>
      </c>
      <c r="P49">
        <v>2432</v>
      </c>
      <c r="Q49">
        <v>2586</v>
      </c>
      <c r="R49" s="20">
        <v>0.02</v>
      </c>
    </row>
    <row r="50" spans="1:18" x14ac:dyDescent="0.25">
      <c r="A50" t="s">
        <v>208</v>
      </c>
      <c r="B50" s="19">
        <v>42367</v>
      </c>
      <c r="C50" t="s">
        <v>81</v>
      </c>
      <c r="D50">
        <v>10001</v>
      </c>
      <c r="E50" t="s">
        <v>209</v>
      </c>
      <c r="F50">
        <v>1</v>
      </c>
      <c r="G50" t="s">
        <v>197</v>
      </c>
      <c r="H50" t="s">
        <v>122</v>
      </c>
      <c r="I50" t="s">
        <v>198</v>
      </c>
      <c r="J50" t="s">
        <v>106</v>
      </c>
      <c r="K50" t="s">
        <v>210</v>
      </c>
      <c r="L50">
        <v>2588</v>
      </c>
      <c r="M50">
        <v>2069</v>
      </c>
      <c r="N50" t="s">
        <v>87</v>
      </c>
      <c r="O50">
        <v>8</v>
      </c>
      <c r="P50">
        <v>2069</v>
      </c>
      <c r="Q50">
        <v>2588</v>
      </c>
      <c r="R50" s="20">
        <v>0.02</v>
      </c>
    </row>
    <row r="51" spans="1:18" x14ac:dyDescent="0.25">
      <c r="A51" t="s">
        <v>211</v>
      </c>
      <c r="B51" s="19">
        <v>41966</v>
      </c>
      <c r="C51" t="s">
        <v>89</v>
      </c>
      <c r="D51">
        <v>10014</v>
      </c>
      <c r="E51" t="s">
        <v>209</v>
      </c>
      <c r="F51">
        <v>1</v>
      </c>
      <c r="G51" t="s">
        <v>162</v>
      </c>
      <c r="H51" t="s">
        <v>163</v>
      </c>
      <c r="I51" t="s">
        <v>164</v>
      </c>
      <c r="J51" t="s">
        <v>93</v>
      </c>
      <c r="K51" t="s">
        <v>210</v>
      </c>
      <c r="L51">
        <v>2588</v>
      </c>
      <c r="M51">
        <v>2069</v>
      </c>
      <c r="N51" t="s">
        <v>87</v>
      </c>
      <c r="O51">
        <v>5</v>
      </c>
      <c r="P51">
        <v>2069</v>
      </c>
      <c r="Q51">
        <v>2588</v>
      </c>
      <c r="R51" s="20">
        <v>0.01</v>
      </c>
    </row>
    <row r="52" spans="1:18" x14ac:dyDescent="0.25">
      <c r="A52" t="s">
        <v>212</v>
      </c>
      <c r="B52" s="19">
        <v>41993</v>
      </c>
      <c r="C52" t="s">
        <v>134</v>
      </c>
      <c r="D52">
        <v>10003</v>
      </c>
      <c r="E52" t="s">
        <v>209</v>
      </c>
      <c r="F52">
        <v>1</v>
      </c>
      <c r="G52" t="s">
        <v>96</v>
      </c>
      <c r="H52" t="s">
        <v>97</v>
      </c>
      <c r="I52" t="s">
        <v>98</v>
      </c>
      <c r="J52" t="s">
        <v>99</v>
      </c>
      <c r="K52" t="s">
        <v>210</v>
      </c>
      <c r="L52">
        <v>2588</v>
      </c>
      <c r="M52">
        <v>2069</v>
      </c>
      <c r="N52" t="s">
        <v>87</v>
      </c>
      <c r="O52">
        <v>10</v>
      </c>
      <c r="P52">
        <v>2069</v>
      </c>
      <c r="Q52">
        <v>2588</v>
      </c>
      <c r="R52" s="20">
        <v>0.02</v>
      </c>
    </row>
    <row r="53" spans="1:18" x14ac:dyDescent="0.25">
      <c r="A53" t="s">
        <v>213</v>
      </c>
      <c r="B53" s="19">
        <v>41352</v>
      </c>
      <c r="C53" t="s">
        <v>89</v>
      </c>
      <c r="D53">
        <v>10003</v>
      </c>
      <c r="E53" t="s">
        <v>209</v>
      </c>
      <c r="F53">
        <v>1</v>
      </c>
      <c r="G53" t="s">
        <v>96</v>
      </c>
      <c r="H53" t="s">
        <v>97</v>
      </c>
      <c r="I53" t="s">
        <v>98</v>
      </c>
      <c r="J53" t="s">
        <v>99</v>
      </c>
      <c r="K53" t="s">
        <v>210</v>
      </c>
      <c r="L53">
        <v>2588</v>
      </c>
      <c r="M53">
        <v>2069</v>
      </c>
      <c r="N53" t="s">
        <v>87</v>
      </c>
      <c r="O53">
        <v>5</v>
      </c>
      <c r="P53">
        <v>2069</v>
      </c>
      <c r="Q53">
        <v>2588</v>
      </c>
      <c r="R53" s="20">
        <v>0.01</v>
      </c>
    </row>
    <row r="54" spans="1:18" x14ac:dyDescent="0.25">
      <c r="A54" t="s">
        <v>214</v>
      </c>
      <c r="B54" s="19">
        <v>41678</v>
      </c>
      <c r="C54" t="s">
        <v>89</v>
      </c>
      <c r="D54">
        <v>10006</v>
      </c>
      <c r="E54" t="s">
        <v>209</v>
      </c>
      <c r="F54">
        <v>1</v>
      </c>
      <c r="G54" t="s">
        <v>74</v>
      </c>
      <c r="H54" t="s">
        <v>75</v>
      </c>
      <c r="I54" t="s">
        <v>76</v>
      </c>
      <c r="J54" t="s">
        <v>77</v>
      </c>
      <c r="K54" t="s">
        <v>210</v>
      </c>
      <c r="L54">
        <v>2588</v>
      </c>
      <c r="M54">
        <v>2069</v>
      </c>
      <c r="N54" t="s">
        <v>87</v>
      </c>
      <c r="O54">
        <v>5</v>
      </c>
      <c r="P54">
        <v>2069</v>
      </c>
      <c r="Q54">
        <v>2588</v>
      </c>
      <c r="R54" s="20">
        <v>0.01</v>
      </c>
    </row>
    <row r="55" spans="1:18" x14ac:dyDescent="0.25">
      <c r="A55" t="s">
        <v>215</v>
      </c>
      <c r="B55" s="19">
        <v>41499</v>
      </c>
      <c r="C55" t="s">
        <v>203</v>
      </c>
      <c r="D55">
        <v>10013</v>
      </c>
      <c r="E55" t="s">
        <v>216</v>
      </c>
      <c r="F55">
        <v>1</v>
      </c>
      <c r="G55" t="s">
        <v>116</v>
      </c>
      <c r="H55" t="s">
        <v>117</v>
      </c>
      <c r="I55" t="s">
        <v>118</v>
      </c>
      <c r="J55" t="s">
        <v>106</v>
      </c>
      <c r="K55" t="s">
        <v>217</v>
      </c>
      <c r="L55">
        <v>2610</v>
      </c>
      <c r="M55">
        <v>1307</v>
      </c>
      <c r="N55" t="s">
        <v>87</v>
      </c>
      <c r="O55">
        <v>4</v>
      </c>
      <c r="P55">
        <v>1307</v>
      </c>
      <c r="Q55">
        <v>2610</v>
      </c>
      <c r="R55" s="20">
        <v>0.01</v>
      </c>
    </row>
    <row r="56" spans="1:18" x14ac:dyDescent="0.25">
      <c r="A56" t="s">
        <v>161</v>
      </c>
      <c r="B56" s="19">
        <v>41777</v>
      </c>
      <c r="C56" t="s">
        <v>134</v>
      </c>
      <c r="D56">
        <v>10005</v>
      </c>
      <c r="E56" t="s">
        <v>218</v>
      </c>
      <c r="F56">
        <v>1</v>
      </c>
      <c r="G56" t="s">
        <v>183</v>
      </c>
      <c r="H56" t="s">
        <v>184</v>
      </c>
      <c r="I56" t="s">
        <v>185</v>
      </c>
      <c r="J56" t="s">
        <v>93</v>
      </c>
      <c r="K56" t="s">
        <v>219</v>
      </c>
      <c r="L56">
        <v>2612</v>
      </c>
      <c r="M56">
        <v>1994</v>
      </c>
      <c r="N56" t="s">
        <v>87</v>
      </c>
      <c r="O56">
        <v>10</v>
      </c>
      <c r="P56">
        <v>1994</v>
      </c>
      <c r="Q56">
        <v>2612</v>
      </c>
      <c r="R56" s="20">
        <v>0.02</v>
      </c>
    </row>
    <row r="57" spans="1:18" x14ac:dyDescent="0.25">
      <c r="A57" t="s">
        <v>220</v>
      </c>
      <c r="B57" s="19">
        <v>42240</v>
      </c>
      <c r="C57" t="s">
        <v>72</v>
      </c>
      <c r="D57">
        <v>10005</v>
      </c>
      <c r="E57" t="s">
        <v>218</v>
      </c>
      <c r="F57">
        <v>1</v>
      </c>
      <c r="G57" t="s">
        <v>183</v>
      </c>
      <c r="H57" t="s">
        <v>184</v>
      </c>
      <c r="I57" t="s">
        <v>185</v>
      </c>
      <c r="J57" t="s">
        <v>93</v>
      </c>
      <c r="K57" t="s">
        <v>219</v>
      </c>
      <c r="L57">
        <v>2612</v>
      </c>
      <c r="M57">
        <v>1994</v>
      </c>
      <c r="N57" t="s">
        <v>87</v>
      </c>
      <c r="O57">
        <v>6</v>
      </c>
      <c r="P57">
        <v>1994</v>
      </c>
      <c r="Q57">
        <v>2612</v>
      </c>
      <c r="R57" s="20">
        <v>0.02</v>
      </c>
    </row>
    <row r="58" spans="1:18" x14ac:dyDescent="0.25">
      <c r="A58" t="s">
        <v>221</v>
      </c>
      <c r="B58" s="19">
        <v>42190</v>
      </c>
      <c r="C58" t="s">
        <v>72</v>
      </c>
      <c r="D58">
        <v>10001</v>
      </c>
      <c r="E58" t="s">
        <v>222</v>
      </c>
      <c r="F58">
        <v>1</v>
      </c>
      <c r="G58" t="s">
        <v>197</v>
      </c>
      <c r="H58" t="s">
        <v>122</v>
      </c>
      <c r="I58" t="s">
        <v>198</v>
      </c>
      <c r="J58" t="s">
        <v>106</v>
      </c>
      <c r="K58" t="s">
        <v>223</v>
      </c>
      <c r="L58">
        <v>2614</v>
      </c>
      <c r="M58">
        <v>2329</v>
      </c>
      <c r="N58" t="s">
        <v>87</v>
      </c>
      <c r="O58">
        <v>6</v>
      </c>
      <c r="P58">
        <v>2329</v>
      </c>
      <c r="Q58">
        <v>2614</v>
      </c>
      <c r="R58" s="20">
        <v>0.02</v>
      </c>
    </row>
    <row r="59" spans="1:18" x14ac:dyDescent="0.25">
      <c r="A59" t="s">
        <v>224</v>
      </c>
      <c r="B59" s="19">
        <v>41493</v>
      </c>
      <c r="C59" t="s">
        <v>102</v>
      </c>
      <c r="D59">
        <v>10011</v>
      </c>
      <c r="E59" t="s">
        <v>222</v>
      </c>
      <c r="F59">
        <v>1</v>
      </c>
      <c r="G59" t="s">
        <v>153</v>
      </c>
      <c r="H59" t="s">
        <v>154</v>
      </c>
      <c r="I59" t="s">
        <v>155</v>
      </c>
      <c r="J59" t="s">
        <v>93</v>
      </c>
      <c r="K59" t="s">
        <v>223</v>
      </c>
      <c r="L59">
        <v>2614</v>
      </c>
      <c r="M59">
        <v>2329</v>
      </c>
      <c r="N59" t="s">
        <v>87</v>
      </c>
      <c r="O59">
        <v>1</v>
      </c>
      <c r="P59">
        <v>2329</v>
      </c>
      <c r="Q59">
        <v>2614</v>
      </c>
      <c r="R59" s="20">
        <v>0.01</v>
      </c>
    </row>
    <row r="60" spans="1:18" x14ac:dyDescent="0.25">
      <c r="A60" t="s">
        <v>225</v>
      </c>
      <c r="B60" s="19">
        <v>41720</v>
      </c>
      <c r="C60" t="s">
        <v>102</v>
      </c>
      <c r="D60">
        <v>10012</v>
      </c>
      <c r="E60" t="s">
        <v>226</v>
      </c>
      <c r="F60">
        <v>1</v>
      </c>
      <c r="G60" t="s">
        <v>127</v>
      </c>
      <c r="H60" t="s">
        <v>128</v>
      </c>
      <c r="I60" t="s">
        <v>129</v>
      </c>
      <c r="J60" t="s">
        <v>93</v>
      </c>
      <c r="K60" t="s">
        <v>227</v>
      </c>
      <c r="L60">
        <v>2616</v>
      </c>
      <c r="M60">
        <v>1965</v>
      </c>
      <c r="N60" t="s">
        <v>114</v>
      </c>
      <c r="O60">
        <v>1</v>
      </c>
      <c r="P60">
        <v>1965</v>
      </c>
      <c r="Q60">
        <v>2616</v>
      </c>
      <c r="R60" s="20">
        <v>0.01</v>
      </c>
    </row>
    <row r="61" spans="1:18" x14ac:dyDescent="0.25">
      <c r="A61" t="s">
        <v>228</v>
      </c>
      <c r="B61" s="19">
        <v>41458</v>
      </c>
      <c r="C61" t="s">
        <v>72</v>
      </c>
      <c r="D61">
        <v>10012</v>
      </c>
      <c r="E61" t="s">
        <v>226</v>
      </c>
      <c r="F61">
        <v>1</v>
      </c>
      <c r="G61" t="s">
        <v>127</v>
      </c>
      <c r="H61" t="s">
        <v>128</v>
      </c>
      <c r="I61" t="s">
        <v>129</v>
      </c>
      <c r="J61" t="s">
        <v>93</v>
      </c>
      <c r="K61" t="s">
        <v>227</v>
      </c>
      <c r="L61">
        <v>2616</v>
      </c>
      <c r="M61">
        <v>1965</v>
      </c>
      <c r="N61" t="s">
        <v>114</v>
      </c>
      <c r="O61">
        <v>6</v>
      </c>
      <c r="P61">
        <v>1965</v>
      </c>
      <c r="Q61">
        <v>2616</v>
      </c>
      <c r="R61" s="20">
        <v>0.02</v>
      </c>
    </row>
    <row r="62" spans="1:18" x14ac:dyDescent="0.25">
      <c r="A62" t="s">
        <v>229</v>
      </c>
      <c r="B62" s="19">
        <v>41991</v>
      </c>
      <c r="C62" t="s">
        <v>102</v>
      </c>
      <c r="D62">
        <v>10013</v>
      </c>
      <c r="E62" t="s">
        <v>226</v>
      </c>
      <c r="F62">
        <v>1</v>
      </c>
      <c r="G62" t="s">
        <v>116</v>
      </c>
      <c r="H62" t="s">
        <v>117</v>
      </c>
      <c r="I62" t="s">
        <v>118</v>
      </c>
      <c r="J62" t="s">
        <v>106</v>
      </c>
      <c r="K62" t="s">
        <v>227</v>
      </c>
      <c r="L62">
        <v>2616</v>
      </c>
      <c r="M62">
        <v>1965</v>
      </c>
      <c r="N62" t="s">
        <v>114</v>
      </c>
      <c r="O62">
        <v>1</v>
      </c>
      <c r="P62">
        <v>1965</v>
      </c>
      <c r="Q62">
        <v>2616</v>
      </c>
      <c r="R62" s="20">
        <v>0.01</v>
      </c>
    </row>
    <row r="63" spans="1:18" x14ac:dyDescent="0.25">
      <c r="A63" t="s">
        <v>230</v>
      </c>
      <c r="B63" s="19">
        <v>41912</v>
      </c>
      <c r="C63" t="s">
        <v>110</v>
      </c>
      <c r="D63">
        <v>10009</v>
      </c>
      <c r="E63" t="s">
        <v>226</v>
      </c>
      <c r="F63">
        <v>1</v>
      </c>
      <c r="G63" t="s">
        <v>141</v>
      </c>
      <c r="H63" t="s">
        <v>142</v>
      </c>
      <c r="I63" t="s">
        <v>143</v>
      </c>
      <c r="J63" t="s">
        <v>93</v>
      </c>
      <c r="K63" t="s">
        <v>227</v>
      </c>
      <c r="L63">
        <v>2616</v>
      </c>
      <c r="M63">
        <v>1965</v>
      </c>
      <c r="N63" t="s">
        <v>114</v>
      </c>
      <c r="O63">
        <v>4</v>
      </c>
      <c r="P63">
        <v>1965</v>
      </c>
      <c r="Q63">
        <v>2616</v>
      </c>
      <c r="R63" s="20">
        <v>0.01</v>
      </c>
    </row>
    <row r="64" spans="1:18" x14ac:dyDescent="0.25">
      <c r="A64" t="s">
        <v>231</v>
      </c>
      <c r="B64" s="19">
        <v>41630</v>
      </c>
      <c r="C64" t="s">
        <v>134</v>
      </c>
      <c r="D64">
        <v>10015</v>
      </c>
      <c r="E64" t="s">
        <v>232</v>
      </c>
      <c r="F64">
        <v>1</v>
      </c>
      <c r="G64" t="s">
        <v>103</v>
      </c>
      <c r="H64" t="s">
        <v>104</v>
      </c>
      <c r="I64" t="s">
        <v>105</v>
      </c>
      <c r="J64" t="s">
        <v>106</v>
      </c>
      <c r="K64" t="s">
        <v>233</v>
      </c>
      <c r="L64">
        <v>2628</v>
      </c>
      <c r="M64">
        <v>1803</v>
      </c>
      <c r="N64" t="s">
        <v>87</v>
      </c>
      <c r="O64">
        <v>10</v>
      </c>
      <c r="P64">
        <v>1803</v>
      </c>
      <c r="Q64">
        <v>2628</v>
      </c>
      <c r="R64" s="20">
        <v>0.02</v>
      </c>
    </row>
    <row r="65" spans="1:18" x14ac:dyDescent="0.25">
      <c r="A65" t="s">
        <v>234</v>
      </c>
      <c r="B65" s="19">
        <v>41563</v>
      </c>
      <c r="C65" t="s">
        <v>203</v>
      </c>
      <c r="D65">
        <v>10015</v>
      </c>
      <c r="E65" t="s">
        <v>232</v>
      </c>
      <c r="F65">
        <v>1</v>
      </c>
      <c r="G65" t="s">
        <v>103</v>
      </c>
      <c r="H65" t="s">
        <v>104</v>
      </c>
      <c r="I65" t="s">
        <v>105</v>
      </c>
      <c r="J65" t="s">
        <v>106</v>
      </c>
      <c r="K65" t="s">
        <v>233</v>
      </c>
      <c r="L65">
        <v>2628</v>
      </c>
      <c r="M65">
        <v>1803</v>
      </c>
      <c r="N65" t="s">
        <v>87</v>
      </c>
      <c r="O65">
        <v>4</v>
      </c>
      <c r="P65">
        <v>1803</v>
      </c>
      <c r="Q65">
        <v>2628</v>
      </c>
      <c r="R65" s="20">
        <v>0.01</v>
      </c>
    </row>
    <row r="66" spans="1:18" x14ac:dyDescent="0.25">
      <c r="A66" t="s">
        <v>235</v>
      </c>
      <c r="B66" s="19">
        <v>41919</v>
      </c>
      <c r="C66" t="s">
        <v>72</v>
      </c>
      <c r="D66">
        <v>10015</v>
      </c>
      <c r="E66" t="s">
        <v>232</v>
      </c>
      <c r="F66">
        <v>1</v>
      </c>
      <c r="G66" t="s">
        <v>103</v>
      </c>
      <c r="H66" t="s">
        <v>104</v>
      </c>
      <c r="I66" t="s">
        <v>105</v>
      </c>
      <c r="J66" t="s">
        <v>106</v>
      </c>
      <c r="K66" t="s">
        <v>233</v>
      </c>
      <c r="L66">
        <v>2628</v>
      </c>
      <c r="M66">
        <v>1803</v>
      </c>
      <c r="N66" t="s">
        <v>87</v>
      </c>
      <c r="O66">
        <v>6</v>
      </c>
      <c r="P66">
        <v>1803</v>
      </c>
      <c r="Q66">
        <v>2628</v>
      </c>
      <c r="R66" s="20">
        <v>0.02</v>
      </c>
    </row>
    <row r="67" spans="1:18" x14ac:dyDescent="0.25">
      <c r="A67" t="s">
        <v>236</v>
      </c>
      <c r="B67" s="19">
        <v>41850</v>
      </c>
      <c r="C67" t="s">
        <v>102</v>
      </c>
      <c r="D67">
        <v>10002</v>
      </c>
      <c r="E67" t="s">
        <v>237</v>
      </c>
      <c r="F67">
        <v>1</v>
      </c>
      <c r="G67" t="s">
        <v>83</v>
      </c>
      <c r="H67" t="s">
        <v>84</v>
      </c>
      <c r="I67" t="s">
        <v>85</v>
      </c>
      <c r="J67" t="s">
        <v>77</v>
      </c>
      <c r="K67" t="s">
        <v>238</v>
      </c>
      <c r="L67">
        <v>2633</v>
      </c>
      <c r="M67">
        <v>1742</v>
      </c>
      <c r="N67" t="s">
        <v>239</v>
      </c>
      <c r="O67">
        <v>1</v>
      </c>
      <c r="P67">
        <v>1742</v>
      </c>
      <c r="Q67">
        <v>2633</v>
      </c>
      <c r="R67" s="20">
        <v>0.01</v>
      </c>
    </row>
    <row r="68" spans="1:18" x14ac:dyDescent="0.25">
      <c r="A68" t="s">
        <v>240</v>
      </c>
      <c r="B68" s="19">
        <v>41289</v>
      </c>
      <c r="C68" t="s">
        <v>72</v>
      </c>
      <c r="D68">
        <v>10002</v>
      </c>
      <c r="E68" t="s">
        <v>237</v>
      </c>
      <c r="F68">
        <v>1</v>
      </c>
      <c r="G68" t="s">
        <v>83</v>
      </c>
      <c r="H68" t="s">
        <v>84</v>
      </c>
      <c r="I68" t="s">
        <v>85</v>
      </c>
      <c r="J68" t="s">
        <v>77</v>
      </c>
      <c r="K68" t="s">
        <v>238</v>
      </c>
      <c r="L68">
        <v>2633</v>
      </c>
      <c r="M68">
        <v>1742</v>
      </c>
      <c r="N68" t="s">
        <v>239</v>
      </c>
      <c r="O68">
        <v>6</v>
      </c>
      <c r="P68">
        <v>1742</v>
      </c>
      <c r="Q68">
        <v>2633</v>
      </c>
      <c r="R68" s="20">
        <v>0.02</v>
      </c>
    </row>
    <row r="69" spans="1:18" x14ac:dyDescent="0.25">
      <c r="A69" t="s">
        <v>241</v>
      </c>
      <c r="B69" s="19">
        <v>42128</v>
      </c>
      <c r="C69" t="s">
        <v>203</v>
      </c>
      <c r="D69">
        <v>10012</v>
      </c>
      <c r="E69" t="s">
        <v>242</v>
      </c>
      <c r="F69">
        <v>1</v>
      </c>
      <c r="G69" t="s">
        <v>127</v>
      </c>
      <c r="H69" t="s">
        <v>128</v>
      </c>
      <c r="I69" t="s">
        <v>129</v>
      </c>
      <c r="J69" t="s">
        <v>93</v>
      </c>
      <c r="K69" t="s">
        <v>243</v>
      </c>
      <c r="L69">
        <v>2645</v>
      </c>
      <c r="M69">
        <v>1547</v>
      </c>
      <c r="N69" t="s">
        <v>239</v>
      </c>
      <c r="O69">
        <v>4</v>
      </c>
      <c r="P69">
        <v>1547</v>
      </c>
      <c r="Q69">
        <v>2645</v>
      </c>
      <c r="R69" s="20">
        <v>0.01</v>
      </c>
    </row>
    <row r="70" spans="1:18" x14ac:dyDescent="0.25">
      <c r="A70" t="s">
        <v>235</v>
      </c>
      <c r="B70" s="19">
        <v>41919</v>
      </c>
      <c r="C70" t="s">
        <v>108</v>
      </c>
      <c r="D70">
        <v>10004</v>
      </c>
      <c r="E70" t="s">
        <v>242</v>
      </c>
      <c r="F70">
        <v>1</v>
      </c>
      <c r="G70" t="s">
        <v>121</v>
      </c>
      <c r="H70" t="s">
        <v>122</v>
      </c>
      <c r="I70" t="s">
        <v>123</v>
      </c>
      <c r="J70" t="s">
        <v>106</v>
      </c>
      <c r="K70" t="s">
        <v>243</v>
      </c>
      <c r="L70">
        <v>2645</v>
      </c>
      <c r="M70">
        <v>1547</v>
      </c>
      <c r="N70" t="s">
        <v>239</v>
      </c>
      <c r="O70">
        <v>3</v>
      </c>
      <c r="P70">
        <v>1547</v>
      </c>
      <c r="Q70">
        <v>2645</v>
      </c>
      <c r="R70" s="20">
        <v>0.01</v>
      </c>
    </row>
    <row r="71" spans="1:18" x14ac:dyDescent="0.25">
      <c r="A71" t="s">
        <v>244</v>
      </c>
      <c r="B71" s="19">
        <v>41706</v>
      </c>
      <c r="C71" t="s">
        <v>102</v>
      </c>
      <c r="D71">
        <v>10015</v>
      </c>
      <c r="E71" t="s">
        <v>245</v>
      </c>
      <c r="F71">
        <v>1</v>
      </c>
      <c r="G71" t="s">
        <v>103</v>
      </c>
      <c r="H71" t="s">
        <v>104</v>
      </c>
      <c r="I71" t="s">
        <v>105</v>
      </c>
      <c r="J71" t="s">
        <v>106</v>
      </c>
      <c r="K71" t="s">
        <v>246</v>
      </c>
      <c r="L71">
        <v>2657</v>
      </c>
      <c r="M71">
        <v>2480</v>
      </c>
      <c r="N71" t="s">
        <v>87</v>
      </c>
      <c r="O71">
        <v>1</v>
      </c>
      <c r="P71">
        <v>2480</v>
      </c>
      <c r="Q71">
        <v>2657</v>
      </c>
      <c r="R71" s="20">
        <v>0.01</v>
      </c>
    </row>
    <row r="72" spans="1:18" x14ac:dyDescent="0.25">
      <c r="A72" t="s">
        <v>247</v>
      </c>
      <c r="B72" s="19">
        <v>42053</v>
      </c>
      <c r="C72" t="s">
        <v>72</v>
      </c>
      <c r="D72">
        <v>10011</v>
      </c>
      <c r="E72" t="s">
        <v>248</v>
      </c>
      <c r="F72">
        <v>1</v>
      </c>
      <c r="G72" t="s">
        <v>153</v>
      </c>
      <c r="H72" t="s">
        <v>154</v>
      </c>
      <c r="I72" t="s">
        <v>155</v>
      </c>
      <c r="J72" t="s">
        <v>93</v>
      </c>
      <c r="K72" t="s">
        <v>249</v>
      </c>
      <c r="L72">
        <v>2658</v>
      </c>
      <c r="M72">
        <v>1274</v>
      </c>
      <c r="N72" t="s">
        <v>87</v>
      </c>
      <c r="O72">
        <v>6</v>
      </c>
      <c r="P72">
        <v>1274</v>
      </c>
      <c r="Q72">
        <v>2658</v>
      </c>
      <c r="R72" s="20">
        <v>0.02</v>
      </c>
    </row>
    <row r="73" spans="1:18" x14ac:dyDescent="0.25">
      <c r="A73" t="s">
        <v>250</v>
      </c>
      <c r="B73" s="19">
        <v>41722</v>
      </c>
      <c r="C73" t="s">
        <v>110</v>
      </c>
      <c r="D73">
        <v>10010</v>
      </c>
      <c r="E73" t="s">
        <v>248</v>
      </c>
      <c r="F73">
        <v>1</v>
      </c>
      <c r="G73" t="s">
        <v>171</v>
      </c>
      <c r="H73" t="s">
        <v>172</v>
      </c>
      <c r="I73" t="s">
        <v>173</v>
      </c>
      <c r="J73" t="s">
        <v>93</v>
      </c>
      <c r="K73" t="s">
        <v>249</v>
      </c>
      <c r="L73">
        <v>2658</v>
      </c>
      <c r="M73">
        <v>1274</v>
      </c>
      <c r="N73" t="s">
        <v>87</v>
      </c>
      <c r="O73">
        <v>4</v>
      </c>
      <c r="P73">
        <v>1274</v>
      </c>
      <c r="Q73">
        <v>2658</v>
      </c>
      <c r="R73" s="20">
        <v>0.01</v>
      </c>
    </row>
    <row r="74" spans="1:18" x14ac:dyDescent="0.25">
      <c r="A74" t="s">
        <v>251</v>
      </c>
      <c r="B74" s="19">
        <v>41825</v>
      </c>
      <c r="C74" t="s">
        <v>134</v>
      </c>
      <c r="D74">
        <v>10012</v>
      </c>
      <c r="E74" t="s">
        <v>252</v>
      </c>
      <c r="F74">
        <v>1</v>
      </c>
      <c r="G74" t="s">
        <v>127</v>
      </c>
      <c r="H74" t="s">
        <v>128</v>
      </c>
      <c r="I74" t="s">
        <v>129</v>
      </c>
      <c r="J74" t="s">
        <v>93</v>
      </c>
      <c r="K74" t="s">
        <v>253</v>
      </c>
      <c r="L74">
        <v>2659</v>
      </c>
      <c r="M74">
        <v>2415</v>
      </c>
      <c r="N74" t="s">
        <v>87</v>
      </c>
      <c r="O74">
        <v>10</v>
      </c>
      <c r="P74">
        <v>2415</v>
      </c>
      <c r="Q74">
        <v>2659</v>
      </c>
      <c r="R74" s="20">
        <v>0.02</v>
      </c>
    </row>
    <row r="75" spans="1:18" x14ac:dyDescent="0.25">
      <c r="A75" t="s">
        <v>254</v>
      </c>
      <c r="B75" s="19">
        <v>41672</v>
      </c>
      <c r="C75" t="s">
        <v>134</v>
      </c>
      <c r="D75">
        <v>10007</v>
      </c>
      <c r="E75" t="s">
        <v>252</v>
      </c>
      <c r="F75">
        <v>1</v>
      </c>
      <c r="G75" t="s">
        <v>90</v>
      </c>
      <c r="H75" t="s">
        <v>91</v>
      </c>
      <c r="I75" t="s">
        <v>92</v>
      </c>
      <c r="J75" t="s">
        <v>93</v>
      </c>
      <c r="K75" t="s">
        <v>253</v>
      </c>
      <c r="L75">
        <v>2659</v>
      </c>
      <c r="M75">
        <v>2415</v>
      </c>
      <c r="N75" t="s">
        <v>87</v>
      </c>
      <c r="O75">
        <v>10</v>
      </c>
      <c r="P75">
        <v>2415</v>
      </c>
      <c r="Q75">
        <v>2659</v>
      </c>
      <c r="R75" s="20">
        <v>0.02</v>
      </c>
    </row>
    <row r="76" spans="1:18" x14ac:dyDescent="0.25">
      <c r="A76" t="s">
        <v>255</v>
      </c>
      <c r="B76" s="19">
        <v>42303</v>
      </c>
      <c r="C76" t="s">
        <v>102</v>
      </c>
      <c r="D76">
        <v>10004</v>
      </c>
      <c r="E76" t="s">
        <v>256</v>
      </c>
      <c r="F76">
        <v>1</v>
      </c>
      <c r="G76" t="s">
        <v>121</v>
      </c>
      <c r="H76" t="s">
        <v>122</v>
      </c>
      <c r="I76" t="s">
        <v>123</v>
      </c>
      <c r="J76" t="s">
        <v>106</v>
      </c>
      <c r="K76" t="s">
        <v>257</v>
      </c>
      <c r="L76">
        <v>2671</v>
      </c>
      <c r="M76">
        <v>1591</v>
      </c>
      <c r="N76" t="s">
        <v>87</v>
      </c>
      <c r="O76">
        <v>1</v>
      </c>
      <c r="P76">
        <v>1591</v>
      </c>
      <c r="Q76">
        <v>2671</v>
      </c>
      <c r="R76" s="20">
        <v>0.01</v>
      </c>
    </row>
    <row r="77" spans="1:18" x14ac:dyDescent="0.25">
      <c r="A77" t="s">
        <v>258</v>
      </c>
      <c r="B77" s="19">
        <v>42343</v>
      </c>
      <c r="C77" t="s">
        <v>110</v>
      </c>
      <c r="D77">
        <v>10010</v>
      </c>
      <c r="E77" t="s">
        <v>256</v>
      </c>
      <c r="F77">
        <v>1</v>
      </c>
      <c r="G77" t="s">
        <v>171</v>
      </c>
      <c r="H77" t="s">
        <v>172</v>
      </c>
      <c r="I77" t="s">
        <v>173</v>
      </c>
      <c r="J77" t="s">
        <v>93</v>
      </c>
      <c r="K77" t="s">
        <v>257</v>
      </c>
      <c r="L77">
        <v>2671</v>
      </c>
      <c r="M77">
        <v>1591</v>
      </c>
      <c r="N77" t="s">
        <v>87</v>
      </c>
      <c r="O77">
        <v>4</v>
      </c>
      <c r="P77">
        <v>1591</v>
      </c>
      <c r="Q77">
        <v>2671</v>
      </c>
      <c r="R77" s="20">
        <v>0.01</v>
      </c>
    </row>
    <row r="78" spans="1:18" x14ac:dyDescent="0.25">
      <c r="A78" t="s">
        <v>259</v>
      </c>
      <c r="B78" s="19">
        <v>42165</v>
      </c>
      <c r="C78" t="s">
        <v>72</v>
      </c>
      <c r="D78">
        <v>10015</v>
      </c>
      <c r="E78" t="s">
        <v>260</v>
      </c>
      <c r="F78">
        <v>1</v>
      </c>
      <c r="G78" t="s">
        <v>103</v>
      </c>
      <c r="H78" t="s">
        <v>104</v>
      </c>
      <c r="I78" t="s">
        <v>105</v>
      </c>
      <c r="J78" t="s">
        <v>106</v>
      </c>
      <c r="K78" t="s">
        <v>261</v>
      </c>
      <c r="L78">
        <v>2672</v>
      </c>
      <c r="M78">
        <v>2236</v>
      </c>
      <c r="N78" t="s">
        <v>87</v>
      </c>
      <c r="O78">
        <v>6</v>
      </c>
      <c r="P78">
        <v>2236</v>
      </c>
      <c r="Q78">
        <v>2672</v>
      </c>
      <c r="R78" s="20">
        <v>0.02</v>
      </c>
    </row>
    <row r="79" spans="1:18" x14ac:dyDescent="0.25">
      <c r="A79" t="s">
        <v>262</v>
      </c>
      <c r="B79" s="19">
        <v>42252</v>
      </c>
      <c r="C79" t="s">
        <v>89</v>
      </c>
      <c r="D79">
        <v>10009</v>
      </c>
      <c r="E79" t="s">
        <v>263</v>
      </c>
      <c r="F79">
        <v>1</v>
      </c>
      <c r="G79" t="s">
        <v>141</v>
      </c>
      <c r="H79" t="s">
        <v>142</v>
      </c>
      <c r="I79" t="s">
        <v>143</v>
      </c>
      <c r="J79" t="s">
        <v>93</v>
      </c>
      <c r="K79" t="s">
        <v>264</v>
      </c>
      <c r="L79">
        <v>2706</v>
      </c>
      <c r="M79">
        <v>2310</v>
      </c>
      <c r="N79" t="s">
        <v>87</v>
      </c>
      <c r="O79">
        <v>5</v>
      </c>
      <c r="P79">
        <v>2310</v>
      </c>
      <c r="Q79">
        <v>2706</v>
      </c>
      <c r="R79" s="20">
        <v>0.01</v>
      </c>
    </row>
    <row r="80" spans="1:18" x14ac:dyDescent="0.25">
      <c r="A80" t="s">
        <v>265</v>
      </c>
      <c r="B80" s="19">
        <v>42025</v>
      </c>
      <c r="C80" t="s">
        <v>203</v>
      </c>
      <c r="D80">
        <v>10004</v>
      </c>
      <c r="E80" t="s">
        <v>263</v>
      </c>
      <c r="F80">
        <v>1</v>
      </c>
      <c r="G80" t="s">
        <v>121</v>
      </c>
      <c r="H80" t="s">
        <v>122</v>
      </c>
      <c r="I80" t="s">
        <v>123</v>
      </c>
      <c r="J80" t="s">
        <v>106</v>
      </c>
      <c r="K80" t="s">
        <v>264</v>
      </c>
      <c r="L80">
        <v>2706</v>
      </c>
      <c r="M80">
        <v>2310</v>
      </c>
      <c r="N80" t="s">
        <v>87</v>
      </c>
      <c r="O80">
        <v>4</v>
      </c>
      <c r="P80">
        <v>2310</v>
      </c>
      <c r="Q80">
        <v>2706</v>
      </c>
      <c r="R80" s="20">
        <v>0.01</v>
      </c>
    </row>
    <row r="81" spans="1:18" x14ac:dyDescent="0.25">
      <c r="A81" t="s">
        <v>266</v>
      </c>
      <c r="B81" s="19">
        <v>41957</v>
      </c>
      <c r="C81" t="s">
        <v>81</v>
      </c>
      <c r="D81">
        <v>10008</v>
      </c>
      <c r="E81" t="s">
        <v>267</v>
      </c>
      <c r="F81">
        <v>1</v>
      </c>
      <c r="G81" t="s">
        <v>135</v>
      </c>
      <c r="H81" t="s">
        <v>136</v>
      </c>
      <c r="I81" t="s">
        <v>137</v>
      </c>
      <c r="J81" t="s">
        <v>106</v>
      </c>
      <c r="K81" t="s">
        <v>268</v>
      </c>
      <c r="L81">
        <v>2714</v>
      </c>
      <c r="M81">
        <v>1975</v>
      </c>
      <c r="N81" t="s">
        <v>87</v>
      </c>
      <c r="O81">
        <v>8</v>
      </c>
      <c r="P81">
        <v>1975</v>
      </c>
      <c r="Q81">
        <v>2714</v>
      </c>
      <c r="R81" s="20">
        <v>0.02</v>
      </c>
    </row>
    <row r="82" spans="1:18" x14ac:dyDescent="0.25">
      <c r="A82" t="s">
        <v>269</v>
      </c>
      <c r="B82" s="19">
        <v>41431</v>
      </c>
      <c r="C82" t="s">
        <v>110</v>
      </c>
      <c r="D82">
        <v>10007</v>
      </c>
      <c r="E82" t="s">
        <v>270</v>
      </c>
      <c r="F82">
        <v>1</v>
      </c>
      <c r="G82" t="s">
        <v>90</v>
      </c>
      <c r="H82" t="s">
        <v>91</v>
      </c>
      <c r="I82" t="s">
        <v>92</v>
      </c>
      <c r="J82" t="s">
        <v>93</v>
      </c>
      <c r="K82" t="s">
        <v>271</v>
      </c>
      <c r="L82">
        <v>2718</v>
      </c>
      <c r="M82">
        <v>2254</v>
      </c>
      <c r="N82" t="s">
        <v>239</v>
      </c>
      <c r="O82">
        <v>4</v>
      </c>
      <c r="P82">
        <v>2254</v>
      </c>
      <c r="Q82">
        <v>2718</v>
      </c>
      <c r="R82" s="20">
        <v>0.01</v>
      </c>
    </row>
    <row r="83" spans="1:18" x14ac:dyDescent="0.25">
      <c r="A83" t="s">
        <v>272</v>
      </c>
      <c r="B83" s="19">
        <v>41991</v>
      </c>
      <c r="C83" t="s">
        <v>108</v>
      </c>
      <c r="D83">
        <v>10011</v>
      </c>
      <c r="E83" t="s">
        <v>270</v>
      </c>
      <c r="F83">
        <v>1</v>
      </c>
      <c r="G83" t="s">
        <v>153</v>
      </c>
      <c r="H83" t="s">
        <v>154</v>
      </c>
      <c r="I83" t="s">
        <v>155</v>
      </c>
      <c r="J83" t="s">
        <v>93</v>
      </c>
      <c r="K83" t="s">
        <v>271</v>
      </c>
      <c r="L83">
        <v>2718</v>
      </c>
      <c r="M83">
        <v>2254</v>
      </c>
      <c r="N83" t="s">
        <v>239</v>
      </c>
      <c r="O83">
        <v>3</v>
      </c>
      <c r="P83">
        <v>2254</v>
      </c>
      <c r="Q83">
        <v>2718</v>
      </c>
      <c r="R83" s="20">
        <v>0.01</v>
      </c>
    </row>
    <row r="84" spans="1:18" x14ac:dyDescent="0.25">
      <c r="A84" t="s">
        <v>273</v>
      </c>
      <c r="B84" s="19">
        <v>41681</v>
      </c>
      <c r="C84" t="s">
        <v>102</v>
      </c>
      <c r="D84">
        <v>10006</v>
      </c>
      <c r="E84" t="s">
        <v>270</v>
      </c>
      <c r="F84">
        <v>1</v>
      </c>
      <c r="G84" t="s">
        <v>74</v>
      </c>
      <c r="H84" t="s">
        <v>75</v>
      </c>
      <c r="I84" t="s">
        <v>76</v>
      </c>
      <c r="J84" t="s">
        <v>77</v>
      </c>
      <c r="K84" t="s">
        <v>271</v>
      </c>
      <c r="L84">
        <v>2718</v>
      </c>
      <c r="M84">
        <v>2254</v>
      </c>
      <c r="N84" t="s">
        <v>239</v>
      </c>
      <c r="O84">
        <v>1</v>
      </c>
      <c r="P84">
        <v>2254</v>
      </c>
      <c r="Q84">
        <v>2718</v>
      </c>
      <c r="R84" s="20">
        <v>0.01</v>
      </c>
    </row>
    <row r="85" spans="1:18" x14ac:dyDescent="0.25">
      <c r="A85" t="s">
        <v>274</v>
      </c>
      <c r="B85" s="19">
        <v>41519</v>
      </c>
      <c r="C85" t="s">
        <v>102</v>
      </c>
      <c r="D85">
        <v>10008</v>
      </c>
      <c r="E85" t="s">
        <v>275</v>
      </c>
      <c r="F85">
        <v>1</v>
      </c>
      <c r="G85" t="s">
        <v>135</v>
      </c>
      <c r="H85" t="s">
        <v>136</v>
      </c>
      <c r="I85" t="s">
        <v>137</v>
      </c>
      <c r="J85" t="s">
        <v>106</v>
      </c>
      <c r="K85" t="s">
        <v>276</v>
      </c>
      <c r="L85">
        <v>2738</v>
      </c>
      <c r="M85">
        <v>1737</v>
      </c>
      <c r="N85" t="s">
        <v>87</v>
      </c>
      <c r="O85">
        <v>1</v>
      </c>
      <c r="P85">
        <v>1737</v>
      </c>
      <c r="Q85">
        <v>2738</v>
      </c>
      <c r="R85" s="20">
        <v>0.01</v>
      </c>
    </row>
    <row r="86" spans="1:18" x14ac:dyDescent="0.25">
      <c r="A86" t="s">
        <v>277</v>
      </c>
      <c r="B86" s="19">
        <v>41447</v>
      </c>
      <c r="C86" t="s">
        <v>81</v>
      </c>
      <c r="D86">
        <v>10012</v>
      </c>
      <c r="E86" t="s">
        <v>278</v>
      </c>
      <c r="F86">
        <v>1</v>
      </c>
      <c r="G86" t="s">
        <v>127</v>
      </c>
      <c r="H86" t="s">
        <v>128</v>
      </c>
      <c r="I86" t="s">
        <v>129</v>
      </c>
      <c r="J86" t="s">
        <v>93</v>
      </c>
      <c r="K86" t="s">
        <v>279</v>
      </c>
      <c r="L86">
        <v>2747</v>
      </c>
      <c r="M86">
        <v>2098</v>
      </c>
      <c r="N86" t="s">
        <v>280</v>
      </c>
      <c r="O86">
        <v>8</v>
      </c>
      <c r="P86">
        <v>2098</v>
      </c>
      <c r="Q86">
        <v>2747</v>
      </c>
      <c r="R86" s="20">
        <v>0.02</v>
      </c>
    </row>
    <row r="87" spans="1:18" x14ac:dyDescent="0.25">
      <c r="A87" t="s">
        <v>156</v>
      </c>
      <c r="B87" s="19">
        <v>41398</v>
      </c>
      <c r="C87" t="s">
        <v>110</v>
      </c>
      <c r="D87">
        <v>10014</v>
      </c>
      <c r="E87" t="s">
        <v>278</v>
      </c>
      <c r="F87">
        <v>1</v>
      </c>
      <c r="G87" t="s">
        <v>162</v>
      </c>
      <c r="H87" t="s">
        <v>163</v>
      </c>
      <c r="I87" t="s">
        <v>164</v>
      </c>
      <c r="J87" t="s">
        <v>93</v>
      </c>
      <c r="K87" t="s">
        <v>279</v>
      </c>
      <c r="L87">
        <v>2747</v>
      </c>
      <c r="M87">
        <v>2098</v>
      </c>
      <c r="N87" t="s">
        <v>280</v>
      </c>
      <c r="O87">
        <v>4</v>
      </c>
      <c r="P87">
        <v>2098</v>
      </c>
      <c r="Q87">
        <v>2747</v>
      </c>
      <c r="R87" s="20">
        <v>0.01</v>
      </c>
    </row>
    <row r="88" spans="1:18" x14ac:dyDescent="0.25">
      <c r="A88" t="s">
        <v>281</v>
      </c>
      <c r="B88" s="19">
        <v>42218</v>
      </c>
      <c r="C88" t="s">
        <v>102</v>
      </c>
      <c r="D88">
        <v>10015</v>
      </c>
      <c r="E88" t="s">
        <v>278</v>
      </c>
      <c r="F88">
        <v>1</v>
      </c>
      <c r="G88" t="s">
        <v>103</v>
      </c>
      <c r="H88" t="s">
        <v>104</v>
      </c>
      <c r="I88" t="s">
        <v>105</v>
      </c>
      <c r="J88" t="s">
        <v>106</v>
      </c>
      <c r="K88" t="s">
        <v>279</v>
      </c>
      <c r="L88">
        <v>2747</v>
      </c>
      <c r="M88">
        <v>2098</v>
      </c>
      <c r="N88" t="s">
        <v>280</v>
      </c>
      <c r="O88">
        <v>1</v>
      </c>
      <c r="P88">
        <v>2098</v>
      </c>
      <c r="Q88">
        <v>2747</v>
      </c>
      <c r="R88" s="20">
        <v>0.01</v>
      </c>
    </row>
    <row r="89" spans="1:18" x14ac:dyDescent="0.25">
      <c r="A89" t="s">
        <v>282</v>
      </c>
      <c r="B89" s="19">
        <v>42181</v>
      </c>
      <c r="C89" t="s">
        <v>108</v>
      </c>
      <c r="D89">
        <v>10010</v>
      </c>
      <c r="E89" t="s">
        <v>278</v>
      </c>
      <c r="F89">
        <v>1</v>
      </c>
      <c r="G89" t="s">
        <v>171</v>
      </c>
      <c r="H89" t="s">
        <v>172</v>
      </c>
      <c r="I89" t="s">
        <v>173</v>
      </c>
      <c r="J89" t="s">
        <v>93</v>
      </c>
      <c r="K89" t="s">
        <v>279</v>
      </c>
      <c r="L89">
        <v>2747</v>
      </c>
      <c r="M89">
        <v>2098</v>
      </c>
      <c r="N89" t="s">
        <v>280</v>
      </c>
      <c r="O89">
        <v>3</v>
      </c>
      <c r="P89">
        <v>2098</v>
      </c>
      <c r="Q89">
        <v>2747</v>
      </c>
      <c r="R89" s="20">
        <v>0.01</v>
      </c>
    </row>
    <row r="90" spans="1:18" x14ac:dyDescent="0.25">
      <c r="A90" t="s">
        <v>283</v>
      </c>
      <c r="B90" s="19">
        <v>42094</v>
      </c>
      <c r="C90" t="s">
        <v>102</v>
      </c>
      <c r="D90">
        <v>10012</v>
      </c>
      <c r="E90" t="s">
        <v>284</v>
      </c>
      <c r="F90">
        <v>1</v>
      </c>
      <c r="G90" t="s">
        <v>127</v>
      </c>
      <c r="H90" t="s">
        <v>128</v>
      </c>
      <c r="I90" t="s">
        <v>129</v>
      </c>
      <c r="J90" t="s">
        <v>93</v>
      </c>
      <c r="K90" t="s">
        <v>285</v>
      </c>
      <c r="L90">
        <v>2772</v>
      </c>
      <c r="M90">
        <v>1527</v>
      </c>
      <c r="N90" t="s">
        <v>114</v>
      </c>
      <c r="O90">
        <v>1</v>
      </c>
      <c r="P90">
        <v>1527</v>
      </c>
      <c r="Q90">
        <v>2772</v>
      </c>
      <c r="R90" s="20">
        <v>0.01</v>
      </c>
    </row>
    <row r="91" spans="1:18" x14ac:dyDescent="0.25">
      <c r="A91" t="s">
        <v>286</v>
      </c>
      <c r="B91" s="19">
        <v>42138</v>
      </c>
      <c r="C91" t="s">
        <v>102</v>
      </c>
      <c r="D91">
        <v>10014</v>
      </c>
      <c r="E91" t="s">
        <v>284</v>
      </c>
      <c r="F91">
        <v>1</v>
      </c>
      <c r="G91" t="s">
        <v>162</v>
      </c>
      <c r="H91" t="s">
        <v>163</v>
      </c>
      <c r="I91" t="s">
        <v>164</v>
      </c>
      <c r="J91" t="s">
        <v>93</v>
      </c>
      <c r="K91" t="s">
        <v>285</v>
      </c>
      <c r="L91">
        <v>2772</v>
      </c>
      <c r="M91">
        <v>1527</v>
      </c>
      <c r="N91" t="s">
        <v>114</v>
      </c>
      <c r="O91">
        <v>1</v>
      </c>
      <c r="P91">
        <v>1527</v>
      </c>
      <c r="Q91">
        <v>2772</v>
      </c>
      <c r="R91" s="20">
        <v>0.01</v>
      </c>
    </row>
    <row r="92" spans="1:18" x14ac:dyDescent="0.25">
      <c r="A92" t="s">
        <v>287</v>
      </c>
      <c r="B92" s="19">
        <v>41983</v>
      </c>
      <c r="C92" t="s">
        <v>89</v>
      </c>
      <c r="D92">
        <v>10007</v>
      </c>
      <c r="E92" t="s">
        <v>288</v>
      </c>
      <c r="F92">
        <v>1</v>
      </c>
      <c r="G92" t="s">
        <v>90</v>
      </c>
      <c r="H92" t="s">
        <v>91</v>
      </c>
      <c r="I92" t="s">
        <v>92</v>
      </c>
      <c r="J92" t="s">
        <v>93</v>
      </c>
      <c r="K92" t="s">
        <v>289</v>
      </c>
      <c r="L92">
        <v>2775</v>
      </c>
      <c r="M92">
        <v>1946</v>
      </c>
      <c r="N92" t="s">
        <v>239</v>
      </c>
      <c r="O92">
        <v>5</v>
      </c>
      <c r="P92">
        <v>1946</v>
      </c>
      <c r="Q92">
        <v>2775</v>
      </c>
      <c r="R92" s="20">
        <v>0.01</v>
      </c>
    </row>
    <row r="93" spans="1:18" x14ac:dyDescent="0.25">
      <c r="A93" t="s">
        <v>290</v>
      </c>
      <c r="B93" s="19">
        <v>41507</v>
      </c>
      <c r="C93" t="s">
        <v>108</v>
      </c>
      <c r="D93">
        <v>10014</v>
      </c>
      <c r="E93" t="s">
        <v>288</v>
      </c>
      <c r="F93">
        <v>1</v>
      </c>
      <c r="G93" t="s">
        <v>162</v>
      </c>
      <c r="H93" t="s">
        <v>163</v>
      </c>
      <c r="I93" t="s">
        <v>164</v>
      </c>
      <c r="J93" t="s">
        <v>93</v>
      </c>
      <c r="K93" t="s">
        <v>289</v>
      </c>
      <c r="L93">
        <v>2775</v>
      </c>
      <c r="M93">
        <v>1946</v>
      </c>
      <c r="N93" t="s">
        <v>239</v>
      </c>
      <c r="O93">
        <v>3</v>
      </c>
      <c r="P93">
        <v>1946</v>
      </c>
      <c r="Q93">
        <v>2775</v>
      </c>
      <c r="R93" s="20">
        <v>0.01</v>
      </c>
    </row>
    <row r="94" spans="1:18" x14ac:dyDescent="0.25">
      <c r="A94" t="s">
        <v>291</v>
      </c>
      <c r="B94" s="19">
        <v>42142</v>
      </c>
      <c r="C94" t="s">
        <v>89</v>
      </c>
      <c r="D94">
        <v>10004</v>
      </c>
      <c r="E94" t="s">
        <v>288</v>
      </c>
      <c r="F94">
        <v>1</v>
      </c>
      <c r="G94" t="s">
        <v>121</v>
      </c>
      <c r="H94" t="s">
        <v>122</v>
      </c>
      <c r="I94" t="s">
        <v>123</v>
      </c>
      <c r="J94" t="s">
        <v>106</v>
      </c>
      <c r="K94" t="s">
        <v>289</v>
      </c>
      <c r="L94">
        <v>2775</v>
      </c>
      <c r="M94">
        <v>1946</v>
      </c>
      <c r="N94" t="s">
        <v>239</v>
      </c>
      <c r="O94">
        <v>5</v>
      </c>
      <c r="P94">
        <v>1946</v>
      </c>
      <c r="Q94">
        <v>2775</v>
      </c>
      <c r="R94" s="20">
        <v>0.01</v>
      </c>
    </row>
    <row r="95" spans="1:18" x14ac:dyDescent="0.25">
      <c r="A95" t="s">
        <v>292</v>
      </c>
      <c r="B95" s="19">
        <v>41665</v>
      </c>
      <c r="C95" t="s">
        <v>89</v>
      </c>
      <c r="D95">
        <v>10008</v>
      </c>
      <c r="E95" t="s">
        <v>288</v>
      </c>
      <c r="F95">
        <v>1</v>
      </c>
      <c r="G95" t="s">
        <v>135</v>
      </c>
      <c r="H95" t="s">
        <v>136</v>
      </c>
      <c r="I95" t="s">
        <v>137</v>
      </c>
      <c r="J95" t="s">
        <v>106</v>
      </c>
      <c r="K95" t="s">
        <v>289</v>
      </c>
      <c r="L95">
        <v>2775</v>
      </c>
      <c r="M95">
        <v>1946</v>
      </c>
      <c r="N95" t="s">
        <v>239</v>
      </c>
      <c r="O95">
        <v>5</v>
      </c>
      <c r="P95">
        <v>1946</v>
      </c>
      <c r="Q95">
        <v>2775</v>
      </c>
      <c r="R95" s="20">
        <v>0.01</v>
      </c>
    </row>
    <row r="96" spans="1:18" x14ac:dyDescent="0.25">
      <c r="A96" t="s">
        <v>293</v>
      </c>
      <c r="B96" s="19">
        <v>42118</v>
      </c>
      <c r="C96" t="s">
        <v>108</v>
      </c>
      <c r="D96">
        <v>10015</v>
      </c>
      <c r="E96" t="s">
        <v>294</v>
      </c>
      <c r="F96">
        <v>1</v>
      </c>
      <c r="G96" t="s">
        <v>103</v>
      </c>
      <c r="H96" t="s">
        <v>104</v>
      </c>
      <c r="I96" t="s">
        <v>105</v>
      </c>
      <c r="J96" t="s">
        <v>106</v>
      </c>
      <c r="K96" t="s">
        <v>295</v>
      </c>
      <c r="L96">
        <v>2775</v>
      </c>
      <c r="M96">
        <v>1847</v>
      </c>
      <c r="N96" t="s">
        <v>87</v>
      </c>
      <c r="O96">
        <v>3</v>
      </c>
      <c r="P96">
        <v>1847</v>
      </c>
      <c r="Q96">
        <v>2775</v>
      </c>
      <c r="R96" s="20">
        <v>0.01</v>
      </c>
    </row>
    <row r="97" spans="1:18" x14ac:dyDescent="0.25">
      <c r="A97" t="s">
        <v>296</v>
      </c>
      <c r="B97" s="19">
        <v>42131</v>
      </c>
      <c r="C97" t="s">
        <v>108</v>
      </c>
      <c r="D97">
        <v>10001</v>
      </c>
      <c r="E97" t="s">
        <v>297</v>
      </c>
      <c r="F97">
        <v>1</v>
      </c>
      <c r="G97" t="s">
        <v>197</v>
      </c>
      <c r="H97" t="s">
        <v>122</v>
      </c>
      <c r="I97" t="s">
        <v>198</v>
      </c>
      <c r="J97" t="s">
        <v>106</v>
      </c>
      <c r="K97" t="s">
        <v>298</v>
      </c>
      <c r="L97">
        <v>2787</v>
      </c>
      <c r="M97">
        <v>1470</v>
      </c>
      <c r="N97" t="s">
        <v>114</v>
      </c>
      <c r="O97">
        <v>3</v>
      </c>
      <c r="P97">
        <v>1470</v>
      </c>
      <c r="Q97">
        <v>2787</v>
      </c>
      <c r="R97" s="20">
        <v>0.01</v>
      </c>
    </row>
    <row r="98" spans="1:18" x14ac:dyDescent="0.25">
      <c r="A98" t="s">
        <v>299</v>
      </c>
      <c r="B98" s="19">
        <v>42221</v>
      </c>
      <c r="C98" t="s">
        <v>81</v>
      </c>
      <c r="D98">
        <v>10012</v>
      </c>
      <c r="E98" t="s">
        <v>297</v>
      </c>
      <c r="F98">
        <v>1</v>
      </c>
      <c r="G98" t="s">
        <v>127</v>
      </c>
      <c r="H98" t="s">
        <v>128</v>
      </c>
      <c r="I98" t="s">
        <v>129</v>
      </c>
      <c r="J98" t="s">
        <v>93</v>
      </c>
      <c r="K98" t="s">
        <v>298</v>
      </c>
      <c r="L98">
        <v>2787</v>
      </c>
      <c r="M98">
        <v>1470</v>
      </c>
      <c r="N98" t="s">
        <v>114</v>
      </c>
      <c r="O98">
        <v>8</v>
      </c>
      <c r="P98">
        <v>1470</v>
      </c>
      <c r="Q98">
        <v>2787</v>
      </c>
      <c r="R98" s="20">
        <v>0.02</v>
      </c>
    </row>
    <row r="99" spans="1:18" x14ac:dyDescent="0.25">
      <c r="A99" t="s">
        <v>300</v>
      </c>
      <c r="B99" s="19">
        <v>41718</v>
      </c>
      <c r="C99" t="s">
        <v>134</v>
      </c>
      <c r="D99">
        <v>10009</v>
      </c>
      <c r="E99" t="s">
        <v>297</v>
      </c>
      <c r="F99">
        <v>1</v>
      </c>
      <c r="G99" t="s">
        <v>141</v>
      </c>
      <c r="H99" t="s">
        <v>142</v>
      </c>
      <c r="I99" t="s">
        <v>143</v>
      </c>
      <c r="J99" t="s">
        <v>93</v>
      </c>
      <c r="K99" t="s">
        <v>298</v>
      </c>
      <c r="L99">
        <v>2787</v>
      </c>
      <c r="M99">
        <v>1470</v>
      </c>
      <c r="N99" t="s">
        <v>114</v>
      </c>
      <c r="O99">
        <v>10</v>
      </c>
      <c r="P99">
        <v>1470</v>
      </c>
      <c r="Q99">
        <v>2787</v>
      </c>
      <c r="R99" s="20">
        <v>0.02</v>
      </c>
    </row>
    <row r="100" spans="1:18" x14ac:dyDescent="0.25">
      <c r="A100" t="s">
        <v>277</v>
      </c>
      <c r="B100" s="19">
        <v>41447</v>
      </c>
      <c r="C100" t="s">
        <v>102</v>
      </c>
      <c r="D100">
        <v>10015</v>
      </c>
      <c r="E100" t="s">
        <v>297</v>
      </c>
      <c r="F100">
        <v>1</v>
      </c>
      <c r="G100" t="s">
        <v>103</v>
      </c>
      <c r="H100" t="s">
        <v>104</v>
      </c>
      <c r="I100" t="s">
        <v>105</v>
      </c>
      <c r="J100" t="s">
        <v>106</v>
      </c>
      <c r="K100" t="s">
        <v>298</v>
      </c>
      <c r="L100">
        <v>2787</v>
      </c>
      <c r="M100">
        <v>1470</v>
      </c>
      <c r="N100" t="s">
        <v>114</v>
      </c>
      <c r="O100">
        <v>1</v>
      </c>
      <c r="P100">
        <v>1470</v>
      </c>
      <c r="Q100">
        <v>2787</v>
      </c>
      <c r="R100" s="20">
        <v>0.01</v>
      </c>
    </row>
    <row r="101" spans="1:18" x14ac:dyDescent="0.25">
      <c r="A101" t="s">
        <v>301</v>
      </c>
      <c r="B101" s="19">
        <v>41645</v>
      </c>
      <c r="C101" t="s">
        <v>81</v>
      </c>
      <c r="D101">
        <v>10009</v>
      </c>
      <c r="E101" t="s">
        <v>302</v>
      </c>
      <c r="F101">
        <v>1</v>
      </c>
      <c r="G101" t="s">
        <v>141</v>
      </c>
      <c r="H101" t="s">
        <v>142</v>
      </c>
      <c r="I101" t="s">
        <v>143</v>
      </c>
      <c r="J101" t="s">
        <v>93</v>
      </c>
      <c r="K101" t="s">
        <v>303</v>
      </c>
      <c r="L101">
        <v>2787</v>
      </c>
      <c r="M101">
        <v>2020</v>
      </c>
      <c r="N101" t="s">
        <v>87</v>
      </c>
      <c r="O101">
        <v>8</v>
      </c>
      <c r="P101">
        <v>2020</v>
      </c>
      <c r="Q101">
        <v>2787</v>
      </c>
      <c r="R101" s="20">
        <v>0.02</v>
      </c>
    </row>
    <row r="102" spans="1:18" x14ac:dyDescent="0.25">
      <c r="A102" t="s">
        <v>304</v>
      </c>
      <c r="B102" s="19">
        <v>41395</v>
      </c>
      <c r="C102" t="s">
        <v>81</v>
      </c>
      <c r="D102">
        <v>10001</v>
      </c>
      <c r="E102" t="s">
        <v>305</v>
      </c>
      <c r="F102">
        <v>1</v>
      </c>
      <c r="G102" t="s">
        <v>197</v>
      </c>
      <c r="H102" t="s">
        <v>122</v>
      </c>
      <c r="I102" t="s">
        <v>198</v>
      </c>
      <c r="J102" t="s">
        <v>106</v>
      </c>
      <c r="K102" t="s">
        <v>306</v>
      </c>
      <c r="L102">
        <v>2796</v>
      </c>
      <c r="M102">
        <v>2307</v>
      </c>
      <c r="N102" t="s">
        <v>87</v>
      </c>
      <c r="O102">
        <v>8</v>
      </c>
      <c r="P102">
        <v>2307</v>
      </c>
      <c r="Q102">
        <v>2796</v>
      </c>
      <c r="R102" s="20">
        <v>0.02</v>
      </c>
    </row>
    <row r="103" spans="1:18" x14ac:dyDescent="0.25">
      <c r="A103" t="s">
        <v>307</v>
      </c>
      <c r="B103" s="19">
        <v>41477</v>
      </c>
      <c r="C103" t="s">
        <v>102</v>
      </c>
      <c r="D103">
        <v>10012</v>
      </c>
      <c r="E103" t="s">
        <v>305</v>
      </c>
      <c r="F103">
        <v>1</v>
      </c>
      <c r="G103" t="s">
        <v>127</v>
      </c>
      <c r="H103" t="s">
        <v>128</v>
      </c>
      <c r="I103" t="s">
        <v>129</v>
      </c>
      <c r="J103" t="s">
        <v>93</v>
      </c>
      <c r="K103" t="s">
        <v>306</v>
      </c>
      <c r="L103">
        <v>2796</v>
      </c>
      <c r="M103">
        <v>2307</v>
      </c>
      <c r="N103" t="s">
        <v>87</v>
      </c>
      <c r="O103">
        <v>1</v>
      </c>
      <c r="P103">
        <v>2307</v>
      </c>
      <c r="Q103">
        <v>2796</v>
      </c>
      <c r="R103" s="20">
        <v>0.01</v>
      </c>
    </row>
    <row r="104" spans="1:18" x14ac:dyDescent="0.25">
      <c r="A104" t="s">
        <v>308</v>
      </c>
      <c r="B104" s="19">
        <v>41718</v>
      </c>
      <c r="C104" t="s">
        <v>81</v>
      </c>
      <c r="D104">
        <v>10005</v>
      </c>
      <c r="E104" t="s">
        <v>305</v>
      </c>
      <c r="F104">
        <v>1</v>
      </c>
      <c r="G104" t="s">
        <v>183</v>
      </c>
      <c r="H104" t="s">
        <v>184</v>
      </c>
      <c r="I104" t="s">
        <v>185</v>
      </c>
      <c r="J104" t="s">
        <v>93</v>
      </c>
      <c r="K104" t="s">
        <v>306</v>
      </c>
      <c r="L104">
        <v>2796</v>
      </c>
      <c r="M104">
        <v>2307</v>
      </c>
      <c r="N104" t="s">
        <v>87</v>
      </c>
      <c r="O104">
        <v>8</v>
      </c>
      <c r="P104">
        <v>2307</v>
      </c>
      <c r="Q104">
        <v>2796</v>
      </c>
      <c r="R104" s="20">
        <v>0.02</v>
      </c>
    </row>
    <row r="105" spans="1:18" x14ac:dyDescent="0.25">
      <c r="A105" t="s">
        <v>309</v>
      </c>
      <c r="B105" s="19">
        <v>41867</v>
      </c>
      <c r="C105" t="s">
        <v>72</v>
      </c>
      <c r="D105">
        <v>10012</v>
      </c>
      <c r="E105" t="s">
        <v>310</v>
      </c>
      <c r="F105">
        <v>1</v>
      </c>
      <c r="G105" t="s">
        <v>127</v>
      </c>
      <c r="H105" t="s">
        <v>128</v>
      </c>
      <c r="I105" t="s">
        <v>129</v>
      </c>
      <c r="J105" t="s">
        <v>93</v>
      </c>
      <c r="K105" t="s">
        <v>311</v>
      </c>
      <c r="L105">
        <v>2803</v>
      </c>
      <c r="M105">
        <v>1344</v>
      </c>
      <c r="N105" t="s">
        <v>87</v>
      </c>
      <c r="O105">
        <v>6</v>
      </c>
      <c r="P105">
        <v>1344</v>
      </c>
      <c r="Q105">
        <v>2803</v>
      </c>
      <c r="R105" s="20">
        <v>0.02</v>
      </c>
    </row>
    <row r="106" spans="1:18" x14ac:dyDescent="0.25">
      <c r="A106" t="s">
        <v>312</v>
      </c>
      <c r="B106" s="19">
        <v>42207</v>
      </c>
      <c r="C106" t="s">
        <v>134</v>
      </c>
      <c r="D106">
        <v>10002</v>
      </c>
      <c r="E106" t="s">
        <v>310</v>
      </c>
      <c r="F106">
        <v>1</v>
      </c>
      <c r="G106" t="s">
        <v>83</v>
      </c>
      <c r="H106" t="s">
        <v>84</v>
      </c>
      <c r="I106" t="s">
        <v>85</v>
      </c>
      <c r="J106" t="s">
        <v>77</v>
      </c>
      <c r="K106" t="s">
        <v>311</v>
      </c>
      <c r="L106">
        <v>2803</v>
      </c>
      <c r="M106">
        <v>1344</v>
      </c>
      <c r="N106" t="s">
        <v>87</v>
      </c>
      <c r="O106">
        <v>10</v>
      </c>
      <c r="P106">
        <v>1344</v>
      </c>
      <c r="Q106">
        <v>2803</v>
      </c>
      <c r="R106" s="20">
        <v>0.02</v>
      </c>
    </row>
    <row r="107" spans="1:18" x14ac:dyDescent="0.25">
      <c r="A107" t="s">
        <v>313</v>
      </c>
      <c r="B107" s="19">
        <v>41661</v>
      </c>
      <c r="C107" t="s">
        <v>110</v>
      </c>
      <c r="D107">
        <v>10015</v>
      </c>
      <c r="E107" t="s">
        <v>310</v>
      </c>
      <c r="F107">
        <v>1</v>
      </c>
      <c r="G107" t="s">
        <v>103</v>
      </c>
      <c r="H107" t="s">
        <v>104</v>
      </c>
      <c r="I107" t="s">
        <v>105</v>
      </c>
      <c r="J107" t="s">
        <v>106</v>
      </c>
      <c r="K107" t="s">
        <v>311</v>
      </c>
      <c r="L107">
        <v>2803</v>
      </c>
      <c r="M107">
        <v>1344</v>
      </c>
      <c r="N107" t="s">
        <v>87</v>
      </c>
      <c r="O107">
        <v>4</v>
      </c>
      <c r="P107">
        <v>1344</v>
      </c>
      <c r="Q107">
        <v>2803</v>
      </c>
      <c r="R107" s="20">
        <v>0.01</v>
      </c>
    </row>
    <row r="108" spans="1:18" x14ac:dyDescent="0.25">
      <c r="A108" t="s">
        <v>314</v>
      </c>
      <c r="B108" s="19">
        <v>42088</v>
      </c>
      <c r="C108" t="s">
        <v>89</v>
      </c>
      <c r="D108">
        <v>10011</v>
      </c>
      <c r="E108" t="s">
        <v>310</v>
      </c>
      <c r="F108">
        <v>1</v>
      </c>
      <c r="G108" t="s">
        <v>153</v>
      </c>
      <c r="H108" t="s">
        <v>154</v>
      </c>
      <c r="I108" t="s">
        <v>155</v>
      </c>
      <c r="J108" t="s">
        <v>93</v>
      </c>
      <c r="K108" t="s">
        <v>311</v>
      </c>
      <c r="L108">
        <v>2803</v>
      </c>
      <c r="M108">
        <v>1344</v>
      </c>
      <c r="N108" t="s">
        <v>87</v>
      </c>
      <c r="O108">
        <v>5</v>
      </c>
      <c r="P108">
        <v>1344</v>
      </c>
      <c r="Q108">
        <v>2803</v>
      </c>
      <c r="R108" s="20">
        <v>0.01</v>
      </c>
    </row>
    <row r="109" spans="1:18" x14ac:dyDescent="0.25">
      <c r="A109" t="s">
        <v>315</v>
      </c>
      <c r="B109" s="19">
        <v>41400</v>
      </c>
      <c r="C109" t="s">
        <v>81</v>
      </c>
      <c r="D109">
        <v>10006</v>
      </c>
      <c r="E109" t="s">
        <v>310</v>
      </c>
      <c r="F109">
        <v>1</v>
      </c>
      <c r="G109" t="s">
        <v>74</v>
      </c>
      <c r="H109" t="s">
        <v>75</v>
      </c>
      <c r="I109" t="s">
        <v>76</v>
      </c>
      <c r="J109" t="s">
        <v>77</v>
      </c>
      <c r="K109" t="s">
        <v>311</v>
      </c>
      <c r="L109">
        <v>2803</v>
      </c>
      <c r="M109">
        <v>1344</v>
      </c>
      <c r="N109" t="s">
        <v>87</v>
      </c>
      <c r="O109">
        <v>8</v>
      </c>
      <c r="P109">
        <v>1344</v>
      </c>
      <c r="Q109">
        <v>2803</v>
      </c>
      <c r="R109" s="20">
        <v>0.02</v>
      </c>
    </row>
    <row r="110" spans="1:18" x14ac:dyDescent="0.25">
      <c r="A110" t="s">
        <v>316</v>
      </c>
      <c r="B110" s="19">
        <v>41743</v>
      </c>
      <c r="C110" t="s">
        <v>134</v>
      </c>
      <c r="D110">
        <v>10013</v>
      </c>
      <c r="E110" t="s">
        <v>317</v>
      </c>
      <c r="F110">
        <v>1</v>
      </c>
      <c r="G110" t="s">
        <v>116</v>
      </c>
      <c r="H110" t="s">
        <v>117</v>
      </c>
      <c r="I110" t="s">
        <v>118</v>
      </c>
      <c r="J110" t="s">
        <v>106</v>
      </c>
      <c r="K110" t="s">
        <v>318</v>
      </c>
      <c r="L110">
        <v>2808</v>
      </c>
      <c r="M110">
        <v>1759</v>
      </c>
      <c r="N110" t="s">
        <v>177</v>
      </c>
      <c r="O110">
        <v>10</v>
      </c>
      <c r="P110">
        <v>1759</v>
      </c>
      <c r="Q110">
        <v>2808</v>
      </c>
      <c r="R110" s="20">
        <v>0.02</v>
      </c>
    </row>
    <row r="111" spans="1:18" x14ac:dyDescent="0.25">
      <c r="A111" t="s">
        <v>319</v>
      </c>
      <c r="B111" s="19">
        <v>41879</v>
      </c>
      <c r="C111" t="s">
        <v>102</v>
      </c>
      <c r="D111">
        <v>10003</v>
      </c>
      <c r="E111" t="s">
        <v>317</v>
      </c>
      <c r="F111">
        <v>1</v>
      </c>
      <c r="G111" t="s">
        <v>96</v>
      </c>
      <c r="H111" t="s">
        <v>97</v>
      </c>
      <c r="I111" t="s">
        <v>98</v>
      </c>
      <c r="J111" t="s">
        <v>99</v>
      </c>
      <c r="K111" t="s">
        <v>318</v>
      </c>
      <c r="L111">
        <v>2808</v>
      </c>
      <c r="M111">
        <v>1759</v>
      </c>
      <c r="N111" t="s">
        <v>177</v>
      </c>
      <c r="O111">
        <v>1</v>
      </c>
      <c r="P111">
        <v>1759</v>
      </c>
      <c r="Q111">
        <v>2808</v>
      </c>
      <c r="R111" s="20">
        <v>0.01</v>
      </c>
    </row>
    <row r="112" spans="1:18" x14ac:dyDescent="0.25">
      <c r="A112" t="s">
        <v>320</v>
      </c>
      <c r="B112" s="19">
        <v>42173</v>
      </c>
      <c r="C112" t="s">
        <v>110</v>
      </c>
      <c r="D112">
        <v>10011</v>
      </c>
      <c r="E112" t="s">
        <v>317</v>
      </c>
      <c r="F112">
        <v>1</v>
      </c>
      <c r="G112" t="s">
        <v>153</v>
      </c>
      <c r="H112" t="s">
        <v>154</v>
      </c>
      <c r="I112" t="s">
        <v>155</v>
      </c>
      <c r="J112" t="s">
        <v>93</v>
      </c>
      <c r="K112" t="s">
        <v>318</v>
      </c>
      <c r="L112">
        <v>2808</v>
      </c>
      <c r="M112">
        <v>1759</v>
      </c>
      <c r="N112" t="s">
        <v>177</v>
      </c>
      <c r="O112">
        <v>4</v>
      </c>
      <c r="P112">
        <v>1759</v>
      </c>
      <c r="Q112">
        <v>2808</v>
      </c>
      <c r="R112" s="20">
        <v>0.01</v>
      </c>
    </row>
    <row r="113" spans="1:18" x14ac:dyDescent="0.25">
      <c r="A113" t="s">
        <v>321</v>
      </c>
      <c r="B113" s="19">
        <v>41803</v>
      </c>
      <c r="C113" t="s">
        <v>108</v>
      </c>
      <c r="D113">
        <v>10006</v>
      </c>
      <c r="E113" t="s">
        <v>317</v>
      </c>
      <c r="F113">
        <v>1</v>
      </c>
      <c r="G113" t="s">
        <v>74</v>
      </c>
      <c r="H113" t="s">
        <v>75</v>
      </c>
      <c r="I113" t="s">
        <v>76</v>
      </c>
      <c r="J113" t="s">
        <v>77</v>
      </c>
      <c r="K113" t="s">
        <v>318</v>
      </c>
      <c r="L113">
        <v>2808</v>
      </c>
      <c r="M113">
        <v>1759</v>
      </c>
      <c r="N113" t="s">
        <v>177</v>
      </c>
      <c r="O113">
        <v>3</v>
      </c>
      <c r="P113">
        <v>1759</v>
      </c>
      <c r="Q113">
        <v>2808</v>
      </c>
      <c r="R113" s="20">
        <v>0.01</v>
      </c>
    </row>
    <row r="114" spans="1:18" x14ac:dyDescent="0.25">
      <c r="A114" t="s">
        <v>322</v>
      </c>
      <c r="B114" s="19">
        <v>42175</v>
      </c>
      <c r="C114" t="s">
        <v>72</v>
      </c>
      <c r="D114">
        <v>10012</v>
      </c>
      <c r="E114" t="s">
        <v>323</v>
      </c>
      <c r="F114">
        <v>1</v>
      </c>
      <c r="G114" t="s">
        <v>127</v>
      </c>
      <c r="H114" t="s">
        <v>128</v>
      </c>
      <c r="I114" t="s">
        <v>129</v>
      </c>
      <c r="J114" t="s">
        <v>93</v>
      </c>
      <c r="K114" t="s">
        <v>324</v>
      </c>
      <c r="L114">
        <v>2814</v>
      </c>
      <c r="M114">
        <v>2437</v>
      </c>
      <c r="N114" t="s">
        <v>87</v>
      </c>
      <c r="O114">
        <v>6</v>
      </c>
      <c r="P114">
        <v>2437</v>
      </c>
      <c r="Q114">
        <v>2814</v>
      </c>
      <c r="R114" s="20">
        <v>0.02</v>
      </c>
    </row>
    <row r="115" spans="1:18" x14ac:dyDescent="0.25">
      <c r="A115" t="s">
        <v>325</v>
      </c>
      <c r="B115" s="19">
        <v>41883</v>
      </c>
      <c r="C115" t="s">
        <v>102</v>
      </c>
      <c r="D115">
        <v>10007</v>
      </c>
      <c r="E115" t="s">
        <v>323</v>
      </c>
      <c r="F115">
        <v>1</v>
      </c>
      <c r="G115" t="s">
        <v>90</v>
      </c>
      <c r="H115" t="s">
        <v>91</v>
      </c>
      <c r="I115" t="s">
        <v>92</v>
      </c>
      <c r="J115" t="s">
        <v>93</v>
      </c>
      <c r="K115" t="s">
        <v>324</v>
      </c>
      <c r="L115">
        <v>2814</v>
      </c>
      <c r="M115">
        <v>2437</v>
      </c>
      <c r="N115" t="s">
        <v>87</v>
      </c>
      <c r="O115">
        <v>1</v>
      </c>
      <c r="P115">
        <v>2437</v>
      </c>
      <c r="Q115">
        <v>2814</v>
      </c>
      <c r="R115" s="20">
        <v>0.01</v>
      </c>
    </row>
    <row r="116" spans="1:18" x14ac:dyDescent="0.25">
      <c r="A116" t="s">
        <v>326</v>
      </c>
      <c r="B116" s="19">
        <v>42348</v>
      </c>
      <c r="C116" t="s">
        <v>102</v>
      </c>
      <c r="D116">
        <v>10013</v>
      </c>
      <c r="E116" t="s">
        <v>323</v>
      </c>
      <c r="F116">
        <v>1</v>
      </c>
      <c r="G116" t="s">
        <v>116</v>
      </c>
      <c r="H116" t="s">
        <v>117</v>
      </c>
      <c r="I116" t="s">
        <v>118</v>
      </c>
      <c r="J116" t="s">
        <v>106</v>
      </c>
      <c r="K116" t="s">
        <v>324</v>
      </c>
      <c r="L116">
        <v>2814</v>
      </c>
      <c r="M116">
        <v>2437</v>
      </c>
      <c r="N116" t="s">
        <v>87</v>
      </c>
      <c r="O116">
        <v>1</v>
      </c>
      <c r="P116">
        <v>2437</v>
      </c>
      <c r="Q116">
        <v>2814</v>
      </c>
      <c r="R116" s="20">
        <v>0.01</v>
      </c>
    </row>
    <row r="117" spans="1:18" x14ac:dyDescent="0.25">
      <c r="A117" t="s">
        <v>206</v>
      </c>
      <c r="B117" s="19">
        <v>42015</v>
      </c>
      <c r="C117" t="s">
        <v>108</v>
      </c>
      <c r="D117">
        <v>10004</v>
      </c>
      <c r="E117" t="s">
        <v>327</v>
      </c>
      <c r="F117">
        <v>1</v>
      </c>
      <c r="G117" t="s">
        <v>121</v>
      </c>
      <c r="H117" t="s">
        <v>122</v>
      </c>
      <c r="I117" t="s">
        <v>123</v>
      </c>
      <c r="J117" t="s">
        <v>106</v>
      </c>
      <c r="K117" t="s">
        <v>328</v>
      </c>
      <c r="L117">
        <v>2820</v>
      </c>
      <c r="M117">
        <v>1504</v>
      </c>
      <c r="N117" t="s">
        <v>239</v>
      </c>
      <c r="O117">
        <v>3</v>
      </c>
      <c r="P117">
        <v>1504</v>
      </c>
      <c r="Q117">
        <v>2820</v>
      </c>
      <c r="R117" s="20">
        <v>0.01</v>
      </c>
    </row>
    <row r="118" spans="1:18" x14ac:dyDescent="0.25">
      <c r="A118" t="s">
        <v>329</v>
      </c>
      <c r="B118" s="19">
        <v>41701</v>
      </c>
      <c r="C118" t="s">
        <v>134</v>
      </c>
      <c r="D118">
        <v>10015</v>
      </c>
      <c r="E118" t="s">
        <v>327</v>
      </c>
      <c r="F118">
        <v>1</v>
      </c>
      <c r="G118" t="s">
        <v>103</v>
      </c>
      <c r="H118" t="s">
        <v>104</v>
      </c>
      <c r="I118" t="s">
        <v>105</v>
      </c>
      <c r="J118" t="s">
        <v>106</v>
      </c>
      <c r="K118" t="s">
        <v>328</v>
      </c>
      <c r="L118">
        <v>2820</v>
      </c>
      <c r="M118">
        <v>1504</v>
      </c>
      <c r="N118" t="s">
        <v>239</v>
      </c>
      <c r="O118">
        <v>10</v>
      </c>
      <c r="P118">
        <v>1504</v>
      </c>
      <c r="Q118">
        <v>2820</v>
      </c>
      <c r="R118" s="20">
        <v>0.02</v>
      </c>
    </row>
    <row r="119" spans="1:18" x14ac:dyDescent="0.25">
      <c r="A119" t="s">
        <v>330</v>
      </c>
      <c r="B119" s="19">
        <v>42149</v>
      </c>
      <c r="C119" t="s">
        <v>89</v>
      </c>
      <c r="D119">
        <v>10009</v>
      </c>
      <c r="E119" t="s">
        <v>331</v>
      </c>
      <c r="F119">
        <v>1</v>
      </c>
      <c r="G119" t="s">
        <v>141</v>
      </c>
      <c r="H119" t="s">
        <v>142</v>
      </c>
      <c r="I119" t="s">
        <v>143</v>
      </c>
      <c r="J119" t="s">
        <v>93</v>
      </c>
      <c r="K119" t="s">
        <v>332</v>
      </c>
      <c r="L119">
        <v>2850</v>
      </c>
      <c r="M119">
        <v>2007</v>
      </c>
      <c r="N119" t="s">
        <v>114</v>
      </c>
      <c r="O119">
        <v>5</v>
      </c>
      <c r="P119">
        <v>2007</v>
      </c>
      <c r="Q119">
        <v>2850</v>
      </c>
      <c r="R119" s="20">
        <v>0.01</v>
      </c>
    </row>
    <row r="120" spans="1:18" x14ac:dyDescent="0.25">
      <c r="A120" t="s">
        <v>333</v>
      </c>
      <c r="B120" s="19">
        <v>42154</v>
      </c>
      <c r="C120" t="s">
        <v>134</v>
      </c>
      <c r="D120">
        <v>10015</v>
      </c>
      <c r="E120" t="s">
        <v>331</v>
      </c>
      <c r="F120">
        <v>1</v>
      </c>
      <c r="G120" t="s">
        <v>103</v>
      </c>
      <c r="H120" t="s">
        <v>104</v>
      </c>
      <c r="I120" t="s">
        <v>105</v>
      </c>
      <c r="J120" t="s">
        <v>106</v>
      </c>
      <c r="K120" t="s">
        <v>332</v>
      </c>
      <c r="L120">
        <v>2850</v>
      </c>
      <c r="M120">
        <v>2007</v>
      </c>
      <c r="N120" t="s">
        <v>114</v>
      </c>
      <c r="O120">
        <v>10</v>
      </c>
      <c r="P120">
        <v>2007</v>
      </c>
      <c r="Q120">
        <v>2850</v>
      </c>
      <c r="R120" s="20">
        <v>0.02</v>
      </c>
    </row>
    <row r="121" spans="1:18" x14ac:dyDescent="0.25">
      <c r="A121" t="s">
        <v>334</v>
      </c>
      <c r="B121" s="19">
        <v>41953</v>
      </c>
      <c r="C121" t="s">
        <v>203</v>
      </c>
      <c r="D121">
        <v>10011</v>
      </c>
      <c r="E121" t="s">
        <v>331</v>
      </c>
      <c r="F121">
        <v>1</v>
      </c>
      <c r="G121" t="s">
        <v>153</v>
      </c>
      <c r="H121" t="s">
        <v>154</v>
      </c>
      <c r="I121" t="s">
        <v>155</v>
      </c>
      <c r="J121" t="s">
        <v>93</v>
      </c>
      <c r="K121" t="s">
        <v>332</v>
      </c>
      <c r="L121">
        <v>2850</v>
      </c>
      <c r="M121">
        <v>2007</v>
      </c>
      <c r="N121" t="s">
        <v>114</v>
      </c>
      <c r="O121">
        <v>4</v>
      </c>
      <c r="P121">
        <v>2007</v>
      </c>
      <c r="Q121">
        <v>2850</v>
      </c>
      <c r="R121" s="20">
        <v>0.01</v>
      </c>
    </row>
    <row r="122" spans="1:18" x14ac:dyDescent="0.25">
      <c r="A122" t="s">
        <v>335</v>
      </c>
      <c r="B122" s="19">
        <v>42304</v>
      </c>
      <c r="C122" t="s">
        <v>81</v>
      </c>
      <c r="D122">
        <v>10007</v>
      </c>
      <c r="E122" t="s">
        <v>336</v>
      </c>
      <c r="F122">
        <v>1</v>
      </c>
      <c r="G122" t="s">
        <v>90</v>
      </c>
      <c r="H122" t="s">
        <v>91</v>
      </c>
      <c r="I122" t="s">
        <v>92</v>
      </c>
      <c r="J122" t="s">
        <v>93</v>
      </c>
      <c r="K122" t="s">
        <v>337</v>
      </c>
      <c r="L122">
        <v>2856</v>
      </c>
      <c r="M122">
        <v>1236</v>
      </c>
      <c r="N122" t="s">
        <v>114</v>
      </c>
      <c r="O122">
        <v>8</v>
      </c>
      <c r="P122">
        <v>1236</v>
      </c>
      <c r="Q122">
        <v>2856</v>
      </c>
      <c r="R122" s="20">
        <v>0.02</v>
      </c>
    </row>
    <row r="123" spans="1:18" x14ac:dyDescent="0.25">
      <c r="A123" t="s">
        <v>338</v>
      </c>
      <c r="B123" s="19">
        <v>42205</v>
      </c>
      <c r="C123" t="s">
        <v>110</v>
      </c>
      <c r="D123">
        <v>10015</v>
      </c>
      <c r="E123" t="s">
        <v>336</v>
      </c>
      <c r="F123">
        <v>1</v>
      </c>
      <c r="G123" t="s">
        <v>103</v>
      </c>
      <c r="H123" t="s">
        <v>104</v>
      </c>
      <c r="I123" t="s">
        <v>105</v>
      </c>
      <c r="J123" t="s">
        <v>106</v>
      </c>
      <c r="K123" t="s">
        <v>337</v>
      </c>
      <c r="L123">
        <v>2856</v>
      </c>
      <c r="M123">
        <v>1236</v>
      </c>
      <c r="N123" t="s">
        <v>114</v>
      </c>
      <c r="O123">
        <v>4</v>
      </c>
      <c r="P123">
        <v>1236</v>
      </c>
      <c r="Q123">
        <v>2856</v>
      </c>
      <c r="R123" s="20">
        <v>0.01</v>
      </c>
    </row>
    <row r="124" spans="1:18" x14ac:dyDescent="0.25">
      <c r="A124" t="s">
        <v>339</v>
      </c>
      <c r="B124" s="19">
        <v>41931</v>
      </c>
      <c r="C124" t="s">
        <v>203</v>
      </c>
      <c r="D124">
        <v>10006</v>
      </c>
      <c r="E124" t="s">
        <v>336</v>
      </c>
      <c r="F124">
        <v>1</v>
      </c>
      <c r="G124" t="s">
        <v>74</v>
      </c>
      <c r="H124" t="s">
        <v>75</v>
      </c>
      <c r="I124" t="s">
        <v>76</v>
      </c>
      <c r="J124" t="s">
        <v>77</v>
      </c>
      <c r="K124" t="s">
        <v>337</v>
      </c>
      <c r="L124">
        <v>2856</v>
      </c>
      <c r="M124">
        <v>1236</v>
      </c>
      <c r="N124" t="s">
        <v>114</v>
      </c>
      <c r="O124">
        <v>4</v>
      </c>
      <c r="P124">
        <v>1236</v>
      </c>
      <c r="Q124">
        <v>2856</v>
      </c>
      <c r="R124" s="20">
        <v>0.01</v>
      </c>
    </row>
    <row r="125" spans="1:18" x14ac:dyDescent="0.25">
      <c r="A125" t="s">
        <v>340</v>
      </c>
      <c r="B125" s="19">
        <v>41859</v>
      </c>
      <c r="C125" t="s">
        <v>134</v>
      </c>
      <c r="D125">
        <v>10012</v>
      </c>
      <c r="E125" t="s">
        <v>341</v>
      </c>
      <c r="F125">
        <v>1</v>
      </c>
      <c r="G125" t="s">
        <v>127</v>
      </c>
      <c r="H125" t="s">
        <v>128</v>
      </c>
      <c r="I125" t="s">
        <v>129</v>
      </c>
      <c r="J125" t="s">
        <v>93</v>
      </c>
      <c r="K125" t="s">
        <v>342</v>
      </c>
      <c r="L125">
        <v>2856</v>
      </c>
      <c r="M125">
        <v>1780</v>
      </c>
      <c r="N125" t="s">
        <v>87</v>
      </c>
      <c r="O125">
        <v>10</v>
      </c>
      <c r="P125">
        <v>1780</v>
      </c>
      <c r="Q125">
        <v>2856</v>
      </c>
      <c r="R125" s="20">
        <v>0.02</v>
      </c>
    </row>
    <row r="126" spans="1:18" x14ac:dyDescent="0.25">
      <c r="A126" t="s">
        <v>343</v>
      </c>
      <c r="B126" s="19">
        <v>42365</v>
      </c>
      <c r="C126" t="s">
        <v>203</v>
      </c>
      <c r="D126">
        <v>10010</v>
      </c>
      <c r="E126" t="s">
        <v>341</v>
      </c>
      <c r="F126">
        <v>1</v>
      </c>
      <c r="G126" t="s">
        <v>171</v>
      </c>
      <c r="H126" t="s">
        <v>172</v>
      </c>
      <c r="I126" t="s">
        <v>173</v>
      </c>
      <c r="J126" t="s">
        <v>93</v>
      </c>
      <c r="K126" t="s">
        <v>342</v>
      </c>
      <c r="L126">
        <v>2856</v>
      </c>
      <c r="M126">
        <v>1780</v>
      </c>
      <c r="N126" t="s">
        <v>87</v>
      </c>
      <c r="O126">
        <v>4</v>
      </c>
      <c r="P126">
        <v>1780</v>
      </c>
      <c r="Q126">
        <v>2856</v>
      </c>
      <c r="R126" s="20">
        <v>0.01</v>
      </c>
    </row>
    <row r="127" spans="1:18" x14ac:dyDescent="0.25">
      <c r="A127" t="s">
        <v>344</v>
      </c>
      <c r="B127" s="19">
        <v>42221</v>
      </c>
      <c r="C127" t="s">
        <v>110</v>
      </c>
      <c r="D127">
        <v>10006</v>
      </c>
      <c r="E127" t="s">
        <v>345</v>
      </c>
      <c r="F127">
        <v>1</v>
      </c>
      <c r="G127" t="s">
        <v>74</v>
      </c>
      <c r="H127" t="s">
        <v>75</v>
      </c>
      <c r="I127" t="s">
        <v>76</v>
      </c>
      <c r="J127" t="s">
        <v>77</v>
      </c>
      <c r="K127" t="s">
        <v>346</v>
      </c>
      <c r="L127">
        <v>2867</v>
      </c>
      <c r="M127">
        <v>2295</v>
      </c>
      <c r="N127" t="s">
        <v>114</v>
      </c>
      <c r="O127">
        <v>4</v>
      </c>
      <c r="P127">
        <v>2295</v>
      </c>
      <c r="Q127">
        <v>2867</v>
      </c>
      <c r="R127" s="20">
        <v>0.01</v>
      </c>
    </row>
    <row r="128" spans="1:18" x14ac:dyDescent="0.25">
      <c r="A128" t="s">
        <v>347</v>
      </c>
      <c r="B128" s="19">
        <v>41578</v>
      </c>
      <c r="C128" t="s">
        <v>134</v>
      </c>
      <c r="D128">
        <v>10007</v>
      </c>
      <c r="E128" t="s">
        <v>348</v>
      </c>
      <c r="F128">
        <v>1</v>
      </c>
      <c r="G128" t="s">
        <v>90</v>
      </c>
      <c r="H128" t="s">
        <v>91</v>
      </c>
      <c r="I128" t="s">
        <v>92</v>
      </c>
      <c r="J128" t="s">
        <v>93</v>
      </c>
      <c r="K128" t="s">
        <v>349</v>
      </c>
      <c r="L128">
        <v>2868</v>
      </c>
      <c r="M128">
        <v>2479</v>
      </c>
      <c r="N128" t="s">
        <v>239</v>
      </c>
      <c r="O128">
        <v>10</v>
      </c>
      <c r="P128">
        <v>2479</v>
      </c>
      <c r="Q128">
        <v>2868</v>
      </c>
      <c r="R128" s="20">
        <v>0.02</v>
      </c>
    </row>
    <row r="129" spans="1:18" x14ac:dyDescent="0.25">
      <c r="A129" t="s">
        <v>88</v>
      </c>
      <c r="B129" s="19">
        <v>42343</v>
      </c>
      <c r="C129" t="s">
        <v>108</v>
      </c>
      <c r="D129">
        <v>10010</v>
      </c>
      <c r="E129" t="s">
        <v>350</v>
      </c>
      <c r="F129">
        <v>1</v>
      </c>
      <c r="G129" t="s">
        <v>171</v>
      </c>
      <c r="H129" t="s">
        <v>172</v>
      </c>
      <c r="I129" t="s">
        <v>173</v>
      </c>
      <c r="J129" t="s">
        <v>93</v>
      </c>
      <c r="K129" t="s">
        <v>351</v>
      </c>
      <c r="L129">
        <v>2873</v>
      </c>
      <c r="M129">
        <v>2483</v>
      </c>
      <c r="N129" t="s">
        <v>87</v>
      </c>
      <c r="O129">
        <v>3</v>
      </c>
      <c r="P129">
        <v>2483</v>
      </c>
      <c r="Q129">
        <v>2873</v>
      </c>
      <c r="R129" s="20">
        <v>0.01</v>
      </c>
    </row>
    <row r="130" spans="1:18" x14ac:dyDescent="0.25">
      <c r="A130" t="s">
        <v>352</v>
      </c>
      <c r="B130" s="19">
        <v>42100</v>
      </c>
      <c r="C130" t="s">
        <v>89</v>
      </c>
      <c r="D130">
        <v>10002</v>
      </c>
      <c r="E130" t="s">
        <v>353</v>
      </c>
      <c r="F130">
        <v>1</v>
      </c>
      <c r="G130" t="s">
        <v>83</v>
      </c>
      <c r="H130" t="s">
        <v>84</v>
      </c>
      <c r="I130" t="s">
        <v>85</v>
      </c>
      <c r="J130" t="s">
        <v>77</v>
      </c>
      <c r="K130" t="s">
        <v>354</v>
      </c>
      <c r="L130">
        <v>2887</v>
      </c>
      <c r="M130">
        <v>1491</v>
      </c>
      <c r="N130" t="s">
        <v>87</v>
      </c>
      <c r="O130">
        <v>5</v>
      </c>
      <c r="P130">
        <v>1491</v>
      </c>
      <c r="Q130">
        <v>2887</v>
      </c>
      <c r="R130" s="20">
        <v>0.01</v>
      </c>
    </row>
    <row r="131" spans="1:18" x14ac:dyDescent="0.25">
      <c r="A131" t="s">
        <v>355</v>
      </c>
      <c r="B131" s="19">
        <v>41877</v>
      </c>
      <c r="C131" t="s">
        <v>134</v>
      </c>
      <c r="D131">
        <v>10011</v>
      </c>
      <c r="E131" t="s">
        <v>353</v>
      </c>
      <c r="F131">
        <v>1</v>
      </c>
      <c r="G131" t="s">
        <v>153</v>
      </c>
      <c r="H131" t="s">
        <v>154</v>
      </c>
      <c r="I131" t="s">
        <v>155</v>
      </c>
      <c r="J131" t="s">
        <v>93</v>
      </c>
      <c r="K131" t="s">
        <v>354</v>
      </c>
      <c r="L131">
        <v>2887</v>
      </c>
      <c r="M131">
        <v>1491</v>
      </c>
      <c r="N131" t="s">
        <v>87</v>
      </c>
      <c r="O131">
        <v>10</v>
      </c>
      <c r="P131">
        <v>1491</v>
      </c>
      <c r="Q131">
        <v>2887</v>
      </c>
      <c r="R131" s="20">
        <v>0.02</v>
      </c>
    </row>
    <row r="132" spans="1:18" x14ac:dyDescent="0.25">
      <c r="A132" t="s">
        <v>356</v>
      </c>
      <c r="B132" s="19">
        <v>41481</v>
      </c>
      <c r="C132" t="s">
        <v>110</v>
      </c>
      <c r="D132">
        <v>10001</v>
      </c>
      <c r="E132" t="s">
        <v>357</v>
      </c>
      <c r="F132">
        <v>1</v>
      </c>
      <c r="G132" t="s">
        <v>197</v>
      </c>
      <c r="H132" t="s">
        <v>122</v>
      </c>
      <c r="I132" t="s">
        <v>198</v>
      </c>
      <c r="J132" t="s">
        <v>106</v>
      </c>
      <c r="K132" t="s">
        <v>358</v>
      </c>
      <c r="L132">
        <v>2889</v>
      </c>
      <c r="M132">
        <v>1384</v>
      </c>
      <c r="N132" t="s">
        <v>87</v>
      </c>
      <c r="O132">
        <v>4</v>
      </c>
      <c r="P132">
        <v>1384</v>
      </c>
      <c r="Q132">
        <v>2889</v>
      </c>
      <c r="R132" s="20">
        <v>0.01</v>
      </c>
    </row>
    <row r="133" spans="1:18" x14ac:dyDescent="0.25">
      <c r="A133" t="s">
        <v>359</v>
      </c>
      <c r="B133" s="19">
        <v>41292</v>
      </c>
      <c r="C133" t="s">
        <v>102</v>
      </c>
      <c r="D133">
        <v>10001</v>
      </c>
      <c r="E133" t="s">
        <v>360</v>
      </c>
      <c r="F133">
        <v>1</v>
      </c>
      <c r="G133" t="s">
        <v>197</v>
      </c>
      <c r="H133" t="s">
        <v>122</v>
      </c>
      <c r="I133" t="s">
        <v>198</v>
      </c>
      <c r="J133" t="s">
        <v>106</v>
      </c>
      <c r="K133" t="s">
        <v>361</v>
      </c>
      <c r="L133">
        <v>2895</v>
      </c>
      <c r="M133">
        <v>1871</v>
      </c>
      <c r="N133" t="s">
        <v>114</v>
      </c>
      <c r="O133">
        <v>1</v>
      </c>
      <c r="P133">
        <v>1871</v>
      </c>
      <c r="Q133">
        <v>2895</v>
      </c>
      <c r="R133" s="20">
        <v>0.01</v>
      </c>
    </row>
    <row r="134" spans="1:18" x14ac:dyDescent="0.25">
      <c r="A134" t="s">
        <v>362</v>
      </c>
      <c r="B134" s="19">
        <v>41910</v>
      </c>
      <c r="C134" t="s">
        <v>81</v>
      </c>
      <c r="D134">
        <v>10002</v>
      </c>
      <c r="E134" t="s">
        <v>360</v>
      </c>
      <c r="F134">
        <v>1</v>
      </c>
      <c r="G134" t="s">
        <v>83</v>
      </c>
      <c r="H134" t="s">
        <v>84</v>
      </c>
      <c r="I134" t="s">
        <v>85</v>
      </c>
      <c r="J134" t="s">
        <v>77</v>
      </c>
      <c r="K134" t="s">
        <v>361</v>
      </c>
      <c r="L134">
        <v>2895</v>
      </c>
      <c r="M134">
        <v>1871</v>
      </c>
      <c r="N134" t="s">
        <v>114</v>
      </c>
      <c r="O134">
        <v>8</v>
      </c>
      <c r="P134">
        <v>1871</v>
      </c>
      <c r="Q134">
        <v>2895</v>
      </c>
      <c r="R134" s="20">
        <v>0.02</v>
      </c>
    </row>
    <row r="135" spans="1:18" x14ac:dyDescent="0.25">
      <c r="A135" t="s">
        <v>115</v>
      </c>
      <c r="B135" s="19">
        <v>41454</v>
      </c>
      <c r="C135" t="s">
        <v>108</v>
      </c>
      <c r="D135">
        <v>10007</v>
      </c>
      <c r="E135" t="s">
        <v>360</v>
      </c>
      <c r="F135">
        <v>1</v>
      </c>
      <c r="G135" t="s">
        <v>90</v>
      </c>
      <c r="H135" t="s">
        <v>91</v>
      </c>
      <c r="I135" t="s">
        <v>92</v>
      </c>
      <c r="J135" t="s">
        <v>93</v>
      </c>
      <c r="K135" t="s">
        <v>361</v>
      </c>
      <c r="L135">
        <v>2895</v>
      </c>
      <c r="M135">
        <v>1871</v>
      </c>
      <c r="N135" t="s">
        <v>114</v>
      </c>
      <c r="O135">
        <v>3</v>
      </c>
      <c r="P135">
        <v>1871</v>
      </c>
      <c r="Q135">
        <v>2895</v>
      </c>
      <c r="R135" s="20">
        <v>0.01</v>
      </c>
    </row>
    <row r="136" spans="1:18" x14ac:dyDescent="0.25">
      <c r="A136" t="s">
        <v>363</v>
      </c>
      <c r="B136" s="19">
        <v>42278</v>
      </c>
      <c r="C136" t="s">
        <v>72</v>
      </c>
      <c r="D136">
        <v>10008</v>
      </c>
      <c r="E136" t="s">
        <v>360</v>
      </c>
      <c r="F136">
        <v>1</v>
      </c>
      <c r="G136" t="s">
        <v>135</v>
      </c>
      <c r="H136" t="s">
        <v>136</v>
      </c>
      <c r="I136" t="s">
        <v>137</v>
      </c>
      <c r="J136" t="s">
        <v>106</v>
      </c>
      <c r="K136" t="s">
        <v>361</v>
      </c>
      <c r="L136">
        <v>2895</v>
      </c>
      <c r="M136">
        <v>1871</v>
      </c>
      <c r="N136" t="s">
        <v>114</v>
      </c>
      <c r="O136">
        <v>6</v>
      </c>
      <c r="P136">
        <v>1871</v>
      </c>
      <c r="Q136">
        <v>2895</v>
      </c>
      <c r="R136" s="20">
        <v>0.02</v>
      </c>
    </row>
    <row r="137" spans="1:18" x14ac:dyDescent="0.25">
      <c r="A137" t="s">
        <v>364</v>
      </c>
      <c r="B137" s="19">
        <v>41919</v>
      </c>
      <c r="C137" t="s">
        <v>89</v>
      </c>
      <c r="D137">
        <v>10010</v>
      </c>
      <c r="E137" t="s">
        <v>360</v>
      </c>
      <c r="F137">
        <v>1</v>
      </c>
      <c r="G137" t="s">
        <v>171</v>
      </c>
      <c r="H137" t="s">
        <v>172</v>
      </c>
      <c r="I137" t="s">
        <v>173</v>
      </c>
      <c r="J137" t="s">
        <v>93</v>
      </c>
      <c r="K137" t="s">
        <v>361</v>
      </c>
      <c r="L137">
        <v>2895</v>
      </c>
      <c r="M137">
        <v>1871</v>
      </c>
      <c r="N137" t="s">
        <v>114</v>
      </c>
      <c r="O137">
        <v>5</v>
      </c>
      <c r="P137">
        <v>1871</v>
      </c>
      <c r="Q137">
        <v>2895</v>
      </c>
      <c r="R137" s="20">
        <v>0.01</v>
      </c>
    </row>
    <row r="138" spans="1:18" x14ac:dyDescent="0.25">
      <c r="A138" t="s">
        <v>365</v>
      </c>
      <c r="B138" s="19">
        <v>42321</v>
      </c>
      <c r="C138" t="s">
        <v>203</v>
      </c>
      <c r="D138">
        <v>10007</v>
      </c>
      <c r="E138" t="s">
        <v>366</v>
      </c>
      <c r="F138">
        <v>1</v>
      </c>
      <c r="G138" t="s">
        <v>90</v>
      </c>
      <c r="H138" t="s">
        <v>91</v>
      </c>
      <c r="I138" t="s">
        <v>92</v>
      </c>
      <c r="J138" t="s">
        <v>93</v>
      </c>
      <c r="K138" t="s">
        <v>367</v>
      </c>
      <c r="L138">
        <v>2898</v>
      </c>
      <c r="M138">
        <v>1324</v>
      </c>
      <c r="N138" t="s">
        <v>114</v>
      </c>
      <c r="O138">
        <v>4</v>
      </c>
      <c r="P138">
        <v>1324</v>
      </c>
      <c r="Q138">
        <v>2898</v>
      </c>
      <c r="R138" s="20">
        <v>0.01</v>
      </c>
    </row>
    <row r="139" spans="1:18" x14ac:dyDescent="0.25">
      <c r="A139" t="s">
        <v>368</v>
      </c>
      <c r="B139" s="19">
        <v>41483</v>
      </c>
      <c r="C139" t="s">
        <v>108</v>
      </c>
      <c r="D139">
        <v>10006</v>
      </c>
      <c r="E139" t="s">
        <v>366</v>
      </c>
      <c r="F139">
        <v>1</v>
      </c>
      <c r="G139" t="s">
        <v>74</v>
      </c>
      <c r="H139" t="s">
        <v>75</v>
      </c>
      <c r="I139" t="s">
        <v>76</v>
      </c>
      <c r="J139" t="s">
        <v>77</v>
      </c>
      <c r="K139" t="s">
        <v>367</v>
      </c>
      <c r="L139">
        <v>2898</v>
      </c>
      <c r="M139">
        <v>1324</v>
      </c>
      <c r="N139" t="s">
        <v>114</v>
      </c>
      <c r="O139">
        <v>3</v>
      </c>
      <c r="P139">
        <v>1324</v>
      </c>
      <c r="Q139">
        <v>2898</v>
      </c>
      <c r="R139" s="20">
        <v>0.01</v>
      </c>
    </row>
    <row r="140" spans="1:18" x14ac:dyDescent="0.25">
      <c r="A140" t="s">
        <v>369</v>
      </c>
      <c r="B140" s="19">
        <v>41531</v>
      </c>
      <c r="C140" t="s">
        <v>110</v>
      </c>
      <c r="D140">
        <v>10012</v>
      </c>
      <c r="E140" t="s">
        <v>370</v>
      </c>
      <c r="F140">
        <v>1</v>
      </c>
      <c r="G140" t="s">
        <v>127</v>
      </c>
      <c r="H140" t="s">
        <v>128</v>
      </c>
      <c r="I140" t="s">
        <v>129</v>
      </c>
      <c r="J140" t="s">
        <v>93</v>
      </c>
      <c r="K140" t="s">
        <v>371</v>
      </c>
      <c r="L140">
        <v>2902</v>
      </c>
      <c r="M140">
        <v>1633</v>
      </c>
      <c r="N140" t="s">
        <v>239</v>
      </c>
      <c r="O140">
        <v>4</v>
      </c>
      <c r="P140">
        <v>1633</v>
      </c>
      <c r="Q140">
        <v>2902</v>
      </c>
      <c r="R140" s="20">
        <v>0.01</v>
      </c>
    </row>
    <row r="141" spans="1:18" x14ac:dyDescent="0.25">
      <c r="A141" t="s">
        <v>372</v>
      </c>
      <c r="B141" s="19">
        <v>42153</v>
      </c>
      <c r="C141" t="s">
        <v>102</v>
      </c>
      <c r="D141">
        <v>10012</v>
      </c>
      <c r="E141" t="s">
        <v>370</v>
      </c>
      <c r="F141">
        <v>1</v>
      </c>
      <c r="G141" t="s">
        <v>127</v>
      </c>
      <c r="H141" t="s">
        <v>128</v>
      </c>
      <c r="I141" t="s">
        <v>129</v>
      </c>
      <c r="J141" t="s">
        <v>93</v>
      </c>
      <c r="K141" t="s">
        <v>371</v>
      </c>
      <c r="L141">
        <v>2902</v>
      </c>
      <c r="M141">
        <v>1633</v>
      </c>
      <c r="N141" t="s">
        <v>239</v>
      </c>
      <c r="O141">
        <v>1</v>
      </c>
      <c r="P141">
        <v>1633</v>
      </c>
      <c r="Q141">
        <v>2902</v>
      </c>
      <c r="R141" s="20">
        <v>0.01</v>
      </c>
    </row>
    <row r="142" spans="1:18" x14ac:dyDescent="0.25">
      <c r="A142" t="s">
        <v>373</v>
      </c>
      <c r="B142" s="19">
        <v>42247</v>
      </c>
      <c r="C142" t="s">
        <v>89</v>
      </c>
      <c r="D142">
        <v>10010</v>
      </c>
      <c r="E142" t="s">
        <v>370</v>
      </c>
      <c r="F142">
        <v>1</v>
      </c>
      <c r="G142" t="s">
        <v>171</v>
      </c>
      <c r="H142" t="s">
        <v>172</v>
      </c>
      <c r="I142" t="s">
        <v>173</v>
      </c>
      <c r="J142" t="s">
        <v>93</v>
      </c>
      <c r="K142" t="s">
        <v>371</v>
      </c>
      <c r="L142">
        <v>2902</v>
      </c>
      <c r="M142">
        <v>1633</v>
      </c>
      <c r="N142" t="s">
        <v>239</v>
      </c>
      <c r="O142">
        <v>5</v>
      </c>
      <c r="P142">
        <v>1633</v>
      </c>
      <c r="Q142">
        <v>2902</v>
      </c>
      <c r="R142" s="20">
        <v>0.01</v>
      </c>
    </row>
    <row r="143" spans="1:18" x14ac:dyDescent="0.25">
      <c r="A143" t="s">
        <v>374</v>
      </c>
      <c r="B143" s="19">
        <v>41432</v>
      </c>
      <c r="C143" t="s">
        <v>72</v>
      </c>
      <c r="D143">
        <v>10001</v>
      </c>
      <c r="E143" t="s">
        <v>375</v>
      </c>
      <c r="F143">
        <v>1</v>
      </c>
      <c r="G143" t="s">
        <v>197</v>
      </c>
      <c r="H143" t="s">
        <v>122</v>
      </c>
      <c r="I143" t="s">
        <v>198</v>
      </c>
      <c r="J143" t="s">
        <v>106</v>
      </c>
      <c r="K143" t="s">
        <v>376</v>
      </c>
      <c r="L143">
        <v>2912</v>
      </c>
      <c r="M143">
        <v>2328</v>
      </c>
      <c r="N143" t="s">
        <v>114</v>
      </c>
      <c r="O143">
        <v>6</v>
      </c>
      <c r="P143">
        <v>2328</v>
      </c>
      <c r="Q143">
        <v>2912</v>
      </c>
      <c r="R143" s="20">
        <v>0.02</v>
      </c>
    </row>
    <row r="144" spans="1:18" x14ac:dyDescent="0.25">
      <c r="A144" t="s">
        <v>377</v>
      </c>
      <c r="B144" s="19">
        <v>41887</v>
      </c>
      <c r="C144" t="s">
        <v>81</v>
      </c>
      <c r="D144">
        <v>10013</v>
      </c>
      <c r="E144" t="s">
        <v>375</v>
      </c>
      <c r="F144">
        <v>1</v>
      </c>
      <c r="G144" t="s">
        <v>116</v>
      </c>
      <c r="H144" t="s">
        <v>117</v>
      </c>
      <c r="I144" t="s">
        <v>118</v>
      </c>
      <c r="J144" t="s">
        <v>106</v>
      </c>
      <c r="K144" t="s">
        <v>376</v>
      </c>
      <c r="L144">
        <v>2912</v>
      </c>
      <c r="M144">
        <v>2328</v>
      </c>
      <c r="N144" t="s">
        <v>114</v>
      </c>
      <c r="O144">
        <v>8</v>
      </c>
      <c r="P144">
        <v>2328</v>
      </c>
      <c r="Q144">
        <v>2912</v>
      </c>
      <c r="R144" s="20">
        <v>0.02</v>
      </c>
    </row>
    <row r="145" spans="1:18" x14ac:dyDescent="0.25">
      <c r="A145" t="s">
        <v>378</v>
      </c>
      <c r="B145" s="19">
        <v>42367</v>
      </c>
      <c r="C145" t="s">
        <v>89</v>
      </c>
      <c r="D145">
        <v>10006</v>
      </c>
      <c r="E145" t="s">
        <v>375</v>
      </c>
      <c r="F145">
        <v>1</v>
      </c>
      <c r="G145" t="s">
        <v>74</v>
      </c>
      <c r="H145" t="s">
        <v>75</v>
      </c>
      <c r="I145" t="s">
        <v>76</v>
      </c>
      <c r="J145" t="s">
        <v>77</v>
      </c>
      <c r="K145" t="s">
        <v>376</v>
      </c>
      <c r="L145">
        <v>2912</v>
      </c>
      <c r="M145">
        <v>2328</v>
      </c>
      <c r="N145" t="s">
        <v>114</v>
      </c>
      <c r="O145">
        <v>5</v>
      </c>
      <c r="P145">
        <v>2328</v>
      </c>
      <c r="Q145">
        <v>2912</v>
      </c>
      <c r="R145" s="20">
        <v>0.01</v>
      </c>
    </row>
    <row r="146" spans="1:18" x14ac:dyDescent="0.25">
      <c r="A146" t="s">
        <v>379</v>
      </c>
      <c r="B146" s="19">
        <v>41508</v>
      </c>
      <c r="C146" t="s">
        <v>203</v>
      </c>
      <c r="D146">
        <v>10006</v>
      </c>
      <c r="E146" t="s">
        <v>375</v>
      </c>
      <c r="F146">
        <v>1</v>
      </c>
      <c r="G146" t="s">
        <v>74</v>
      </c>
      <c r="H146" t="s">
        <v>75</v>
      </c>
      <c r="I146" t="s">
        <v>76</v>
      </c>
      <c r="J146" t="s">
        <v>77</v>
      </c>
      <c r="K146" t="s">
        <v>376</v>
      </c>
      <c r="L146">
        <v>2912</v>
      </c>
      <c r="M146">
        <v>2328</v>
      </c>
      <c r="N146" t="s">
        <v>114</v>
      </c>
      <c r="O146">
        <v>4</v>
      </c>
      <c r="P146">
        <v>2328</v>
      </c>
      <c r="Q146">
        <v>2912</v>
      </c>
      <c r="R146" s="20">
        <v>0.01</v>
      </c>
    </row>
    <row r="147" spans="1:18" x14ac:dyDescent="0.25">
      <c r="A147" t="s">
        <v>380</v>
      </c>
      <c r="B147" s="19">
        <v>41482</v>
      </c>
      <c r="C147" t="s">
        <v>72</v>
      </c>
      <c r="D147">
        <v>10001</v>
      </c>
      <c r="E147" t="s">
        <v>381</v>
      </c>
      <c r="F147">
        <v>1</v>
      </c>
      <c r="G147" t="s">
        <v>197</v>
      </c>
      <c r="H147" t="s">
        <v>122</v>
      </c>
      <c r="I147" t="s">
        <v>198</v>
      </c>
      <c r="J147" t="s">
        <v>106</v>
      </c>
      <c r="K147" t="s">
        <v>382</v>
      </c>
      <c r="L147">
        <v>2921</v>
      </c>
      <c r="M147">
        <v>1786</v>
      </c>
      <c r="N147" t="s">
        <v>177</v>
      </c>
      <c r="O147">
        <v>6</v>
      </c>
      <c r="P147">
        <v>1786</v>
      </c>
      <c r="Q147">
        <v>2921</v>
      </c>
      <c r="R147" s="20">
        <v>0.02</v>
      </c>
    </row>
    <row r="148" spans="1:18" x14ac:dyDescent="0.25">
      <c r="A148" t="s">
        <v>383</v>
      </c>
      <c r="B148" s="19">
        <v>42133</v>
      </c>
      <c r="C148" t="s">
        <v>108</v>
      </c>
      <c r="D148">
        <v>10007</v>
      </c>
      <c r="E148" t="s">
        <v>381</v>
      </c>
      <c r="F148">
        <v>1</v>
      </c>
      <c r="G148" t="s">
        <v>90</v>
      </c>
      <c r="H148" t="s">
        <v>91</v>
      </c>
      <c r="I148" t="s">
        <v>92</v>
      </c>
      <c r="J148" t="s">
        <v>93</v>
      </c>
      <c r="K148" t="s">
        <v>382</v>
      </c>
      <c r="L148">
        <v>2921</v>
      </c>
      <c r="M148">
        <v>1786</v>
      </c>
      <c r="N148" t="s">
        <v>177</v>
      </c>
      <c r="O148">
        <v>3</v>
      </c>
      <c r="P148">
        <v>1786</v>
      </c>
      <c r="Q148">
        <v>2921</v>
      </c>
      <c r="R148" s="20">
        <v>0.01</v>
      </c>
    </row>
    <row r="149" spans="1:18" x14ac:dyDescent="0.25">
      <c r="A149" t="s">
        <v>384</v>
      </c>
      <c r="B149" s="19">
        <v>42215</v>
      </c>
      <c r="C149" t="s">
        <v>203</v>
      </c>
      <c r="D149">
        <v>10009</v>
      </c>
      <c r="E149" t="s">
        <v>381</v>
      </c>
      <c r="F149">
        <v>1</v>
      </c>
      <c r="G149" t="s">
        <v>141</v>
      </c>
      <c r="H149" t="s">
        <v>142</v>
      </c>
      <c r="I149" t="s">
        <v>143</v>
      </c>
      <c r="J149" t="s">
        <v>93</v>
      </c>
      <c r="K149" t="s">
        <v>382</v>
      </c>
      <c r="L149">
        <v>2921</v>
      </c>
      <c r="M149">
        <v>1786</v>
      </c>
      <c r="N149" t="s">
        <v>177</v>
      </c>
      <c r="O149">
        <v>4</v>
      </c>
      <c r="P149">
        <v>1786</v>
      </c>
      <c r="Q149">
        <v>2921</v>
      </c>
      <c r="R149" s="20">
        <v>0.01</v>
      </c>
    </row>
    <row r="150" spans="1:18" x14ac:dyDescent="0.25">
      <c r="A150" t="s">
        <v>385</v>
      </c>
      <c r="B150" s="19">
        <v>42032</v>
      </c>
      <c r="C150" t="s">
        <v>134</v>
      </c>
      <c r="D150">
        <v>10014</v>
      </c>
      <c r="E150" t="s">
        <v>381</v>
      </c>
      <c r="F150">
        <v>1</v>
      </c>
      <c r="G150" t="s">
        <v>162</v>
      </c>
      <c r="H150" t="s">
        <v>163</v>
      </c>
      <c r="I150" t="s">
        <v>164</v>
      </c>
      <c r="J150" t="s">
        <v>93</v>
      </c>
      <c r="K150" t="s">
        <v>382</v>
      </c>
      <c r="L150">
        <v>2921</v>
      </c>
      <c r="M150">
        <v>1786</v>
      </c>
      <c r="N150" t="s">
        <v>177</v>
      </c>
      <c r="O150">
        <v>10</v>
      </c>
      <c r="P150">
        <v>1786</v>
      </c>
      <c r="Q150">
        <v>2921</v>
      </c>
      <c r="R150" s="20">
        <v>0.02</v>
      </c>
    </row>
    <row r="151" spans="1:18" x14ac:dyDescent="0.25">
      <c r="A151" t="s">
        <v>386</v>
      </c>
      <c r="B151" s="19">
        <v>42074</v>
      </c>
      <c r="C151" t="s">
        <v>134</v>
      </c>
      <c r="D151">
        <v>10003</v>
      </c>
      <c r="E151" t="s">
        <v>381</v>
      </c>
      <c r="F151">
        <v>1</v>
      </c>
      <c r="G151" t="s">
        <v>96</v>
      </c>
      <c r="H151" t="s">
        <v>97</v>
      </c>
      <c r="I151" t="s">
        <v>98</v>
      </c>
      <c r="J151" t="s">
        <v>99</v>
      </c>
      <c r="K151" t="s">
        <v>382</v>
      </c>
      <c r="L151">
        <v>2921</v>
      </c>
      <c r="M151">
        <v>1786</v>
      </c>
      <c r="N151" t="s">
        <v>177</v>
      </c>
      <c r="O151">
        <v>10</v>
      </c>
      <c r="P151">
        <v>1786</v>
      </c>
      <c r="Q151">
        <v>2921</v>
      </c>
      <c r="R151" s="20">
        <v>0.02</v>
      </c>
    </row>
    <row r="152" spans="1:18" x14ac:dyDescent="0.25">
      <c r="A152" t="s">
        <v>301</v>
      </c>
      <c r="B152" s="19">
        <v>41645</v>
      </c>
      <c r="C152" t="s">
        <v>72</v>
      </c>
      <c r="D152">
        <v>10012</v>
      </c>
      <c r="E152" t="s">
        <v>387</v>
      </c>
      <c r="F152">
        <v>1</v>
      </c>
      <c r="G152" t="s">
        <v>127</v>
      </c>
      <c r="H152" t="s">
        <v>128</v>
      </c>
      <c r="I152" t="s">
        <v>129</v>
      </c>
      <c r="J152" t="s">
        <v>93</v>
      </c>
      <c r="K152" t="s">
        <v>388</v>
      </c>
      <c r="L152">
        <v>2923</v>
      </c>
      <c r="M152">
        <v>2480</v>
      </c>
      <c r="N152" t="s">
        <v>239</v>
      </c>
      <c r="O152">
        <v>6</v>
      </c>
      <c r="P152">
        <v>2480</v>
      </c>
      <c r="Q152">
        <v>2923</v>
      </c>
      <c r="R152" s="20">
        <v>0.02</v>
      </c>
    </row>
    <row r="153" spans="1:18" x14ac:dyDescent="0.25">
      <c r="A153" t="s">
        <v>389</v>
      </c>
      <c r="B153" s="19">
        <v>41283</v>
      </c>
      <c r="C153" t="s">
        <v>110</v>
      </c>
      <c r="D153">
        <v>10007</v>
      </c>
      <c r="E153" t="s">
        <v>387</v>
      </c>
      <c r="F153">
        <v>1</v>
      </c>
      <c r="G153" t="s">
        <v>90</v>
      </c>
      <c r="H153" t="s">
        <v>91</v>
      </c>
      <c r="I153" t="s">
        <v>92</v>
      </c>
      <c r="J153" t="s">
        <v>93</v>
      </c>
      <c r="K153" t="s">
        <v>388</v>
      </c>
      <c r="L153">
        <v>2923</v>
      </c>
      <c r="M153">
        <v>2480</v>
      </c>
      <c r="N153" t="s">
        <v>239</v>
      </c>
      <c r="O153">
        <v>4</v>
      </c>
      <c r="P153">
        <v>2480</v>
      </c>
      <c r="Q153">
        <v>2923</v>
      </c>
      <c r="R153" s="20">
        <v>0.01</v>
      </c>
    </row>
    <row r="154" spans="1:18" x14ac:dyDescent="0.25">
      <c r="A154" t="s">
        <v>390</v>
      </c>
      <c r="B154" s="19">
        <v>41333</v>
      </c>
      <c r="C154" t="s">
        <v>110</v>
      </c>
      <c r="D154">
        <v>10009</v>
      </c>
      <c r="E154" t="s">
        <v>387</v>
      </c>
      <c r="F154">
        <v>1</v>
      </c>
      <c r="G154" t="s">
        <v>141</v>
      </c>
      <c r="H154" t="s">
        <v>142</v>
      </c>
      <c r="I154" t="s">
        <v>143</v>
      </c>
      <c r="J154" t="s">
        <v>93</v>
      </c>
      <c r="K154" t="s">
        <v>388</v>
      </c>
      <c r="L154">
        <v>2923</v>
      </c>
      <c r="M154">
        <v>2480</v>
      </c>
      <c r="N154" t="s">
        <v>239</v>
      </c>
      <c r="O154">
        <v>4</v>
      </c>
      <c r="P154">
        <v>2480</v>
      </c>
      <c r="Q154">
        <v>2923</v>
      </c>
      <c r="R154" s="20">
        <v>0.01</v>
      </c>
    </row>
    <row r="155" spans="1:18" x14ac:dyDescent="0.25">
      <c r="A155" t="s">
        <v>391</v>
      </c>
      <c r="B155" s="19">
        <v>41591</v>
      </c>
      <c r="C155" t="s">
        <v>108</v>
      </c>
      <c r="D155">
        <v>10014</v>
      </c>
      <c r="E155" t="s">
        <v>387</v>
      </c>
      <c r="F155">
        <v>1</v>
      </c>
      <c r="G155" t="s">
        <v>162</v>
      </c>
      <c r="H155" t="s">
        <v>163</v>
      </c>
      <c r="I155" t="s">
        <v>164</v>
      </c>
      <c r="J155" t="s">
        <v>93</v>
      </c>
      <c r="K155" t="s">
        <v>388</v>
      </c>
      <c r="L155">
        <v>2923</v>
      </c>
      <c r="M155">
        <v>2480</v>
      </c>
      <c r="N155" t="s">
        <v>239</v>
      </c>
      <c r="O155">
        <v>3</v>
      </c>
      <c r="P155">
        <v>2480</v>
      </c>
      <c r="Q155">
        <v>2923</v>
      </c>
      <c r="R155" s="20">
        <v>0.01</v>
      </c>
    </row>
    <row r="156" spans="1:18" x14ac:dyDescent="0.25">
      <c r="A156" t="s">
        <v>392</v>
      </c>
      <c r="B156" s="19">
        <v>42040</v>
      </c>
      <c r="C156" t="s">
        <v>102</v>
      </c>
      <c r="D156">
        <v>10002</v>
      </c>
      <c r="E156" t="s">
        <v>393</v>
      </c>
      <c r="F156">
        <v>1</v>
      </c>
      <c r="G156" t="s">
        <v>83</v>
      </c>
      <c r="H156" t="s">
        <v>84</v>
      </c>
      <c r="I156" t="s">
        <v>85</v>
      </c>
      <c r="J156" t="s">
        <v>77</v>
      </c>
      <c r="K156" t="s">
        <v>394</v>
      </c>
      <c r="L156">
        <v>2929</v>
      </c>
      <c r="M156">
        <v>1320</v>
      </c>
      <c r="N156" t="s">
        <v>87</v>
      </c>
      <c r="O156">
        <v>1</v>
      </c>
      <c r="P156">
        <v>1320</v>
      </c>
      <c r="Q156">
        <v>2929</v>
      </c>
      <c r="R156" s="20">
        <v>0.01</v>
      </c>
    </row>
    <row r="157" spans="1:18" x14ac:dyDescent="0.25">
      <c r="A157" t="s">
        <v>395</v>
      </c>
      <c r="B157" s="19">
        <v>42352</v>
      </c>
      <c r="C157" t="s">
        <v>108</v>
      </c>
      <c r="D157">
        <v>10001</v>
      </c>
      <c r="E157" t="s">
        <v>396</v>
      </c>
      <c r="F157">
        <v>1</v>
      </c>
      <c r="G157" t="s">
        <v>197</v>
      </c>
      <c r="H157" t="s">
        <v>122</v>
      </c>
      <c r="I157" t="s">
        <v>198</v>
      </c>
      <c r="J157" t="s">
        <v>106</v>
      </c>
      <c r="K157" t="s">
        <v>397</v>
      </c>
      <c r="L157">
        <v>2940</v>
      </c>
      <c r="M157">
        <v>1468</v>
      </c>
      <c r="N157" t="s">
        <v>87</v>
      </c>
      <c r="O157">
        <v>3</v>
      </c>
      <c r="P157">
        <v>1468</v>
      </c>
      <c r="Q157">
        <v>2940</v>
      </c>
      <c r="R157" s="20">
        <v>0.01</v>
      </c>
    </row>
    <row r="158" spans="1:18" x14ac:dyDescent="0.25">
      <c r="A158" t="s">
        <v>398</v>
      </c>
      <c r="B158" s="19">
        <v>41942</v>
      </c>
      <c r="C158" t="s">
        <v>203</v>
      </c>
      <c r="D158">
        <v>10002</v>
      </c>
      <c r="E158" t="s">
        <v>399</v>
      </c>
      <c r="F158">
        <v>1</v>
      </c>
      <c r="G158" t="s">
        <v>83</v>
      </c>
      <c r="H158" t="s">
        <v>84</v>
      </c>
      <c r="I158" t="s">
        <v>85</v>
      </c>
      <c r="J158" t="s">
        <v>77</v>
      </c>
      <c r="K158" t="s">
        <v>400</v>
      </c>
      <c r="L158">
        <v>2941</v>
      </c>
      <c r="M158">
        <v>1567</v>
      </c>
      <c r="N158" t="s">
        <v>87</v>
      </c>
      <c r="O158">
        <v>4</v>
      </c>
      <c r="P158">
        <v>1567</v>
      </c>
      <c r="Q158">
        <v>2941</v>
      </c>
      <c r="R158" s="20">
        <v>0.01</v>
      </c>
    </row>
    <row r="159" spans="1:18" x14ac:dyDescent="0.25">
      <c r="A159" t="s">
        <v>401</v>
      </c>
      <c r="B159" s="19">
        <v>41742</v>
      </c>
      <c r="C159" t="s">
        <v>89</v>
      </c>
      <c r="D159">
        <v>10011</v>
      </c>
      <c r="E159" t="s">
        <v>399</v>
      </c>
      <c r="F159">
        <v>1</v>
      </c>
      <c r="G159" t="s">
        <v>153</v>
      </c>
      <c r="H159" t="s">
        <v>154</v>
      </c>
      <c r="I159" t="s">
        <v>155</v>
      </c>
      <c r="J159" t="s">
        <v>93</v>
      </c>
      <c r="K159" t="s">
        <v>400</v>
      </c>
      <c r="L159">
        <v>2941</v>
      </c>
      <c r="M159">
        <v>1567</v>
      </c>
      <c r="N159" t="s">
        <v>87</v>
      </c>
      <c r="O159">
        <v>5</v>
      </c>
      <c r="P159">
        <v>1567</v>
      </c>
      <c r="Q159">
        <v>2941</v>
      </c>
      <c r="R159" s="20">
        <v>0.01</v>
      </c>
    </row>
    <row r="160" spans="1:18" x14ac:dyDescent="0.25">
      <c r="A160" t="s">
        <v>402</v>
      </c>
      <c r="B160" s="19">
        <v>41486</v>
      </c>
      <c r="C160" t="s">
        <v>102</v>
      </c>
      <c r="D160">
        <v>10012</v>
      </c>
      <c r="E160" t="s">
        <v>403</v>
      </c>
      <c r="F160">
        <v>1</v>
      </c>
      <c r="G160" t="s">
        <v>127</v>
      </c>
      <c r="H160" t="s">
        <v>128</v>
      </c>
      <c r="I160" t="s">
        <v>129</v>
      </c>
      <c r="J160" t="s">
        <v>93</v>
      </c>
      <c r="K160" t="s">
        <v>404</v>
      </c>
      <c r="L160">
        <v>2958</v>
      </c>
      <c r="M160">
        <v>1678</v>
      </c>
      <c r="N160" t="s">
        <v>114</v>
      </c>
      <c r="O160">
        <v>1</v>
      </c>
      <c r="P160">
        <v>1678</v>
      </c>
      <c r="Q160">
        <v>2958</v>
      </c>
      <c r="R160" s="20">
        <v>0.01</v>
      </c>
    </row>
    <row r="161" spans="1:18" x14ac:dyDescent="0.25">
      <c r="A161" t="s">
        <v>405</v>
      </c>
      <c r="B161" s="19">
        <v>42224</v>
      </c>
      <c r="C161" t="s">
        <v>203</v>
      </c>
      <c r="D161">
        <v>10002</v>
      </c>
      <c r="E161" t="s">
        <v>403</v>
      </c>
      <c r="F161">
        <v>1</v>
      </c>
      <c r="G161" t="s">
        <v>83</v>
      </c>
      <c r="H161" t="s">
        <v>84</v>
      </c>
      <c r="I161" t="s">
        <v>85</v>
      </c>
      <c r="J161" t="s">
        <v>77</v>
      </c>
      <c r="K161" t="s">
        <v>404</v>
      </c>
      <c r="L161">
        <v>2958</v>
      </c>
      <c r="M161">
        <v>1678</v>
      </c>
      <c r="N161" t="s">
        <v>114</v>
      </c>
      <c r="O161">
        <v>4</v>
      </c>
      <c r="P161">
        <v>1678</v>
      </c>
      <c r="Q161">
        <v>2958</v>
      </c>
      <c r="R161" s="20">
        <v>0.01</v>
      </c>
    </row>
    <row r="162" spans="1:18" x14ac:dyDescent="0.25">
      <c r="A162" t="s">
        <v>406</v>
      </c>
      <c r="B162" s="19">
        <v>42051</v>
      </c>
      <c r="C162" t="s">
        <v>89</v>
      </c>
      <c r="D162">
        <v>10007</v>
      </c>
      <c r="E162" t="s">
        <v>403</v>
      </c>
      <c r="F162">
        <v>1</v>
      </c>
      <c r="G162" t="s">
        <v>90</v>
      </c>
      <c r="H162" t="s">
        <v>91</v>
      </c>
      <c r="I162" t="s">
        <v>92</v>
      </c>
      <c r="J162" t="s">
        <v>93</v>
      </c>
      <c r="K162" t="s">
        <v>404</v>
      </c>
      <c r="L162">
        <v>2958</v>
      </c>
      <c r="M162">
        <v>1678</v>
      </c>
      <c r="N162" t="s">
        <v>114</v>
      </c>
      <c r="O162">
        <v>5</v>
      </c>
      <c r="P162">
        <v>1678</v>
      </c>
      <c r="Q162">
        <v>2958</v>
      </c>
      <c r="R162" s="20">
        <v>0.01</v>
      </c>
    </row>
    <row r="163" spans="1:18" x14ac:dyDescent="0.25">
      <c r="A163" t="s">
        <v>407</v>
      </c>
      <c r="B163" s="19">
        <v>41316</v>
      </c>
      <c r="C163" t="s">
        <v>134</v>
      </c>
      <c r="D163">
        <v>10014</v>
      </c>
      <c r="E163" t="s">
        <v>403</v>
      </c>
      <c r="F163">
        <v>1</v>
      </c>
      <c r="G163" t="s">
        <v>162</v>
      </c>
      <c r="H163" t="s">
        <v>163</v>
      </c>
      <c r="I163" t="s">
        <v>164</v>
      </c>
      <c r="J163" t="s">
        <v>93</v>
      </c>
      <c r="K163" t="s">
        <v>404</v>
      </c>
      <c r="L163">
        <v>2958</v>
      </c>
      <c r="M163">
        <v>1678</v>
      </c>
      <c r="N163" t="s">
        <v>114</v>
      </c>
      <c r="O163">
        <v>10</v>
      </c>
      <c r="P163">
        <v>1678</v>
      </c>
      <c r="Q163">
        <v>2958</v>
      </c>
      <c r="R163" s="20">
        <v>0.02</v>
      </c>
    </row>
    <row r="164" spans="1:18" x14ac:dyDescent="0.25">
      <c r="A164" t="s">
        <v>408</v>
      </c>
      <c r="B164" s="19">
        <v>41894</v>
      </c>
      <c r="C164" t="s">
        <v>134</v>
      </c>
      <c r="D164">
        <v>10001</v>
      </c>
      <c r="E164" t="s">
        <v>409</v>
      </c>
      <c r="F164">
        <v>1</v>
      </c>
      <c r="G164" t="s">
        <v>197</v>
      </c>
      <c r="H164" t="s">
        <v>122</v>
      </c>
      <c r="I164" t="s">
        <v>198</v>
      </c>
      <c r="J164" t="s">
        <v>106</v>
      </c>
      <c r="K164" t="s">
        <v>410</v>
      </c>
      <c r="L164">
        <v>2996</v>
      </c>
      <c r="M164">
        <v>1641</v>
      </c>
      <c r="N164" t="s">
        <v>87</v>
      </c>
      <c r="O164">
        <v>10</v>
      </c>
      <c r="P164">
        <v>1641</v>
      </c>
      <c r="Q164">
        <v>2996</v>
      </c>
      <c r="R164" s="20">
        <v>0.02</v>
      </c>
    </row>
    <row r="165" spans="1:18" x14ac:dyDescent="0.25">
      <c r="A165" t="s">
        <v>411</v>
      </c>
      <c r="B165" s="19">
        <v>42188</v>
      </c>
      <c r="C165" t="s">
        <v>72</v>
      </c>
      <c r="D165">
        <v>10005</v>
      </c>
      <c r="E165" t="s">
        <v>409</v>
      </c>
      <c r="F165">
        <v>1</v>
      </c>
      <c r="G165" t="s">
        <v>183</v>
      </c>
      <c r="H165" t="s">
        <v>184</v>
      </c>
      <c r="I165" t="s">
        <v>185</v>
      </c>
      <c r="J165" t="s">
        <v>93</v>
      </c>
      <c r="K165" t="s">
        <v>410</v>
      </c>
      <c r="L165">
        <v>2996</v>
      </c>
      <c r="M165">
        <v>1641</v>
      </c>
      <c r="N165" t="s">
        <v>87</v>
      </c>
      <c r="O165">
        <v>6</v>
      </c>
      <c r="P165">
        <v>1641</v>
      </c>
      <c r="Q165">
        <v>2996</v>
      </c>
      <c r="R165" s="20">
        <v>0.02</v>
      </c>
    </row>
    <row r="166" spans="1:18" x14ac:dyDescent="0.25">
      <c r="A166" t="s">
        <v>412</v>
      </c>
      <c r="B166" s="19">
        <v>41590</v>
      </c>
      <c r="C166" t="s">
        <v>72</v>
      </c>
      <c r="D166">
        <v>10014</v>
      </c>
      <c r="E166" t="s">
        <v>409</v>
      </c>
      <c r="F166">
        <v>1</v>
      </c>
      <c r="G166" t="s">
        <v>162</v>
      </c>
      <c r="H166" t="s">
        <v>163</v>
      </c>
      <c r="I166" t="s">
        <v>164</v>
      </c>
      <c r="J166" t="s">
        <v>93</v>
      </c>
      <c r="K166" t="s">
        <v>410</v>
      </c>
      <c r="L166">
        <v>2996</v>
      </c>
      <c r="M166">
        <v>1641</v>
      </c>
      <c r="N166" t="s">
        <v>87</v>
      </c>
      <c r="O166">
        <v>6</v>
      </c>
      <c r="P166">
        <v>1641</v>
      </c>
      <c r="Q166">
        <v>2996</v>
      </c>
      <c r="R166" s="20">
        <v>0.02</v>
      </c>
    </row>
    <row r="167" spans="1:18" x14ac:dyDescent="0.25">
      <c r="A167" t="s">
        <v>413</v>
      </c>
      <c r="B167" s="19">
        <v>41858</v>
      </c>
      <c r="C167" t="s">
        <v>134</v>
      </c>
      <c r="D167">
        <v>10004</v>
      </c>
      <c r="E167" t="s">
        <v>409</v>
      </c>
      <c r="F167">
        <v>1</v>
      </c>
      <c r="G167" t="s">
        <v>121</v>
      </c>
      <c r="H167" t="s">
        <v>122</v>
      </c>
      <c r="I167" t="s">
        <v>123</v>
      </c>
      <c r="J167" t="s">
        <v>106</v>
      </c>
      <c r="K167" t="s">
        <v>410</v>
      </c>
      <c r="L167">
        <v>2996</v>
      </c>
      <c r="M167">
        <v>1641</v>
      </c>
      <c r="N167" t="s">
        <v>87</v>
      </c>
      <c r="O167">
        <v>10</v>
      </c>
      <c r="P167">
        <v>1641</v>
      </c>
      <c r="Q167">
        <v>2996</v>
      </c>
      <c r="R167" s="20">
        <v>0.02</v>
      </c>
    </row>
    <row r="168" spans="1:18" x14ac:dyDescent="0.25">
      <c r="A168" t="s">
        <v>414</v>
      </c>
      <c r="B168" s="19">
        <v>42348</v>
      </c>
      <c r="C168" t="s">
        <v>203</v>
      </c>
      <c r="D168">
        <v>10011</v>
      </c>
      <c r="E168" t="s">
        <v>409</v>
      </c>
      <c r="F168">
        <v>1</v>
      </c>
      <c r="G168" t="s">
        <v>153</v>
      </c>
      <c r="H168" t="s">
        <v>154</v>
      </c>
      <c r="I168" t="s">
        <v>155</v>
      </c>
      <c r="J168" t="s">
        <v>93</v>
      </c>
      <c r="K168" t="s">
        <v>410</v>
      </c>
      <c r="L168">
        <v>2996</v>
      </c>
      <c r="M168">
        <v>1641</v>
      </c>
      <c r="N168" t="s">
        <v>87</v>
      </c>
      <c r="O168">
        <v>4</v>
      </c>
      <c r="P168">
        <v>1641</v>
      </c>
      <c r="Q168">
        <v>2996</v>
      </c>
      <c r="R168" s="20">
        <v>0.01</v>
      </c>
    </row>
    <row r="169" spans="1:18" x14ac:dyDescent="0.25">
      <c r="A169" t="s">
        <v>415</v>
      </c>
      <c r="B169" s="19">
        <v>41510</v>
      </c>
      <c r="C169" t="s">
        <v>108</v>
      </c>
      <c r="D169">
        <v>10015</v>
      </c>
      <c r="E169" t="s">
        <v>416</v>
      </c>
      <c r="F169">
        <v>1</v>
      </c>
      <c r="G169" t="s">
        <v>103</v>
      </c>
      <c r="H169" t="s">
        <v>104</v>
      </c>
      <c r="I169" t="s">
        <v>105</v>
      </c>
      <c r="J169" t="s">
        <v>106</v>
      </c>
      <c r="K169" t="s">
        <v>417</v>
      </c>
      <c r="L169">
        <v>3000</v>
      </c>
      <c r="M169">
        <v>2148</v>
      </c>
      <c r="N169" t="s">
        <v>114</v>
      </c>
      <c r="O169">
        <v>3</v>
      </c>
      <c r="P169">
        <v>2148</v>
      </c>
      <c r="Q169">
        <v>3000</v>
      </c>
      <c r="R169" s="20">
        <v>0.01</v>
      </c>
    </row>
    <row r="170" spans="1:18" x14ac:dyDescent="0.25">
      <c r="A170" t="s">
        <v>418</v>
      </c>
      <c r="B170" s="19">
        <v>41965</v>
      </c>
      <c r="C170" t="s">
        <v>81</v>
      </c>
      <c r="D170">
        <v>10008</v>
      </c>
      <c r="E170" t="s">
        <v>419</v>
      </c>
      <c r="F170">
        <v>1</v>
      </c>
      <c r="G170" t="s">
        <v>135</v>
      </c>
      <c r="H170" t="s">
        <v>136</v>
      </c>
      <c r="I170" t="s">
        <v>137</v>
      </c>
      <c r="J170" t="s">
        <v>106</v>
      </c>
      <c r="K170" t="s">
        <v>420</v>
      </c>
      <c r="L170">
        <v>3018</v>
      </c>
      <c r="M170">
        <v>1286</v>
      </c>
      <c r="N170" t="s">
        <v>87</v>
      </c>
      <c r="O170">
        <v>8</v>
      </c>
      <c r="P170">
        <v>1286</v>
      </c>
      <c r="Q170">
        <v>3018</v>
      </c>
      <c r="R170" s="20">
        <v>0.02</v>
      </c>
    </row>
    <row r="171" spans="1:18" x14ac:dyDescent="0.25">
      <c r="A171" t="s">
        <v>421</v>
      </c>
      <c r="B171" s="19">
        <v>41529</v>
      </c>
      <c r="C171" t="s">
        <v>81</v>
      </c>
      <c r="D171">
        <v>10006</v>
      </c>
      <c r="E171" t="s">
        <v>419</v>
      </c>
      <c r="F171">
        <v>1</v>
      </c>
      <c r="G171" t="s">
        <v>74</v>
      </c>
      <c r="H171" t="s">
        <v>75</v>
      </c>
      <c r="I171" t="s">
        <v>76</v>
      </c>
      <c r="J171" t="s">
        <v>77</v>
      </c>
      <c r="K171" t="s">
        <v>420</v>
      </c>
      <c r="L171">
        <v>3018</v>
      </c>
      <c r="M171">
        <v>1286</v>
      </c>
      <c r="N171" t="s">
        <v>87</v>
      </c>
      <c r="O171">
        <v>8</v>
      </c>
      <c r="P171">
        <v>1286</v>
      </c>
      <c r="Q171">
        <v>3018</v>
      </c>
      <c r="R171" s="20">
        <v>0.02</v>
      </c>
    </row>
    <row r="172" spans="1:18" x14ac:dyDescent="0.25">
      <c r="A172" t="s">
        <v>109</v>
      </c>
      <c r="B172" s="19">
        <v>42118</v>
      </c>
      <c r="C172" t="s">
        <v>72</v>
      </c>
      <c r="D172">
        <v>10012</v>
      </c>
      <c r="E172" t="s">
        <v>422</v>
      </c>
      <c r="F172">
        <v>1</v>
      </c>
      <c r="G172" t="s">
        <v>127</v>
      </c>
      <c r="H172" t="s">
        <v>128</v>
      </c>
      <c r="I172" t="s">
        <v>129</v>
      </c>
      <c r="J172" t="s">
        <v>93</v>
      </c>
      <c r="K172" t="s">
        <v>423</v>
      </c>
      <c r="L172">
        <v>3025</v>
      </c>
      <c r="M172">
        <v>1863</v>
      </c>
      <c r="N172" t="s">
        <v>87</v>
      </c>
      <c r="O172">
        <v>6</v>
      </c>
      <c r="P172">
        <v>1863</v>
      </c>
      <c r="Q172">
        <v>3025</v>
      </c>
      <c r="R172" s="20">
        <v>0.02</v>
      </c>
    </row>
    <row r="173" spans="1:18" x14ac:dyDescent="0.25">
      <c r="A173" t="s">
        <v>424</v>
      </c>
      <c r="B173" s="19">
        <v>42233</v>
      </c>
      <c r="C173" t="s">
        <v>203</v>
      </c>
      <c r="D173">
        <v>10012</v>
      </c>
      <c r="E173" t="s">
        <v>422</v>
      </c>
      <c r="F173">
        <v>1</v>
      </c>
      <c r="G173" t="s">
        <v>127</v>
      </c>
      <c r="H173" t="s">
        <v>128</v>
      </c>
      <c r="I173" t="s">
        <v>129</v>
      </c>
      <c r="J173" t="s">
        <v>93</v>
      </c>
      <c r="K173" t="s">
        <v>423</v>
      </c>
      <c r="L173">
        <v>3025</v>
      </c>
      <c r="M173">
        <v>1863</v>
      </c>
      <c r="N173" t="s">
        <v>87</v>
      </c>
      <c r="O173">
        <v>4</v>
      </c>
      <c r="P173">
        <v>1863</v>
      </c>
      <c r="Q173">
        <v>3025</v>
      </c>
      <c r="R173" s="20">
        <v>0.01</v>
      </c>
    </row>
    <row r="174" spans="1:18" x14ac:dyDescent="0.25">
      <c r="A174" t="s">
        <v>425</v>
      </c>
      <c r="B174" s="19">
        <v>42291</v>
      </c>
      <c r="C174" t="s">
        <v>72</v>
      </c>
      <c r="D174">
        <v>10005</v>
      </c>
      <c r="E174" t="s">
        <v>422</v>
      </c>
      <c r="F174">
        <v>1</v>
      </c>
      <c r="G174" t="s">
        <v>183</v>
      </c>
      <c r="H174" t="s">
        <v>184</v>
      </c>
      <c r="I174" t="s">
        <v>185</v>
      </c>
      <c r="J174" t="s">
        <v>93</v>
      </c>
      <c r="K174" t="s">
        <v>423</v>
      </c>
      <c r="L174">
        <v>3025</v>
      </c>
      <c r="M174">
        <v>1863</v>
      </c>
      <c r="N174" t="s">
        <v>87</v>
      </c>
      <c r="O174">
        <v>6</v>
      </c>
      <c r="P174">
        <v>1863</v>
      </c>
      <c r="Q174">
        <v>3025</v>
      </c>
      <c r="R174" s="20">
        <v>0.02</v>
      </c>
    </row>
    <row r="175" spans="1:18" x14ac:dyDescent="0.25">
      <c r="A175" t="s">
        <v>426</v>
      </c>
      <c r="B175" s="19">
        <v>42258</v>
      </c>
      <c r="C175" t="s">
        <v>134</v>
      </c>
      <c r="D175">
        <v>10006</v>
      </c>
      <c r="E175" t="s">
        <v>427</v>
      </c>
      <c r="F175">
        <v>1</v>
      </c>
      <c r="G175" t="s">
        <v>74</v>
      </c>
      <c r="H175" t="s">
        <v>75</v>
      </c>
      <c r="I175" t="s">
        <v>76</v>
      </c>
      <c r="J175" t="s">
        <v>77</v>
      </c>
      <c r="K175" t="s">
        <v>428</v>
      </c>
      <c r="L175">
        <v>3034</v>
      </c>
      <c r="M175">
        <v>2312</v>
      </c>
      <c r="N175" t="s">
        <v>87</v>
      </c>
      <c r="O175">
        <v>10</v>
      </c>
      <c r="P175">
        <v>2312</v>
      </c>
      <c r="Q175">
        <v>3034</v>
      </c>
      <c r="R175" s="20">
        <v>0.02</v>
      </c>
    </row>
    <row r="176" spans="1:18" x14ac:dyDescent="0.25">
      <c r="A176" t="s">
        <v>429</v>
      </c>
      <c r="B176" s="19">
        <v>41809</v>
      </c>
      <c r="C176" t="s">
        <v>81</v>
      </c>
      <c r="D176">
        <v>10006</v>
      </c>
      <c r="E176" t="s">
        <v>427</v>
      </c>
      <c r="F176">
        <v>1</v>
      </c>
      <c r="G176" t="s">
        <v>74</v>
      </c>
      <c r="H176" t="s">
        <v>75</v>
      </c>
      <c r="I176" t="s">
        <v>76</v>
      </c>
      <c r="J176" t="s">
        <v>77</v>
      </c>
      <c r="K176" t="s">
        <v>428</v>
      </c>
      <c r="L176">
        <v>3034</v>
      </c>
      <c r="M176">
        <v>2312</v>
      </c>
      <c r="N176" t="s">
        <v>87</v>
      </c>
      <c r="O176">
        <v>8</v>
      </c>
      <c r="P176">
        <v>2312</v>
      </c>
      <c r="Q176">
        <v>3034</v>
      </c>
      <c r="R176" s="20">
        <v>0.02</v>
      </c>
    </row>
    <row r="177" spans="1:18" x14ac:dyDescent="0.25">
      <c r="A177" t="s">
        <v>314</v>
      </c>
      <c r="B177" s="19">
        <v>42088</v>
      </c>
      <c r="C177" t="s">
        <v>81</v>
      </c>
      <c r="D177">
        <v>10012</v>
      </c>
      <c r="E177" t="s">
        <v>430</v>
      </c>
      <c r="F177">
        <v>1</v>
      </c>
      <c r="G177" t="s">
        <v>127</v>
      </c>
      <c r="H177" t="s">
        <v>128</v>
      </c>
      <c r="I177" t="s">
        <v>129</v>
      </c>
      <c r="J177" t="s">
        <v>93</v>
      </c>
      <c r="K177" t="s">
        <v>431</v>
      </c>
      <c r="L177">
        <v>3039</v>
      </c>
      <c r="M177">
        <v>2426</v>
      </c>
      <c r="N177" t="s">
        <v>114</v>
      </c>
      <c r="O177">
        <v>8</v>
      </c>
      <c r="P177">
        <v>2426</v>
      </c>
      <c r="Q177">
        <v>3039</v>
      </c>
      <c r="R177" s="20">
        <v>0.02</v>
      </c>
    </row>
    <row r="178" spans="1:18" x14ac:dyDescent="0.25">
      <c r="A178" t="s">
        <v>432</v>
      </c>
      <c r="B178" s="19">
        <v>41906</v>
      </c>
      <c r="C178" t="s">
        <v>108</v>
      </c>
      <c r="D178">
        <v>10015</v>
      </c>
      <c r="E178" t="s">
        <v>430</v>
      </c>
      <c r="F178">
        <v>1</v>
      </c>
      <c r="G178" t="s">
        <v>103</v>
      </c>
      <c r="H178" t="s">
        <v>104</v>
      </c>
      <c r="I178" t="s">
        <v>105</v>
      </c>
      <c r="J178" t="s">
        <v>106</v>
      </c>
      <c r="K178" t="s">
        <v>431</v>
      </c>
      <c r="L178">
        <v>3039</v>
      </c>
      <c r="M178">
        <v>2426</v>
      </c>
      <c r="N178" t="s">
        <v>114</v>
      </c>
      <c r="O178">
        <v>3</v>
      </c>
      <c r="P178">
        <v>2426</v>
      </c>
      <c r="Q178">
        <v>3039</v>
      </c>
      <c r="R178" s="20">
        <v>0.01</v>
      </c>
    </row>
    <row r="179" spans="1:18" x14ac:dyDescent="0.25">
      <c r="A179" t="s">
        <v>433</v>
      </c>
      <c r="B179" s="19">
        <v>41777</v>
      </c>
      <c r="C179" t="s">
        <v>89</v>
      </c>
      <c r="D179">
        <v>10008</v>
      </c>
      <c r="E179" t="s">
        <v>430</v>
      </c>
      <c r="F179">
        <v>1</v>
      </c>
      <c r="G179" t="s">
        <v>135</v>
      </c>
      <c r="H179" t="s">
        <v>136</v>
      </c>
      <c r="I179" t="s">
        <v>137</v>
      </c>
      <c r="J179" t="s">
        <v>106</v>
      </c>
      <c r="K179" t="s">
        <v>431</v>
      </c>
      <c r="L179">
        <v>3039</v>
      </c>
      <c r="M179">
        <v>2426</v>
      </c>
      <c r="N179" t="s">
        <v>114</v>
      </c>
      <c r="O179">
        <v>5</v>
      </c>
      <c r="P179">
        <v>2426</v>
      </c>
      <c r="Q179">
        <v>3039</v>
      </c>
      <c r="R179" s="20">
        <v>0.01</v>
      </c>
    </row>
    <row r="180" spans="1:18" x14ac:dyDescent="0.25">
      <c r="A180" t="s">
        <v>434</v>
      </c>
      <c r="B180" s="19">
        <v>41563</v>
      </c>
      <c r="C180" t="s">
        <v>72</v>
      </c>
      <c r="D180">
        <v>10011</v>
      </c>
      <c r="E180" t="s">
        <v>430</v>
      </c>
      <c r="F180">
        <v>1</v>
      </c>
      <c r="G180" t="s">
        <v>153</v>
      </c>
      <c r="H180" t="s">
        <v>154</v>
      </c>
      <c r="I180" t="s">
        <v>155</v>
      </c>
      <c r="J180" t="s">
        <v>93</v>
      </c>
      <c r="K180" t="s">
        <v>431</v>
      </c>
      <c r="L180">
        <v>3039</v>
      </c>
      <c r="M180">
        <v>2426</v>
      </c>
      <c r="N180" t="s">
        <v>114</v>
      </c>
      <c r="O180">
        <v>6</v>
      </c>
      <c r="P180">
        <v>2426</v>
      </c>
      <c r="Q180">
        <v>3039</v>
      </c>
      <c r="R180" s="20">
        <v>0.02</v>
      </c>
    </row>
    <row r="181" spans="1:18" x14ac:dyDescent="0.25">
      <c r="A181" t="s">
        <v>435</v>
      </c>
      <c r="B181" s="19">
        <v>41498</v>
      </c>
      <c r="C181" t="s">
        <v>134</v>
      </c>
      <c r="D181">
        <v>10015</v>
      </c>
      <c r="E181" t="s">
        <v>436</v>
      </c>
      <c r="F181">
        <v>1</v>
      </c>
      <c r="G181" t="s">
        <v>103</v>
      </c>
      <c r="H181" t="s">
        <v>104</v>
      </c>
      <c r="I181" t="s">
        <v>105</v>
      </c>
      <c r="J181" t="s">
        <v>106</v>
      </c>
      <c r="K181" t="s">
        <v>437</v>
      </c>
      <c r="L181">
        <v>3039</v>
      </c>
      <c r="M181">
        <v>1730</v>
      </c>
      <c r="N181" t="s">
        <v>87</v>
      </c>
      <c r="O181">
        <v>10</v>
      </c>
      <c r="P181">
        <v>1730</v>
      </c>
      <c r="Q181">
        <v>3039</v>
      </c>
      <c r="R181" s="20">
        <v>0.02</v>
      </c>
    </row>
    <row r="182" spans="1:18" x14ac:dyDescent="0.25">
      <c r="A182" t="s">
        <v>438</v>
      </c>
      <c r="B182" s="19">
        <v>41822</v>
      </c>
      <c r="C182" t="s">
        <v>81</v>
      </c>
      <c r="D182">
        <v>10011</v>
      </c>
      <c r="E182" t="s">
        <v>436</v>
      </c>
      <c r="F182">
        <v>1</v>
      </c>
      <c r="G182" t="s">
        <v>153</v>
      </c>
      <c r="H182" t="s">
        <v>154</v>
      </c>
      <c r="I182" t="s">
        <v>155</v>
      </c>
      <c r="J182" t="s">
        <v>93</v>
      </c>
      <c r="K182" t="s">
        <v>437</v>
      </c>
      <c r="L182">
        <v>3039</v>
      </c>
      <c r="M182">
        <v>1730</v>
      </c>
      <c r="N182" t="s">
        <v>87</v>
      </c>
      <c r="O182">
        <v>8</v>
      </c>
      <c r="P182">
        <v>1730</v>
      </c>
      <c r="Q182">
        <v>3039</v>
      </c>
      <c r="R182" s="20">
        <v>0.02</v>
      </c>
    </row>
    <row r="183" spans="1:18" x14ac:dyDescent="0.25">
      <c r="A183" t="s">
        <v>439</v>
      </c>
      <c r="B183" s="19">
        <v>41756</v>
      </c>
      <c r="C183" t="s">
        <v>203</v>
      </c>
      <c r="D183">
        <v>10010</v>
      </c>
      <c r="E183" t="s">
        <v>436</v>
      </c>
      <c r="F183">
        <v>1</v>
      </c>
      <c r="G183" t="s">
        <v>171</v>
      </c>
      <c r="H183" t="s">
        <v>172</v>
      </c>
      <c r="I183" t="s">
        <v>173</v>
      </c>
      <c r="J183" t="s">
        <v>93</v>
      </c>
      <c r="K183" t="s">
        <v>437</v>
      </c>
      <c r="L183">
        <v>3039</v>
      </c>
      <c r="M183">
        <v>1730</v>
      </c>
      <c r="N183" t="s">
        <v>87</v>
      </c>
      <c r="O183">
        <v>4</v>
      </c>
      <c r="P183">
        <v>1730</v>
      </c>
      <c r="Q183">
        <v>3039</v>
      </c>
      <c r="R183" s="20">
        <v>0.01</v>
      </c>
    </row>
    <row r="184" spans="1:18" x14ac:dyDescent="0.25">
      <c r="A184" t="s">
        <v>412</v>
      </c>
      <c r="B184" s="19">
        <v>41590</v>
      </c>
      <c r="C184" t="s">
        <v>203</v>
      </c>
      <c r="D184">
        <v>10012</v>
      </c>
      <c r="E184" t="s">
        <v>440</v>
      </c>
      <c r="F184">
        <v>1</v>
      </c>
      <c r="G184" t="s">
        <v>127</v>
      </c>
      <c r="H184" t="s">
        <v>128</v>
      </c>
      <c r="I184" t="s">
        <v>129</v>
      </c>
      <c r="J184" t="s">
        <v>93</v>
      </c>
      <c r="K184" t="s">
        <v>441</v>
      </c>
      <c r="L184">
        <v>3048</v>
      </c>
      <c r="M184">
        <v>1616</v>
      </c>
      <c r="N184" t="s">
        <v>114</v>
      </c>
      <c r="O184">
        <v>4</v>
      </c>
      <c r="P184">
        <v>1616</v>
      </c>
      <c r="Q184">
        <v>3048</v>
      </c>
      <c r="R184" s="20">
        <v>0.01</v>
      </c>
    </row>
    <row r="185" spans="1:18" x14ac:dyDescent="0.25">
      <c r="A185" t="s">
        <v>442</v>
      </c>
      <c r="B185" s="19">
        <v>41501</v>
      </c>
      <c r="C185" t="s">
        <v>203</v>
      </c>
      <c r="D185">
        <v>10004</v>
      </c>
      <c r="E185" t="s">
        <v>440</v>
      </c>
      <c r="F185">
        <v>1</v>
      </c>
      <c r="G185" t="s">
        <v>121</v>
      </c>
      <c r="H185" t="s">
        <v>122</v>
      </c>
      <c r="I185" t="s">
        <v>123</v>
      </c>
      <c r="J185" t="s">
        <v>106</v>
      </c>
      <c r="K185" t="s">
        <v>441</v>
      </c>
      <c r="L185">
        <v>3048</v>
      </c>
      <c r="M185">
        <v>1616</v>
      </c>
      <c r="N185" t="s">
        <v>114</v>
      </c>
      <c r="O185">
        <v>4</v>
      </c>
      <c r="P185">
        <v>1616</v>
      </c>
      <c r="Q185">
        <v>3048</v>
      </c>
      <c r="R185" s="20">
        <v>0.01</v>
      </c>
    </row>
    <row r="186" spans="1:18" x14ac:dyDescent="0.25">
      <c r="A186" t="s">
        <v>221</v>
      </c>
      <c r="B186" s="19">
        <v>42190</v>
      </c>
      <c r="C186" t="s">
        <v>81</v>
      </c>
      <c r="D186">
        <v>10002</v>
      </c>
      <c r="E186" t="s">
        <v>443</v>
      </c>
      <c r="F186">
        <v>1</v>
      </c>
      <c r="G186" t="s">
        <v>83</v>
      </c>
      <c r="H186" t="s">
        <v>84</v>
      </c>
      <c r="I186" t="s">
        <v>85</v>
      </c>
      <c r="J186" t="s">
        <v>77</v>
      </c>
      <c r="K186" t="s">
        <v>444</v>
      </c>
      <c r="L186">
        <v>3055</v>
      </c>
      <c r="M186">
        <v>2269</v>
      </c>
      <c r="N186" t="s">
        <v>177</v>
      </c>
      <c r="O186">
        <v>8</v>
      </c>
      <c r="P186">
        <v>2269</v>
      </c>
      <c r="Q186">
        <v>3055</v>
      </c>
      <c r="R186" s="20">
        <v>0.02</v>
      </c>
    </row>
    <row r="187" spans="1:18" x14ac:dyDescent="0.25">
      <c r="A187" t="s">
        <v>445</v>
      </c>
      <c r="B187" s="19">
        <v>41293</v>
      </c>
      <c r="C187" t="s">
        <v>89</v>
      </c>
      <c r="D187">
        <v>10002</v>
      </c>
      <c r="E187" t="s">
        <v>443</v>
      </c>
      <c r="F187">
        <v>1</v>
      </c>
      <c r="G187" t="s">
        <v>83</v>
      </c>
      <c r="H187" t="s">
        <v>84</v>
      </c>
      <c r="I187" t="s">
        <v>85</v>
      </c>
      <c r="J187" t="s">
        <v>77</v>
      </c>
      <c r="K187" t="s">
        <v>444</v>
      </c>
      <c r="L187">
        <v>3055</v>
      </c>
      <c r="M187">
        <v>2269</v>
      </c>
      <c r="N187" t="s">
        <v>177</v>
      </c>
      <c r="O187">
        <v>5</v>
      </c>
      <c r="P187">
        <v>2269</v>
      </c>
      <c r="Q187">
        <v>3055</v>
      </c>
      <c r="R187" s="20">
        <v>0.01</v>
      </c>
    </row>
    <row r="188" spans="1:18" x14ac:dyDescent="0.25">
      <c r="A188" t="s">
        <v>446</v>
      </c>
      <c r="B188" s="19">
        <v>41582</v>
      </c>
      <c r="C188" t="s">
        <v>81</v>
      </c>
      <c r="D188">
        <v>10007</v>
      </c>
      <c r="E188" t="s">
        <v>443</v>
      </c>
      <c r="F188">
        <v>1</v>
      </c>
      <c r="G188" t="s">
        <v>90</v>
      </c>
      <c r="H188" t="s">
        <v>91</v>
      </c>
      <c r="I188" t="s">
        <v>92</v>
      </c>
      <c r="J188" t="s">
        <v>93</v>
      </c>
      <c r="K188" t="s">
        <v>444</v>
      </c>
      <c r="L188">
        <v>3055</v>
      </c>
      <c r="M188">
        <v>2269</v>
      </c>
      <c r="N188" t="s">
        <v>177</v>
      </c>
      <c r="O188">
        <v>8</v>
      </c>
      <c r="P188">
        <v>2269</v>
      </c>
      <c r="Q188">
        <v>3055</v>
      </c>
      <c r="R188" s="20">
        <v>0.02</v>
      </c>
    </row>
    <row r="189" spans="1:18" x14ac:dyDescent="0.25">
      <c r="A189" t="s">
        <v>447</v>
      </c>
      <c r="B189" s="19">
        <v>41561</v>
      </c>
      <c r="C189" t="s">
        <v>72</v>
      </c>
      <c r="D189">
        <v>10003</v>
      </c>
      <c r="E189" t="s">
        <v>448</v>
      </c>
      <c r="F189">
        <v>1</v>
      </c>
      <c r="G189" t="s">
        <v>96</v>
      </c>
      <c r="H189" t="s">
        <v>97</v>
      </c>
      <c r="I189" t="s">
        <v>98</v>
      </c>
      <c r="J189" t="s">
        <v>99</v>
      </c>
      <c r="K189" t="s">
        <v>449</v>
      </c>
      <c r="L189">
        <v>3056</v>
      </c>
      <c r="M189">
        <v>1830</v>
      </c>
      <c r="N189" t="s">
        <v>87</v>
      </c>
      <c r="O189">
        <v>6</v>
      </c>
      <c r="P189">
        <v>1830</v>
      </c>
      <c r="Q189">
        <v>3056</v>
      </c>
      <c r="R189" s="20">
        <v>0.02</v>
      </c>
    </row>
    <row r="190" spans="1:18" x14ac:dyDescent="0.25">
      <c r="A190" t="s">
        <v>450</v>
      </c>
      <c r="B190" s="19">
        <v>41442</v>
      </c>
      <c r="C190" t="s">
        <v>72</v>
      </c>
      <c r="D190">
        <v>10012</v>
      </c>
      <c r="E190" t="s">
        <v>451</v>
      </c>
      <c r="F190">
        <v>1</v>
      </c>
      <c r="G190" t="s">
        <v>127</v>
      </c>
      <c r="H190" t="s">
        <v>128</v>
      </c>
      <c r="I190" t="s">
        <v>129</v>
      </c>
      <c r="J190" t="s">
        <v>93</v>
      </c>
      <c r="K190" t="s">
        <v>452</v>
      </c>
      <c r="L190">
        <v>3065</v>
      </c>
      <c r="M190">
        <v>1426</v>
      </c>
      <c r="N190" t="s">
        <v>239</v>
      </c>
      <c r="O190">
        <v>6</v>
      </c>
      <c r="P190">
        <v>1426</v>
      </c>
      <c r="Q190">
        <v>3065</v>
      </c>
      <c r="R190" s="20">
        <v>0.02</v>
      </c>
    </row>
    <row r="191" spans="1:18" x14ac:dyDescent="0.25">
      <c r="A191" t="s">
        <v>453</v>
      </c>
      <c r="B191" s="19">
        <v>41442</v>
      </c>
      <c r="C191" t="s">
        <v>89</v>
      </c>
      <c r="D191">
        <v>10003</v>
      </c>
      <c r="E191" t="s">
        <v>451</v>
      </c>
      <c r="F191">
        <v>1</v>
      </c>
      <c r="G191" t="s">
        <v>96</v>
      </c>
      <c r="H191" t="s">
        <v>97</v>
      </c>
      <c r="I191" t="s">
        <v>98</v>
      </c>
      <c r="J191" t="s">
        <v>99</v>
      </c>
      <c r="K191" t="s">
        <v>452</v>
      </c>
      <c r="L191">
        <v>3065</v>
      </c>
      <c r="M191">
        <v>1426</v>
      </c>
      <c r="N191" t="s">
        <v>239</v>
      </c>
      <c r="O191">
        <v>5</v>
      </c>
      <c r="P191">
        <v>1426</v>
      </c>
      <c r="Q191">
        <v>3065</v>
      </c>
      <c r="R191" s="20">
        <v>0.01</v>
      </c>
    </row>
    <row r="192" spans="1:18" x14ac:dyDescent="0.25">
      <c r="A192" t="s">
        <v>454</v>
      </c>
      <c r="B192" s="19">
        <v>41619</v>
      </c>
      <c r="C192" t="s">
        <v>89</v>
      </c>
      <c r="D192">
        <v>10015</v>
      </c>
      <c r="E192" t="s">
        <v>455</v>
      </c>
      <c r="F192">
        <v>1</v>
      </c>
      <c r="G192" t="s">
        <v>103</v>
      </c>
      <c r="H192" t="s">
        <v>104</v>
      </c>
      <c r="I192" t="s">
        <v>105</v>
      </c>
      <c r="J192" t="s">
        <v>106</v>
      </c>
      <c r="K192" t="s">
        <v>456</v>
      </c>
      <c r="L192">
        <v>3094</v>
      </c>
      <c r="M192">
        <v>2233</v>
      </c>
      <c r="N192" t="s">
        <v>87</v>
      </c>
      <c r="O192">
        <v>5</v>
      </c>
      <c r="P192">
        <v>2233</v>
      </c>
      <c r="Q192">
        <v>3094</v>
      </c>
      <c r="R192" s="20">
        <v>0.01</v>
      </c>
    </row>
    <row r="193" spans="1:18" x14ac:dyDescent="0.25">
      <c r="A193" t="s">
        <v>457</v>
      </c>
      <c r="B193" s="19">
        <v>42151</v>
      </c>
      <c r="C193" t="s">
        <v>81</v>
      </c>
      <c r="D193">
        <v>10004</v>
      </c>
      <c r="E193" t="s">
        <v>458</v>
      </c>
      <c r="F193">
        <v>1</v>
      </c>
      <c r="G193" t="s">
        <v>121</v>
      </c>
      <c r="H193" t="s">
        <v>122</v>
      </c>
      <c r="I193" t="s">
        <v>123</v>
      </c>
      <c r="J193" t="s">
        <v>106</v>
      </c>
      <c r="K193" t="s">
        <v>459</v>
      </c>
      <c r="L193">
        <v>3096</v>
      </c>
      <c r="M193">
        <v>2065</v>
      </c>
      <c r="N193" t="s">
        <v>87</v>
      </c>
      <c r="O193">
        <v>8</v>
      </c>
      <c r="P193">
        <v>2065</v>
      </c>
      <c r="Q193">
        <v>3096</v>
      </c>
      <c r="R193" s="20">
        <v>0.02</v>
      </c>
    </row>
    <row r="194" spans="1:18" x14ac:dyDescent="0.25">
      <c r="A194" t="s">
        <v>460</v>
      </c>
      <c r="B194" s="19">
        <v>42345</v>
      </c>
      <c r="C194" t="s">
        <v>72</v>
      </c>
      <c r="D194">
        <v>10011</v>
      </c>
      <c r="E194" t="s">
        <v>458</v>
      </c>
      <c r="F194">
        <v>1</v>
      </c>
      <c r="G194" t="s">
        <v>153</v>
      </c>
      <c r="H194" t="s">
        <v>154</v>
      </c>
      <c r="I194" t="s">
        <v>155</v>
      </c>
      <c r="J194" t="s">
        <v>93</v>
      </c>
      <c r="K194" t="s">
        <v>459</v>
      </c>
      <c r="L194">
        <v>3096</v>
      </c>
      <c r="M194">
        <v>2065</v>
      </c>
      <c r="N194" t="s">
        <v>87</v>
      </c>
      <c r="O194">
        <v>6</v>
      </c>
      <c r="P194">
        <v>2065</v>
      </c>
      <c r="Q194">
        <v>3096</v>
      </c>
      <c r="R194" s="20">
        <v>0.02</v>
      </c>
    </row>
    <row r="195" spans="1:18" x14ac:dyDescent="0.25">
      <c r="A195" t="s">
        <v>461</v>
      </c>
      <c r="B195" s="19">
        <v>41996</v>
      </c>
      <c r="C195" t="s">
        <v>81</v>
      </c>
      <c r="D195">
        <v>10013</v>
      </c>
      <c r="E195" t="s">
        <v>462</v>
      </c>
      <c r="F195">
        <v>1</v>
      </c>
      <c r="G195" t="s">
        <v>116</v>
      </c>
      <c r="H195" t="s">
        <v>117</v>
      </c>
      <c r="I195" t="s">
        <v>118</v>
      </c>
      <c r="J195" t="s">
        <v>106</v>
      </c>
      <c r="K195" t="s">
        <v>463</v>
      </c>
      <c r="L195">
        <v>3100</v>
      </c>
      <c r="M195">
        <v>2261</v>
      </c>
      <c r="N195" t="s">
        <v>87</v>
      </c>
      <c r="O195">
        <v>8</v>
      </c>
      <c r="P195">
        <v>2261</v>
      </c>
      <c r="Q195">
        <v>3100</v>
      </c>
      <c r="R195" s="20">
        <v>0.02</v>
      </c>
    </row>
    <row r="196" spans="1:18" x14ac:dyDescent="0.25">
      <c r="A196" t="s">
        <v>464</v>
      </c>
      <c r="B196" s="19">
        <v>41399</v>
      </c>
      <c r="C196" t="s">
        <v>203</v>
      </c>
      <c r="D196">
        <v>10003</v>
      </c>
      <c r="E196" t="s">
        <v>462</v>
      </c>
      <c r="F196">
        <v>1</v>
      </c>
      <c r="G196" t="s">
        <v>96</v>
      </c>
      <c r="H196" t="s">
        <v>97</v>
      </c>
      <c r="I196" t="s">
        <v>98</v>
      </c>
      <c r="J196" t="s">
        <v>99</v>
      </c>
      <c r="K196" t="s">
        <v>463</v>
      </c>
      <c r="L196">
        <v>3100</v>
      </c>
      <c r="M196">
        <v>2261</v>
      </c>
      <c r="N196" t="s">
        <v>87</v>
      </c>
      <c r="O196">
        <v>4</v>
      </c>
      <c r="P196">
        <v>2261</v>
      </c>
      <c r="Q196">
        <v>3100</v>
      </c>
      <c r="R196" s="20">
        <v>0.01</v>
      </c>
    </row>
    <row r="197" spans="1:18" x14ac:dyDescent="0.25">
      <c r="A197" t="s">
        <v>465</v>
      </c>
      <c r="B197" s="19">
        <v>41492</v>
      </c>
      <c r="C197" t="s">
        <v>81</v>
      </c>
      <c r="D197">
        <v>10009</v>
      </c>
      <c r="E197" t="s">
        <v>466</v>
      </c>
      <c r="F197">
        <v>1</v>
      </c>
      <c r="G197" t="s">
        <v>141</v>
      </c>
      <c r="H197" t="s">
        <v>142</v>
      </c>
      <c r="I197" t="s">
        <v>143</v>
      </c>
      <c r="J197" t="s">
        <v>93</v>
      </c>
      <c r="K197" t="s">
        <v>467</v>
      </c>
      <c r="L197">
        <v>3101</v>
      </c>
      <c r="M197">
        <v>1524</v>
      </c>
      <c r="N197" t="s">
        <v>87</v>
      </c>
      <c r="O197">
        <v>8</v>
      </c>
      <c r="P197">
        <v>1524</v>
      </c>
      <c r="Q197">
        <v>3101</v>
      </c>
      <c r="R197" s="20">
        <v>0.02</v>
      </c>
    </row>
    <row r="198" spans="1:18" x14ac:dyDescent="0.25">
      <c r="A198" t="s">
        <v>468</v>
      </c>
      <c r="B198" s="19">
        <v>42149</v>
      </c>
      <c r="C198" t="s">
        <v>89</v>
      </c>
      <c r="D198">
        <v>10005</v>
      </c>
      <c r="E198" t="s">
        <v>469</v>
      </c>
      <c r="F198">
        <v>1</v>
      </c>
      <c r="G198" t="s">
        <v>183</v>
      </c>
      <c r="H198" t="s">
        <v>184</v>
      </c>
      <c r="I198" t="s">
        <v>185</v>
      </c>
      <c r="J198" t="s">
        <v>93</v>
      </c>
      <c r="K198" t="s">
        <v>470</v>
      </c>
      <c r="L198">
        <v>3112</v>
      </c>
      <c r="M198">
        <v>1766</v>
      </c>
      <c r="N198" t="s">
        <v>87</v>
      </c>
      <c r="O198">
        <v>5</v>
      </c>
      <c r="P198">
        <v>1766</v>
      </c>
      <c r="Q198">
        <v>3112</v>
      </c>
      <c r="R198" s="20">
        <v>0.01</v>
      </c>
    </row>
    <row r="199" spans="1:18" x14ac:dyDescent="0.25">
      <c r="A199" t="s">
        <v>471</v>
      </c>
      <c r="B199" s="19">
        <v>41951</v>
      </c>
      <c r="C199" t="s">
        <v>102</v>
      </c>
      <c r="D199">
        <v>10014</v>
      </c>
      <c r="E199" t="s">
        <v>469</v>
      </c>
      <c r="F199">
        <v>1</v>
      </c>
      <c r="G199" t="s">
        <v>162</v>
      </c>
      <c r="H199" t="s">
        <v>163</v>
      </c>
      <c r="I199" t="s">
        <v>164</v>
      </c>
      <c r="J199" t="s">
        <v>93</v>
      </c>
      <c r="K199" t="s">
        <v>470</v>
      </c>
      <c r="L199">
        <v>3112</v>
      </c>
      <c r="M199">
        <v>1766</v>
      </c>
      <c r="N199" t="s">
        <v>87</v>
      </c>
      <c r="O199">
        <v>1</v>
      </c>
      <c r="P199">
        <v>1766</v>
      </c>
      <c r="Q199">
        <v>3112</v>
      </c>
      <c r="R199" s="20">
        <v>0.01</v>
      </c>
    </row>
    <row r="200" spans="1:18" x14ac:dyDescent="0.25">
      <c r="A200" t="s">
        <v>472</v>
      </c>
      <c r="B200" s="19">
        <v>42039</v>
      </c>
      <c r="C200" t="s">
        <v>108</v>
      </c>
      <c r="D200">
        <v>10004</v>
      </c>
      <c r="E200" t="s">
        <v>469</v>
      </c>
      <c r="F200">
        <v>1</v>
      </c>
      <c r="G200" t="s">
        <v>121</v>
      </c>
      <c r="H200" t="s">
        <v>122</v>
      </c>
      <c r="I200" t="s">
        <v>123</v>
      </c>
      <c r="J200" t="s">
        <v>106</v>
      </c>
      <c r="K200" t="s">
        <v>470</v>
      </c>
      <c r="L200">
        <v>3112</v>
      </c>
      <c r="M200">
        <v>1766</v>
      </c>
      <c r="N200" t="s">
        <v>87</v>
      </c>
      <c r="O200">
        <v>3</v>
      </c>
      <c r="P200">
        <v>1766</v>
      </c>
      <c r="Q200">
        <v>3112</v>
      </c>
      <c r="R200" s="20">
        <v>0.01</v>
      </c>
    </row>
    <row r="201" spans="1:18" x14ac:dyDescent="0.25">
      <c r="A201" t="s">
        <v>300</v>
      </c>
      <c r="B201" s="19">
        <v>41718</v>
      </c>
      <c r="C201" t="s">
        <v>89</v>
      </c>
      <c r="D201">
        <v>10001</v>
      </c>
      <c r="E201" t="s">
        <v>473</v>
      </c>
      <c r="F201">
        <v>1</v>
      </c>
      <c r="G201" t="s">
        <v>197</v>
      </c>
      <c r="H201" t="s">
        <v>122</v>
      </c>
      <c r="I201" t="s">
        <v>198</v>
      </c>
      <c r="J201" t="s">
        <v>106</v>
      </c>
      <c r="K201" t="s">
        <v>474</v>
      </c>
      <c r="L201">
        <v>3139</v>
      </c>
      <c r="M201">
        <v>2147</v>
      </c>
      <c r="N201" t="s">
        <v>87</v>
      </c>
      <c r="O201">
        <v>5</v>
      </c>
      <c r="P201">
        <v>2147</v>
      </c>
      <c r="Q201">
        <v>3139</v>
      </c>
      <c r="R201" s="20">
        <v>0.01</v>
      </c>
    </row>
    <row r="202" spans="1:18" x14ac:dyDescent="0.25">
      <c r="A202" t="s">
        <v>475</v>
      </c>
      <c r="B202" s="19">
        <v>41578</v>
      </c>
      <c r="C202" t="s">
        <v>110</v>
      </c>
      <c r="D202">
        <v>10003</v>
      </c>
      <c r="E202" t="s">
        <v>473</v>
      </c>
      <c r="F202">
        <v>1</v>
      </c>
      <c r="G202" t="s">
        <v>96</v>
      </c>
      <c r="H202" t="s">
        <v>97</v>
      </c>
      <c r="I202" t="s">
        <v>98</v>
      </c>
      <c r="J202" t="s">
        <v>99</v>
      </c>
      <c r="K202" t="s">
        <v>474</v>
      </c>
      <c r="L202">
        <v>3139</v>
      </c>
      <c r="M202">
        <v>2147</v>
      </c>
      <c r="N202" t="s">
        <v>87</v>
      </c>
      <c r="O202">
        <v>4</v>
      </c>
      <c r="P202">
        <v>2147</v>
      </c>
      <c r="Q202">
        <v>3139</v>
      </c>
      <c r="R202" s="20">
        <v>0.01</v>
      </c>
    </row>
    <row r="203" spans="1:18" x14ac:dyDescent="0.25">
      <c r="A203" t="s">
        <v>476</v>
      </c>
      <c r="B203" s="19">
        <v>41906</v>
      </c>
      <c r="C203" t="s">
        <v>108</v>
      </c>
      <c r="D203">
        <v>10011</v>
      </c>
      <c r="E203" t="s">
        <v>477</v>
      </c>
      <c r="F203">
        <v>1</v>
      </c>
      <c r="G203" t="s">
        <v>153</v>
      </c>
      <c r="H203" t="s">
        <v>154</v>
      </c>
      <c r="I203" t="s">
        <v>155</v>
      </c>
      <c r="J203" t="s">
        <v>93</v>
      </c>
      <c r="K203" t="s">
        <v>478</v>
      </c>
      <c r="L203">
        <v>3176</v>
      </c>
      <c r="M203">
        <v>1801</v>
      </c>
      <c r="N203" t="s">
        <v>87</v>
      </c>
      <c r="O203">
        <v>3</v>
      </c>
      <c r="P203">
        <v>1801</v>
      </c>
      <c r="Q203">
        <v>3176</v>
      </c>
      <c r="R203" s="20">
        <v>0.01</v>
      </c>
    </row>
    <row r="204" spans="1:18" x14ac:dyDescent="0.25">
      <c r="A204" t="s">
        <v>479</v>
      </c>
      <c r="B204" s="19">
        <v>41636</v>
      </c>
      <c r="C204" t="s">
        <v>102</v>
      </c>
      <c r="D204">
        <v>10005</v>
      </c>
      <c r="E204" t="s">
        <v>480</v>
      </c>
      <c r="F204">
        <v>1</v>
      </c>
      <c r="G204" t="s">
        <v>183</v>
      </c>
      <c r="H204" t="s">
        <v>184</v>
      </c>
      <c r="I204" t="s">
        <v>185</v>
      </c>
      <c r="J204" t="s">
        <v>93</v>
      </c>
      <c r="K204" t="s">
        <v>481</v>
      </c>
      <c r="L204">
        <v>3197</v>
      </c>
      <c r="M204">
        <v>1625</v>
      </c>
      <c r="N204" t="s">
        <v>87</v>
      </c>
      <c r="O204">
        <v>1</v>
      </c>
      <c r="P204">
        <v>1625</v>
      </c>
      <c r="Q204">
        <v>3197</v>
      </c>
      <c r="R204" s="20">
        <v>0.01</v>
      </c>
    </row>
    <row r="205" spans="1:18" x14ac:dyDescent="0.25">
      <c r="A205" t="s">
        <v>482</v>
      </c>
      <c r="B205" s="19">
        <v>42040</v>
      </c>
      <c r="C205" t="s">
        <v>134</v>
      </c>
      <c r="D205">
        <v>10015</v>
      </c>
      <c r="E205" t="s">
        <v>480</v>
      </c>
      <c r="F205">
        <v>1</v>
      </c>
      <c r="G205" t="s">
        <v>103</v>
      </c>
      <c r="H205" t="s">
        <v>104</v>
      </c>
      <c r="I205" t="s">
        <v>105</v>
      </c>
      <c r="J205" t="s">
        <v>106</v>
      </c>
      <c r="K205" t="s">
        <v>481</v>
      </c>
      <c r="L205">
        <v>3197</v>
      </c>
      <c r="M205">
        <v>1625</v>
      </c>
      <c r="N205" t="s">
        <v>87</v>
      </c>
      <c r="O205">
        <v>10</v>
      </c>
      <c r="P205">
        <v>1625</v>
      </c>
      <c r="Q205">
        <v>3197</v>
      </c>
      <c r="R205" s="20">
        <v>0.02</v>
      </c>
    </row>
    <row r="206" spans="1:18" x14ac:dyDescent="0.25">
      <c r="A206" t="s">
        <v>483</v>
      </c>
      <c r="B206" s="19">
        <v>41686</v>
      </c>
      <c r="C206" t="s">
        <v>134</v>
      </c>
      <c r="D206">
        <v>10006</v>
      </c>
      <c r="E206" t="s">
        <v>480</v>
      </c>
      <c r="F206">
        <v>1</v>
      </c>
      <c r="G206" t="s">
        <v>74</v>
      </c>
      <c r="H206" t="s">
        <v>75</v>
      </c>
      <c r="I206" t="s">
        <v>76</v>
      </c>
      <c r="J206" t="s">
        <v>77</v>
      </c>
      <c r="K206" t="s">
        <v>481</v>
      </c>
      <c r="L206">
        <v>3197</v>
      </c>
      <c r="M206">
        <v>1625</v>
      </c>
      <c r="N206" t="s">
        <v>87</v>
      </c>
      <c r="O206">
        <v>10</v>
      </c>
      <c r="P206">
        <v>1625</v>
      </c>
      <c r="Q206">
        <v>3197</v>
      </c>
      <c r="R206" s="20">
        <v>0.02</v>
      </c>
    </row>
    <row r="207" spans="1:18" x14ac:dyDescent="0.25">
      <c r="A207" t="s">
        <v>484</v>
      </c>
      <c r="B207" s="19">
        <v>41329</v>
      </c>
      <c r="C207" t="s">
        <v>203</v>
      </c>
      <c r="D207">
        <v>10005</v>
      </c>
      <c r="E207" t="s">
        <v>485</v>
      </c>
      <c r="F207">
        <v>1</v>
      </c>
      <c r="G207" t="s">
        <v>183</v>
      </c>
      <c r="H207" t="s">
        <v>184</v>
      </c>
      <c r="I207" t="s">
        <v>185</v>
      </c>
      <c r="J207" t="s">
        <v>93</v>
      </c>
      <c r="K207" t="s">
        <v>486</v>
      </c>
      <c r="L207">
        <v>3245</v>
      </c>
      <c r="M207">
        <v>1964</v>
      </c>
      <c r="N207" t="s">
        <v>87</v>
      </c>
      <c r="O207">
        <v>4</v>
      </c>
      <c r="P207">
        <v>1964</v>
      </c>
      <c r="Q207">
        <v>3245</v>
      </c>
      <c r="R207" s="20">
        <v>0.01</v>
      </c>
    </row>
    <row r="208" spans="1:18" x14ac:dyDescent="0.25">
      <c r="A208" t="s">
        <v>487</v>
      </c>
      <c r="B208" s="19">
        <v>41589</v>
      </c>
      <c r="C208" t="s">
        <v>134</v>
      </c>
      <c r="D208">
        <v>10014</v>
      </c>
      <c r="E208" t="s">
        <v>485</v>
      </c>
      <c r="F208">
        <v>1</v>
      </c>
      <c r="G208" t="s">
        <v>162</v>
      </c>
      <c r="H208" t="s">
        <v>163</v>
      </c>
      <c r="I208" t="s">
        <v>164</v>
      </c>
      <c r="J208" t="s">
        <v>93</v>
      </c>
      <c r="K208" t="s">
        <v>486</v>
      </c>
      <c r="L208">
        <v>3245</v>
      </c>
      <c r="M208">
        <v>1964</v>
      </c>
      <c r="N208" t="s">
        <v>87</v>
      </c>
      <c r="O208">
        <v>10</v>
      </c>
      <c r="P208">
        <v>1964</v>
      </c>
      <c r="Q208">
        <v>3245</v>
      </c>
      <c r="R208" s="20">
        <v>0.02</v>
      </c>
    </row>
    <row r="209" spans="1:18" x14ac:dyDescent="0.25">
      <c r="A209" t="s">
        <v>488</v>
      </c>
      <c r="B209" s="19">
        <v>41982</v>
      </c>
      <c r="C209" t="s">
        <v>81</v>
      </c>
      <c r="D209">
        <v>10008</v>
      </c>
      <c r="E209" t="s">
        <v>485</v>
      </c>
      <c r="F209">
        <v>1</v>
      </c>
      <c r="G209" t="s">
        <v>135</v>
      </c>
      <c r="H209" t="s">
        <v>136</v>
      </c>
      <c r="I209" t="s">
        <v>137</v>
      </c>
      <c r="J209" t="s">
        <v>106</v>
      </c>
      <c r="K209" t="s">
        <v>486</v>
      </c>
      <c r="L209">
        <v>3245</v>
      </c>
      <c r="M209">
        <v>1964</v>
      </c>
      <c r="N209" t="s">
        <v>87</v>
      </c>
      <c r="O209">
        <v>8</v>
      </c>
      <c r="P209">
        <v>1964</v>
      </c>
      <c r="Q209">
        <v>3245</v>
      </c>
      <c r="R209" s="20">
        <v>0.02</v>
      </c>
    </row>
    <row r="210" spans="1:18" x14ac:dyDescent="0.25">
      <c r="A210" t="s">
        <v>489</v>
      </c>
      <c r="B210" s="19">
        <v>42214</v>
      </c>
      <c r="C210" t="s">
        <v>89</v>
      </c>
      <c r="D210">
        <v>10001</v>
      </c>
      <c r="E210" t="s">
        <v>490</v>
      </c>
      <c r="F210">
        <v>1</v>
      </c>
      <c r="G210" t="s">
        <v>197</v>
      </c>
      <c r="H210" t="s">
        <v>122</v>
      </c>
      <c r="I210" t="s">
        <v>198</v>
      </c>
      <c r="J210" t="s">
        <v>106</v>
      </c>
      <c r="K210" t="s">
        <v>491</v>
      </c>
      <c r="L210">
        <v>3253</v>
      </c>
      <c r="M210">
        <v>2137</v>
      </c>
      <c r="N210" t="s">
        <v>239</v>
      </c>
      <c r="O210">
        <v>5</v>
      </c>
      <c r="P210">
        <v>2137</v>
      </c>
      <c r="Q210">
        <v>3253</v>
      </c>
      <c r="R210" s="20">
        <v>0.01</v>
      </c>
    </row>
    <row r="211" spans="1:18" x14ac:dyDescent="0.25">
      <c r="A211" t="s">
        <v>386</v>
      </c>
      <c r="B211" s="19">
        <v>42074</v>
      </c>
      <c r="C211" t="s">
        <v>72</v>
      </c>
      <c r="D211">
        <v>10010</v>
      </c>
      <c r="E211" t="s">
        <v>490</v>
      </c>
      <c r="F211">
        <v>1</v>
      </c>
      <c r="G211" t="s">
        <v>171</v>
      </c>
      <c r="H211" t="s">
        <v>172</v>
      </c>
      <c r="I211" t="s">
        <v>173</v>
      </c>
      <c r="J211" t="s">
        <v>93</v>
      </c>
      <c r="K211" t="s">
        <v>491</v>
      </c>
      <c r="L211">
        <v>3253</v>
      </c>
      <c r="M211">
        <v>2137</v>
      </c>
      <c r="N211" t="s">
        <v>239</v>
      </c>
      <c r="O211">
        <v>6</v>
      </c>
      <c r="P211">
        <v>2137</v>
      </c>
      <c r="Q211">
        <v>3253</v>
      </c>
      <c r="R211" s="20">
        <v>0.02</v>
      </c>
    </row>
    <row r="212" spans="1:18" x14ac:dyDescent="0.25">
      <c r="A212" t="s">
        <v>492</v>
      </c>
      <c r="B212" s="19">
        <v>41688</v>
      </c>
      <c r="C212" t="s">
        <v>102</v>
      </c>
      <c r="D212">
        <v>10008</v>
      </c>
      <c r="E212" t="s">
        <v>493</v>
      </c>
      <c r="F212">
        <v>1</v>
      </c>
      <c r="G212" t="s">
        <v>135</v>
      </c>
      <c r="H212" t="s">
        <v>136</v>
      </c>
      <c r="I212" t="s">
        <v>137</v>
      </c>
      <c r="J212" t="s">
        <v>106</v>
      </c>
      <c r="K212" t="s">
        <v>494</v>
      </c>
      <c r="L212">
        <v>3256</v>
      </c>
      <c r="M212">
        <v>1772</v>
      </c>
      <c r="N212" t="s">
        <v>87</v>
      </c>
      <c r="O212">
        <v>1</v>
      </c>
      <c r="P212">
        <v>1772</v>
      </c>
      <c r="Q212">
        <v>3256</v>
      </c>
      <c r="R212" s="20">
        <v>0.01</v>
      </c>
    </row>
    <row r="213" spans="1:18" x14ac:dyDescent="0.25">
      <c r="A213" t="s">
        <v>495</v>
      </c>
      <c r="B213" s="19">
        <v>42159</v>
      </c>
      <c r="C213" t="s">
        <v>102</v>
      </c>
      <c r="D213">
        <v>10002</v>
      </c>
      <c r="E213" t="s">
        <v>496</v>
      </c>
      <c r="F213">
        <v>1</v>
      </c>
      <c r="G213" t="s">
        <v>83</v>
      </c>
      <c r="H213" t="s">
        <v>84</v>
      </c>
      <c r="I213" t="s">
        <v>85</v>
      </c>
      <c r="J213" t="s">
        <v>77</v>
      </c>
      <c r="K213" t="s">
        <v>497</v>
      </c>
      <c r="L213">
        <v>3277</v>
      </c>
      <c r="M213">
        <v>1891</v>
      </c>
      <c r="N213" t="s">
        <v>87</v>
      </c>
      <c r="O213">
        <v>1</v>
      </c>
      <c r="P213">
        <v>1891</v>
      </c>
      <c r="Q213">
        <v>3277</v>
      </c>
      <c r="R213" s="20">
        <v>0.01</v>
      </c>
    </row>
    <row r="214" spans="1:18" x14ac:dyDescent="0.25">
      <c r="A214" t="s">
        <v>498</v>
      </c>
      <c r="B214" s="19">
        <v>42148</v>
      </c>
      <c r="C214" t="s">
        <v>203</v>
      </c>
      <c r="D214">
        <v>10014</v>
      </c>
      <c r="E214" t="s">
        <v>496</v>
      </c>
      <c r="F214">
        <v>1</v>
      </c>
      <c r="G214" t="s">
        <v>162</v>
      </c>
      <c r="H214" t="s">
        <v>163</v>
      </c>
      <c r="I214" t="s">
        <v>164</v>
      </c>
      <c r="J214" t="s">
        <v>93</v>
      </c>
      <c r="K214" t="s">
        <v>497</v>
      </c>
      <c r="L214">
        <v>3277</v>
      </c>
      <c r="M214">
        <v>1891</v>
      </c>
      <c r="N214" t="s">
        <v>87</v>
      </c>
      <c r="O214">
        <v>4</v>
      </c>
      <c r="P214">
        <v>1891</v>
      </c>
      <c r="Q214">
        <v>3277</v>
      </c>
      <c r="R214" s="20">
        <v>0.01</v>
      </c>
    </row>
    <row r="215" spans="1:18" x14ac:dyDescent="0.25">
      <c r="A215" t="s">
        <v>499</v>
      </c>
      <c r="B215" s="19">
        <v>41937</v>
      </c>
      <c r="C215" t="s">
        <v>89</v>
      </c>
      <c r="D215">
        <v>10005</v>
      </c>
      <c r="E215" t="s">
        <v>500</v>
      </c>
      <c r="F215">
        <v>1</v>
      </c>
      <c r="G215" t="s">
        <v>183</v>
      </c>
      <c r="H215" t="s">
        <v>184</v>
      </c>
      <c r="I215" t="s">
        <v>185</v>
      </c>
      <c r="J215" t="s">
        <v>93</v>
      </c>
      <c r="K215" t="s">
        <v>501</v>
      </c>
      <c r="L215">
        <v>3282</v>
      </c>
      <c r="M215">
        <v>1654</v>
      </c>
      <c r="N215" t="s">
        <v>114</v>
      </c>
      <c r="O215">
        <v>5</v>
      </c>
      <c r="P215">
        <v>1654</v>
      </c>
      <c r="Q215">
        <v>3282</v>
      </c>
      <c r="R215" s="20">
        <v>0.01</v>
      </c>
    </row>
    <row r="216" spans="1:18" x14ac:dyDescent="0.25">
      <c r="A216" t="s">
        <v>461</v>
      </c>
      <c r="B216" s="19">
        <v>41996</v>
      </c>
      <c r="C216" t="s">
        <v>72</v>
      </c>
      <c r="D216">
        <v>10005</v>
      </c>
      <c r="E216" t="s">
        <v>500</v>
      </c>
      <c r="F216">
        <v>1</v>
      </c>
      <c r="G216" t="s">
        <v>183</v>
      </c>
      <c r="H216" t="s">
        <v>184</v>
      </c>
      <c r="I216" t="s">
        <v>185</v>
      </c>
      <c r="J216" t="s">
        <v>93</v>
      </c>
      <c r="K216" t="s">
        <v>501</v>
      </c>
      <c r="L216">
        <v>3282</v>
      </c>
      <c r="M216">
        <v>1654</v>
      </c>
      <c r="N216" t="s">
        <v>114</v>
      </c>
      <c r="O216">
        <v>6</v>
      </c>
      <c r="P216">
        <v>1654</v>
      </c>
      <c r="Q216">
        <v>3282</v>
      </c>
      <c r="R216" s="20">
        <v>0.02</v>
      </c>
    </row>
    <row r="217" spans="1:18" x14ac:dyDescent="0.25">
      <c r="A217" t="s">
        <v>502</v>
      </c>
      <c r="B217" s="19">
        <v>41869</v>
      </c>
      <c r="C217" t="s">
        <v>108</v>
      </c>
      <c r="D217">
        <v>10009</v>
      </c>
      <c r="E217" t="s">
        <v>500</v>
      </c>
      <c r="F217">
        <v>1</v>
      </c>
      <c r="G217" t="s">
        <v>141</v>
      </c>
      <c r="H217" t="s">
        <v>142</v>
      </c>
      <c r="I217" t="s">
        <v>143</v>
      </c>
      <c r="J217" t="s">
        <v>93</v>
      </c>
      <c r="K217" t="s">
        <v>501</v>
      </c>
      <c r="L217">
        <v>3282</v>
      </c>
      <c r="M217">
        <v>1654</v>
      </c>
      <c r="N217" t="s">
        <v>114</v>
      </c>
      <c r="O217">
        <v>3</v>
      </c>
      <c r="P217">
        <v>1654</v>
      </c>
      <c r="Q217">
        <v>3282</v>
      </c>
      <c r="R217" s="20">
        <v>0.01</v>
      </c>
    </row>
    <row r="218" spans="1:18" x14ac:dyDescent="0.25">
      <c r="A218" t="s">
        <v>356</v>
      </c>
      <c r="B218" s="19">
        <v>41481</v>
      </c>
      <c r="C218" t="s">
        <v>72</v>
      </c>
      <c r="D218">
        <v>10011</v>
      </c>
      <c r="E218" t="s">
        <v>500</v>
      </c>
      <c r="F218">
        <v>1</v>
      </c>
      <c r="G218" t="s">
        <v>153</v>
      </c>
      <c r="H218" t="s">
        <v>154</v>
      </c>
      <c r="I218" t="s">
        <v>155</v>
      </c>
      <c r="J218" t="s">
        <v>93</v>
      </c>
      <c r="K218" t="s">
        <v>501</v>
      </c>
      <c r="L218">
        <v>3282</v>
      </c>
      <c r="M218">
        <v>1654</v>
      </c>
      <c r="N218" t="s">
        <v>114</v>
      </c>
      <c r="O218">
        <v>6</v>
      </c>
      <c r="P218">
        <v>1654</v>
      </c>
      <c r="Q218">
        <v>3282</v>
      </c>
      <c r="R218" s="20">
        <v>0.02</v>
      </c>
    </row>
    <row r="219" spans="1:18" x14ac:dyDescent="0.25">
      <c r="A219" t="s">
        <v>503</v>
      </c>
      <c r="B219" s="19">
        <v>42164</v>
      </c>
      <c r="C219" t="s">
        <v>89</v>
      </c>
      <c r="D219">
        <v>10011</v>
      </c>
      <c r="E219" t="s">
        <v>500</v>
      </c>
      <c r="F219">
        <v>1</v>
      </c>
      <c r="G219" t="s">
        <v>153</v>
      </c>
      <c r="H219" t="s">
        <v>154</v>
      </c>
      <c r="I219" t="s">
        <v>155</v>
      </c>
      <c r="J219" t="s">
        <v>93</v>
      </c>
      <c r="K219" t="s">
        <v>501</v>
      </c>
      <c r="L219">
        <v>3282</v>
      </c>
      <c r="M219">
        <v>1654</v>
      </c>
      <c r="N219" t="s">
        <v>114</v>
      </c>
      <c r="O219">
        <v>5</v>
      </c>
      <c r="P219">
        <v>1654</v>
      </c>
      <c r="Q219">
        <v>3282</v>
      </c>
      <c r="R219" s="20">
        <v>0.01</v>
      </c>
    </row>
    <row r="220" spans="1:18" x14ac:dyDescent="0.25">
      <c r="A220" t="s">
        <v>504</v>
      </c>
      <c r="B220" s="19">
        <v>42153</v>
      </c>
      <c r="C220" t="s">
        <v>72</v>
      </c>
      <c r="D220">
        <v>10003</v>
      </c>
      <c r="E220" t="s">
        <v>505</v>
      </c>
      <c r="F220">
        <v>1</v>
      </c>
      <c r="G220" t="s">
        <v>96</v>
      </c>
      <c r="H220" t="s">
        <v>97</v>
      </c>
      <c r="I220" t="s">
        <v>98</v>
      </c>
      <c r="J220" t="s">
        <v>99</v>
      </c>
      <c r="K220" t="s">
        <v>506</v>
      </c>
      <c r="L220">
        <v>3282</v>
      </c>
      <c r="M220">
        <v>1376</v>
      </c>
      <c r="N220" t="s">
        <v>87</v>
      </c>
      <c r="O220">
        <v>6</v>
      </c>
      <c r="P220">
        <v>1376</v>
      </c>
      <c r="Q220">
        <v>3282</v>
      </c>
      <c r="R220" s="20">
        <v>0.02</v>
      </c>
    </row>
    <row r="221" spans="1:18" x14ac:dyDescent="0.25">
      <c r="A221" t="s">
        <v>507</v>
      </c>
      <c r="B221" s="19">
        <v>41518</v>
      </c>
      <c r="C221" t="s">
        <v>134</v>
      </c>
      <c r="D221">
        <v>10012</v>
      </c>
      <c r="E221" t="s">
        <v>508</v>
      </c>
      <c r="F221">
        <v>1</v>
      </c>
      <c r="G221" t="s">
        <v>127</v>
      </c>
      <c r="H221" t="s">
        <v>128</v>
      </c>
      <c r="I221" t="s">
        <v>129</v>
      </c>
      <c r="J221" t="s">
        <v>93</v>
      </c>
      <c r="K221" t="s">
        <v>509</v>
      </c>
      <c r="L221">
        <v>3295</v>
      </c>
      <c r="M221">
        <v>1841</v>
      </c>
      <c r="N221" t="s">
        <v>239</v>
      </c>
      <c r="O221">
        <v>10</v>
      </c>
      <c r="P221">
        <v>1841</v>
      </c>
      <c r="Q221">
        <v>3295</v>
      </c>
      <c r="R221" s="20">
        <v>0.02</v>
      </c>
    </row>
    <row r="222" spans="1:18" x14ac:dyDescent="0.25">
      <c r="A222" t="s">
        <v>510</v>
      </c>
      <c r="B222" s="19">
        <v>41603</v>
      </c>
      <c r="C222" t="s">
        <v>134</v>
      </c>
      <c r="D222">
        <v>10005</v>
      </c>
      <c r="E222" t="s">
        <v>508</v>
      </c>
      <c r="F222">
        <v>1</v>
      </c>
      <c r="G222" t="s">
        <v>183</v>
      </c>
      <c r="H222" t="s">
        <v>184</v>
      </c>
      <c r="I222" t="s">
        <v>185</v>
      </c>
      <c r="J222" t="s">
        <v>93</v>
      </c>
      <c r="K222" t="s">
        <v>509</v>
      </c>
      <c r="L222">
        <v>3295</v>
      </c>
      <c r="M222">
        <v>1841</v>
      </c>
      <c r="N222" t="s">
        <v>239</v>
      </c>
      <c r="O222">
        <v>10</v>
      </c>
      <c r="P222">
        <v>1841</v>
      </c>
      <c r="Q222">
        <v>3295</v>
      </c>
      <c r="R222" s="20">
        <v>0.02</v>
      </c>
    </row>
    <row r="223" spans="1:18" x14ac:dyDescent="0.25">
      <c r="A223" t="s">
        <v>511</v>
      </c>
      <c r="B223" s="19">
        <v>41691</v>
      </c>
      <c r="C223" t="s">
        <v>110</v>
      </c>
      <c r="D223">
        <v>10014</v>
      </c>
      <c r="E223" t="s">
        <v>508</v>
      </c>
      <c r="F223">
        <v>1</v>
      </c>
      <c r="G223" t="s">
        <v>162</v>
      </c>
      <c r="H223" t="s">
        <v>163</v>
      </c>
      <c r="I223" t="s">
        <v>164</v>
      </c>
      <c r="J223" t="s">
        <v>93</v>
      </c>
      <c r="K223" t="s">
        <v>509</v>
      </c>
      <c r="L223">
        <v>3295</v>
      </c>
      <c r="M223">
        <v>1841</v>
      </c>
      <c r="N223" t="s">
        <v>239</v>
      </c>
      <c r="O223">
        <v>4</v>
      </c>
      <c r="P223">
        <v>1841</v>
      </c>
      <c r="Q223">
        <v>3295</v>
      </c>
      <c r="R223" s="20">
        <v>0.01</v>
      </c>
    </row>
    <row r="224" spans="1:18" x14ac:dyDescent="0.25">
      <c r="A224" t="s">
        <v>499</v>
      </c>
      <c r="B224" s="19">
        <v>41937</v>
      </c>
      <c r="C224" t="s">
        <v>102</v>
      </c>
      <c r="D224">
        <v>10011</v>
      </c>
      <c r="E224" t="s">
        <v>508</v>
      </c>
      <c r="F224">
        <v>1</v>
      </c>
      <c r="G224" t="s">
        <v>153</v>
      </c>
      <c r="H224" t="s">
        <v>154</v>
      </c>
      <c r="I224" t="s">
        <v>155</v>
      </c>
      <c r="J224" t="s">
        <v>93</v>
      </c>
      <c r="K224" t="s">
        <v>509</v>
      </c>
      <c r="L224">
        <v>3295</v>
      </c>
      <c r="M224">
        <v>1841</v>
      </c>
      <c r="N224" t="s">
        <v>239</v>
      </c>
      <c r="O224">
        <v>1</v>
      </c>
      <c r="P224">
        <v>1841</v>
      </c>
      <c r="Q224">
        <v>3295</v>
      </c>
      <c r="R224" s="20">
        <v>0.01</v>
      </c>
    </row>
    <row r="225" spans="1:18" x14ac:dyDescent="0.25">
      <c r="A225" t="s">
        <v>512</v>
      </c>
      <c r="B225" s="19">
        <v>42028</v>
      </c>
      <c r="C225" t="s">
        <v>134</v>
      </c>
      <c r="D225">
        <v>10010</v>
      </c>
      <c r="E225" t="s">
        <v>513</v>
      </c>
      <c r="F225">
        <v>1</v>
      </c>
      <c r="G225" t="s">
        <v>171</v>
      </c>
      <c r="H225" t="s">
        <v>172</v>
      </c>
      <c r="I225" t="s">
        <v>173</v>
      </c>
      <c r="J225" t="s">
        <v>93</v>
      </c>
      <c r="K225" t="s">
        <v>514</v>
      </c>
      <c r="L225">
        <v>3303</v>
      </c>
      <c r="M225">
        <v>2271</v>
      </c>
      <c r="N225" t="s">
        <v>239</v>
      </c>
      <c r="O225">
        <v>10</v>
      </c>
      <c r="P225">
        <v>2271</v>
      </c>
      <c r="Q225">
        <v>3303</v>
      </c>
      <c r="R225" s="20">
        <v>0.02</v>
      </c>
    </row>
    <row r="226" spans="1:18" x14ac:dyDescent="0.25">
      <c r="A226" t="s">
        <v>515</v>
      </c>
      <c r="B226" s="19">
        <v>42074</v>
      </c>
      <c r="C226" t="s">
        <v>134</v>
      </c>
      <c r="D226">
        <v>10010</v>
      </c>
      <c r="E226" t="s">
        <v>516</v>
      </c>
      <c r="F226">
        <v>1</v>
      </c>
      <c r="G226" t="s">
        <v>171</v>
      </c>
      <c r="H226" t="s">
        <v>172</v>
      </c>
      <c r="I226" t="s">
        <v>173</v>
      </c>
      <c r="J226" t="s">
        <v>93</v>
      </c>
      <c r="K226" t="s">
        <v>517</v>
      </c>
      <c r="L226">
        <v>3305</v>
      </c>
      <c r="M226">
        <v>1418</v>
      </c>
      <c r="N226" t="s">
        <v>87</v>
      </c>
      <c r="O226">
        <v>10</v>
      </c>
      <c r="P226">
        <v>1418</v>
      </c>
      <c r="Q226">
        <v>3305</v>
      </c>
      <c r="R226" s="20">
        <v>0.02</v>
      </c>
    </row>
    <row r="227" spans="1:18" x14ac:dyDescent="0.25">
      <c r="A227" t="s">
        <v>518</v>
      </c>
      <c r="B227" s="19">
        <v>42127</v>
      </c>
      <c r="C227" t="s">
        <v>110</v>
      </c>
      <c r="D227">
        <v>10001</v>
      </c>
      <c r="E227" t="s">
        <v>519</v>
      </c>
      <c r="F227">
        <v>1</v>
      </c>
      <c r="G227" t="s">
        <v>197</v>
      </c>
      <c r="H227" t="s">
        <v>122</v>
      </c>
      <c r="I227" t="s">
        <v>198</v>
      </c>
      <c r="J227" t="s">
        <v>106</v>
      </c>
      <c r="K227" t="s">
        <v>520</v>
      </c>
      <c r="L227">
        <v>3324</v>
      </c>
      <c r="M227">
        <v>1846</v>
      </c>
      <c r="N227" t="s">
        <v>87</v>
      </c>
      <c r="O227">
        <v>4</v>
      </c>
      <c r="P227">
        <v>1846</v>
      </c>
      <c r="Q227">
        <v>3324</v>
      </c>
      <c r="R227" s="20">
        <v>0.01</v>
      </c>
    </row>
    <row r="228" spans="1:18" x14ac:dyDescent="0.25">
      <c r="A228" t="s">
        <v>521</v>
      </c>
      <c r="B228" s="19">
        <v>41308</v>
      </c>
      <c r="C228" t="s">
        <v>110</v>
      </c>
      <c r="D228">
        <v>10012</v>
      </c>
      <c r="E228" t="s">
        <v>519</v>
      </c>
      <c r="F228">
        <v>1</v>
      </c>
      <c r="G228" t="s">
        <v>127</v>
      </c>
      <c r="H228" t="s">
        <v>128</v>
      </c>
      <c r="I228" t="s">
        <v>129</v>
      </c>
      <c r="J228" t="s">
        <v>93</v>
      </c>
      <c r="K228" t="s">
        <v>520</v>
      </c>
      <c r="L228">
        <v>3324</v>
      </c>
      <c r="M228">
        <v>1846</v>
      </c>
      <c r="N228" t="s">
        <v>87</v>
      </c>
      <c r="O228">
        <v>4</v>
      </c>
      <c r="P228">
        <v>1846</v>
      </c>
      <c r="Q228">
        <v>3324</v>
      </c>
      <c r="R228" s="20">
        <v>0.01</v>
      </c>
    </row>
    <row r="229" spans="1:18" x14ac:dyDescent="0.25">
      <c r="A229" t="s">
        <v>522</v>
      </c>
      <c r="B229" s="19">
        <v>42215</v>
      </c>
      <c r="C229" t="s">
        <v>89</v>
      </c>
      <c r="D229">
        <v>10009</v>
      </c>
      <c r="E229" t="s">
        <v>523</v>
      </c>
      <c r="F229">
        <v>1</v>
      </c>
      <c r="G229" t="s">
        <v>141</v>
      </c>
      <c r="H229" t="s">
        <v>142</v>
      </c>
      <c r="I229" t="s">
        <v>143</v>
      </c>
      <c r="J229" t="s">
        <v>93</v>
      </c>
      <c r="K229" t="s">
        <v>524</v>
      </c>
      <c r="L229">
        <v>3330</v>
      </c>
      <c r="M229">
        <v>1819</v>
      </c>
      <c r="N229" t="s">
        <v>87</v>
      </c>
      <c r="O229">
        <v>5</v>
      </c>
      <c r="P229">
        <v>1819</v>
      </c>
      <c r="Q229">
        <v>3330</v>
      </c>
      <c r="R229" s="20">
        <v>0.01</v>
      </c>
    </row>
    <row r="230" spans="1:18" x14ac:dyDescent="0.25">
      <c r="A230" t="s">
        <v>525</v>
      </c>
      <c r="B230" s="19">
        <v>41506</v>
      </c>
      <c r="C230" t="s">
        <v>108</v>
      </c>
      <c r="D230">
        <v>10003</v>
      </c>
      <c r="E230" t="s">
        <v>523</v>
      </c>
      <c r="F230">
        <v>1</v>
      </c>
      <c r="G230" t="s">
        <v>96</v>
      </c>
      <c r="H230" t="s">
        <v>97</v>
      </c>
      <c r="I230" t="s">
        <v>98</v>
      </c>
      <c r="J230" t="s">
        <v>99</v>
      </c>
      <c r="K230" t="s">
        <v>524</v>
      </c>
      <c r="L230">
        <v>3330</v>
      </c>
      <c r="M230">
        <v>1819</v>
      </c>
      <c r="N230" t="s">
        <v>87</v>
      </c>
      <c r="O230">
        <v>3</v>
      </c>
      <c r="P230">
        <v>1819</v>
      </c>
      <c r="Q230">
        <v>3330</v>
      </c>
      <c r="R230" s="20">
        <v>0.01</v>
      </c>
    </row>
    <row r="231" spans="1:18" x14ac:dyDescent="0.25">
      <c r="A231" t="s">
        <v>526</v>
      </c>
      <c r="B231" s="19">
        <v>41867</v>
      </c>
      <c r="C231" t="s">
        <v>108</v>
      </c>
      <c r="D231">
        <v>10001</v>
      </c>
      <c r="E231" t="s">
        <v>527</v>
      </c>
      <c r="F231">
        <v>1</v>
      </c>
      <c r="G231" t="s">
        <v>197</v>
      </c>
      <c r="H231" t="s">
        <v>122</v>
      </c>
      <c r="I231" t="s">
        <v>198</v>
      </c>
      <c r="J231" t="s">
        <v>106</v>
      </c>
      <c r="K231" t="s">
        <v>528</v>
      </c>
      <c r="L231">
        <v>3330</v>
      </c>
      <c r="M231">
        <v>2283</v>
      </c>
      <c r="N231" t="s">
        <v>87</v>
      </c>
      <c r="O231">
        <v>3</v>
      </c>
      <c r="P231">
        <v>2283</v>
      </c>
      <c r="Q231">
        <v>3330</v>
      </c>
      <c r="R231" s="20">
        <v>0.01</v>
      </c>
    </row>
    <row r="232" spans="1:18" x14ac:dyDescent="0.25">
      <c r="A232" t="s">
        <v>529</v>
      </c>
      <c r="B232" s="19">
        <v>41774</v>
      </c>
      <c r="C232" t="s">
        <v>134</v>
      </c>
      <c r="D232">
        <v>10009</v>
      </c>
      <c r="E232" t="s">
        <v>527</v>
      </c>
      <c r="F232">
        <v>1</v>
      </c>
      <c r="G232" t="s">
        <v>141</v>
      </c>
      <c r="H232" t="s">
        <v>142</v>
      </c>
      <c r="I232" t="s">
        <v>143</v>
      </c>
      <c r="J232" t="s">
        <v>93</v>
      </c>
      <c r="K232" t="s">
        <v>528</v>
      </c>
      <c r="L232">
        <v>3330</v>
      </c>
      <c r="M232">
        <v>2283</v>
      </c>
      <c r="N232" t="s">
        <v>87</v>
      </c>
      <c r="O232">
        <v>10</v>
      </c>
      <c r="P232">
        <v>2283</v>
      </c>
      <c r="Q232">
        <v>3330</v>
      </c>
      <c r="R232" s="20">
        <v>0.02</v>
      </c>
    </row>
    <row r="233" spans="1:18" x14ac:dyDescent="0.25">
      <c r="A233" t="s">
        <v>530</v>
      </c>
      <c r="B233" s="19">
        <v>41933</v>
      </c>
      <c r="C233" t="s">
        <v>72</v>
      </c>
      <c r="D233">
        <v>10014</v>
      </c>
      <c r="E233" t="s">
        <v>527</v>
      </c>
      <c r="F233">
        <v>1</v>
      </c>
      <c r="G233" t="s">
        <v>162</v>
      </c>
      <c r="H233" t="s">
        <v>163</v>
      </c>
      <c r="I233" t="s">
        <v>164</v>
      </c>
      <c r="J233" t="s">
        <v>93</v>
      </c>
      <c r="K233" t="s">
        <v>528</v>
      </c>
      <c r="L233">
        <v>3330</v>
      </c>
      <c r="M233">
        <v>2283</v>
      </c>
      <c r="N233" t="s">
        <v>87</v>
      </c>
      <c r="O233">
        <v>6</v>
      </c>
      <c r="P233">
        <v>2283</v>
      </c>
      <c r="Q233">
        <v>3330</v>
      </c>
      <c r="R233" s="20">
        <v>0.02</v>
      </c>
    </row>
    <row r="234" spans="1:18" x14ac:dyDescent="0.25">
      <c r="A234" t="s">
        <v>531</v>
      </c>
      <c r="B234" s="19">
        <v>42186</v>
      </c>
      <c r="C234" t="s">
        <v>110</v>
      </c>
      <c r="D234">
        <v>10012</v>
      </c>
      <c r="E234" t="s">
        <v>532</v>
      </c>
      <c r="F234">
        <v>1</v>
      </c>
      <c r="G234" t="s">
        <v>127</v>
      </c>
      <c r="H234" t="s">
        <v>128</v>
      </c>
      <c r="I234" t="s">
        <v>129</v>
      </c>
      <c r="J234" t="s">
        <v>93</v>
      </c>
      <c r="K234" t="s">
        <v>533</v>
      </c>
      <c r="L234">
        <v>3339</v>
      </c>
      <c r="M234">
        <v>2274</v>
      </c>
      <c r="N234" t="s">
        <v>87</v>
      </c>
      <c r="O234">
        <v>4</v>
      </c>
      <c r="P234">
        <v>2274</v>
      </c>
      <c r="Q234">
        <v>3339</v>
      </c>
      <c r="R234" s="20">
        <v>0.01</v>
      </c>
    </row>
    <row r="235" spans="1:18" x14ac:dyDescent="0.25">
      <c r="A235" t="s">
        <v>534</v>
      </c>
      <c r="B235" s="19">
        <v>42297</v>
      </c>
      <c r="C235" t="s">
        <v>102</v>
      </c>
      <c r="D235">
        <v>10014</v>
      </c>
      <c r="E235" t="s">
        <v>532</v>
      </c>
      <c r="F235">
        <v>1</v>
      </c>
      <c r="G235" t="s">
        <v>162</v>
      </c>
      <c r="H235" t="s">
        <v>163</v>
      </c>
      <c r="I235" t="s">
        <v>164</v>
      </c>
      <c r="J235" t="s">
        <v>93</v>
      </c>
      <c r="K235" t="s">
        <v>533</v>
      </c>
      <c r="L235">
        <v>3339</v>
      </c>
      <c r="M235">
        <v>2274</v>
      </c>
      <c r="N235" t="s">
        <v>87</v>
      </c>
      <c r="O235">
        <v>1</v>
      </c>
      <c r="P235">
        <v>2274</v>
      </c>
      <c r="Q235">
        <v>3339</v>
      </c>
      <c r="R235" s="20">
        <v>0.01</v>
      </c>
    </row>
    <row r="236" spans="1:18" x14ac:dyDescent="0.25">
      <c r="A236" t="s">
        <v>535</v>
      </c>
      <c r="B236" s="19">
        <v>42009</v>
      </c>
      <c r="C236" t="s">
        <v>108</v>
      </c>
      <c r="D236">
        <v>10002</v>
      </c>
      <c r="E236" t="s">
        <v>536</v>
      </c>
      <c r="F236">
        <v>1</v>
      </c>
      <c r="G236" t="s">
        <v>83</v>
      </c>
      <c r="H236" t="s">
        <v>84</v>
      </c>
      <c r="I236" t="s">
        <v>85</v>
      </c>
      <c r="J236" t="s">
        <v>77</v>
      </c>
      <c r="K236" t="s">
        <v>537</v>
      </c>
      <c r="L236">
        <v>3340</v>
      </c>
      <c r="M236">
        <v>1355</v>
      </c>
      <c r="N236" t="s">
        <v>87</v>
      </c>
      <c r="O236">
        <v>3</v>
      </c>
      <c r="P236">
        <v>1355</v>
      </c>
      <c r="Q236">
        <v>3340</v>
      </c>
      <c r="R236" s="20">
        <v>0.01</v>
      </c>
    </row>
    <row r="237" spans="1:18" x14ac:dyDescent="0.25">
      <c r="A237" t="s">
        <v>339</v>
      </c>
      <c r="B237" s="19">
        <v>41931</v>
      </c>
      <c r="C237" t="s">
        <v>72</v>
      </c>
      <c r="D237">
        <v>10008</v>
      </c>
      <c r="E237" t="s">
        <v>536</v>
      </c>
      <c r="F237">
        <v>1</v>
      </c>
      <c r="G237" t="s">
        <v>135</v>
      </c>
      <c r="H237" t="s">
        <v>136</v>
      </c>
      <c r="I237" t="s">
        <v>137</v>
      </c>
      <c r="J237" t="s">
        <v>106</v>
      </c>
      <c r="K237" t="s">
        <v>537</v>
      </c>
      <c r="L237">
        <v>3340</v>
      </c>
      <c r="M237">
        <v>1355</v>
      </c>
      <c r="N237" t="s">
        <v>87</v>
      </c>
      <c r="O237">
        <v>6</v>
      </c>
      <c r="P237">
        <v>1355</v>
      </c>
      <c r="Q237">
        <v>3340</v>
      </c>
      <c r="R237" s="20">
        <v>0.02</v>
      </c>
    </row>
    <row r="238" spans="1:18" x14ac:dyDescent="0.25">
      <c r="A238" t="s">
        <v>538</v>
      </c>
      <c r="B238" s="19">
        <v>42151</v>
      </c>
      <c r="C238" t="s">
        <v>81</v>
      </c>
      <c r="D238">
        <v>10009</v>
      </c>
      <c r="E238" t="s">
        <v>539</v>
      </c>
      <c r="F238">
        <v>1</v>
      </c>
      <c r="G238" t="s">
        <v>141</v>
      </c>
      <c r="H238" t="s">
        <v>142</v>
      </c>
      <c r="I238" t="s">
        <v>143</v>
      </c>
      <c r="J238" t="s">
        <v>93</v>
      </c>
      <c r="K238" t="s">
        <v>540</v>
      </c>
      <c r="L238">
        <v>3377</v>
      </c>
      <c r="M238">
        <v>2112</v>
      </c>
      <c r="N238" t="s">
        <v>239</v>
      </c>
      <c r="O238">
        <v>8</v>
      </c>
      <c r="P238">
        <v>2112</v>
      </c>
      <c r="Q238">
        <v>3377</v>
      </c>
      <c r="R238" s="20">
        <v>0.02</v>
      </c>
    </row>
    <row r="239" spans="1:18" x14ac:dyDescent="0.25">
      <c r="A239" t="s">
        <v>541</v>
      </c>
      <c r="B239" s="19">
        <v>42299</v>
      </c>
      <c r="C239" t="s">
        <v>72</v>
      </c>
      <c r="D239">
        <v>10001</v>
      </c>
      <c r="E239" t="s">
        <v>542</v>
      </c>
      <c r="F239">
        <v>1</v>
      </c>
      <c r="G239" t="s">
        <v>197</v>
      </c>
      <c r="H239" t="s">
        <v>122</v>
      </c>
      <c r="I239" t="s">
        <v>198</v>
      </c>
      <c r="J239" t="s">
        <v>106</v>
      </c>
      <c r="K239" t="s">
        <v>543</v>
      </c>
      <c r="L239">
        <v>3388</v>
      </c>
      <c r="M239">
        <v>1454</v>
      </c>
      <c r="N239" t="s">
        <v>239</v>
      </c>
      <c r="O239">
        <v>6</v>
      </c>
      <c r="P239">
        <v>1454</v>
      </c>
      <c r="Q239">
        <v>3388</v>
      </c>
      <c r="R239" s="20">
        <v>0.02</v>
      </c>
    </row>
    <row r="240" spans="1:18" x14ac:dyDescent="0.25">
      <c r="A240" t="s">
        <v>544</v>
      </c>
      <c r="B240" s="19">
        <v>42113</v>
      </c>
      <c r="C240" t="s">
        <v>110</v>
      </c>
      <c r="D240">
        <v>10005</v>
      </c>
      <c r="E240" t="s">
        <v>542</v>
      </c>
      <c r="F240">
        <v>1</v>
      </c>
      <c r="G240" t="s">
        <v>183</v>
      </c>
      <c r="H240" t="s">
        <v>184</v>
      </c>
      <c r="I240" t="s">
        <v>185</v>
      </c>
      <c r="J240" t="s">
        <v>93</v>
      </c>
      <c r="K240" t="s">
        <v>543</v>
      </c>
      <c r="L240">
        <v>3388</v>
      </c>
      <c r="M240">
        <v>1454</v>
      </c>
      <c r="N240" t="s">
        <v>239</v>
      </c>
      <c r="O240">
        <v>4</v>
      </c>
      <c r="P240">
        <v>1454</v>
      </c>
      <c r="Q240">
        <v>3388</v>
      </c>
      <c r="R240" s="20">
        <v>0.01</v>
      </c>
    </row>
    <row r="241" spans="1:18" x14ac:dyDescent="0.25">
      <c r="A241" t="s">
        <v>545</v>
      </c>
      <c r="B241" s="19">
        <v>41527</v>
      </c>
      <c r="C241" t="s">
        <v>203</v>
      </c>
      <c r="D241">
        <v>10002</v>
      </c>
      <c r="E241" t="s">
        <v>546</v>
      </c>
      <c r="F241">
        <v>1</v>
      </c>
      <c r="G241" t="s">
        <v>83</v>
      </c>
      <c r="H241" t="s">
        <v>84</v>
      </c>
      <c r="I241" t="s">
        <v>85</v>
      </c>
      <c r="J241" t="s">
        <v>77</v>
      </c>
      <c r="K241" t="s">
        <v>547</v>
      </c>
      <c r="L241">
        <v>3408</v>
      </c>
      <c r="M241">
        <v>2467</v>
      </c>
      <c r="N241" t="s">
        <v>87</v>
      </c>
      <c r="O241">
        <v>4</v>
      </c>
      <c r="P241">
        <v>2467</v>
      </c>
      <c r="Q241">
        <v>3408</v>
      </c>
      <c r="R241" s="20">
        <v>0.01</v>
      </c>
    </row>
    <row r="242" spans="1:18" x14ac:dyDescent="0.25">
      <c r="A242" t="s">
        <v>548</v>
      </c>
      <c r="B242" s="19">
        <v>42196</v>
      </c>
      <c r="C242" t="s">
        <v>89</v>
      </c>
      <c r="D242">
        <v>10009</v>
      </c>
      <c r="E242" t="s">
        <v>546</v>
      </c>
      <c r="F242">
        <v>1</v>
      </c>
      <c r="G242" t="s">
        <v>141</v>
      </c>
      <c r="H242" t="s">
        <v>142</v>
      </c>
      <c r="I242" t="s">
        <v>143</v>
      </c>
      <c r="J242" t="s">
        <v>93</v>
      </c>
      <c r="K242" t="s">
        <v>547</v>
      </c>
      <c r="L242">
        <v>3408</v>
      </c>
      <c r="M242">
        <v>2467</v>
      </c>
      <c r="N242" t="s">
        <v>87</v>
      </c>
      <c r="O242">
        <v>5</v>
      </c>
      <c r="P242">
        <v>2467</v>
      </c>
      <c r="Q242">
        <v>3408</v>
      </c>
      <c r="R242" s="20">
        <v>0.01</v>
      </c>
    </row>
    <row r="243" spans="1:18" x14ac:dyDescent="0.25">
      <c r="A243" t="s">
        <v>549</v>
      </c>
      <c r="B243" s="19">
        <v>41366</v>
      </c>
      <c r="C243" t="s">
        <v>134</v>
      </c>
      <c r="D243">
        <v>10006</v>
      </c>
      <c r="E243" t="s">
        <v>546</v>
      </c>
      <c r="F243">
        <v>1</v>
      </c>
      <c r="G243" t="s">
        <v>74</v>
      </c>
      <c r="H243" t="s">
        <v>75</v>
      </c>
      <c r="I243" t="s">
        <v>76</v>
      </c>
      <c r="J243" t="s">
        <v>77</v>
      </c>
      <c r="K243" t="s">
        <v>547</v>
      </c>
      <c r="L243">
        <v>3408</v>
      </c>
      <c r="M243">
        <v>2467</v>
      </c>
      <c r="N243" t="s">
        <v>87</v>
      </c>
      <c r="O243">
        <v>10</v>
      </c>
      <c r="P243">
        <v>2467</v>
      </c>
      <c r="Q243">
        <v>3408</v>
      </c>
      <c r="R243" s="20">
        <v>0.02</v>
      </c>
    </row>
    <row r="244" spans="1:18" x14ac:dyDescent="0.25">
      <c r="A244" t="s">
        <v>550</v>
      </c>
      <c r="B244" s="19">
        <v>41779</v>
      </c>
      <c r="C244" t="s">
        <v>72</v>
      </c>
      <c r="D244">
        <v>10007</v>
      </c>
      <c r="E244" t="s">
        <v>551</v>
      </c>
      <c r="F244">
        <v>1</v>
      </c>
      <c r="G244" t="s">
        <v>90</v>
      </c>
      <c r="H244" t="s">
        <v>91</v>
      </c>
      <c r="I244" t="s">
        <v>92</v>
      </c>
      <c r="J244" t="s">
        <v>93</v>
      </c>
      <c r="K244" t="s">
        <v>552</v>
      </c>
      <c r="L244">
        <v>3408</v>
      </c>
      <c r="M244">
        <v>1465</v>
      </c>
      <c r="N244" t="s">
        <v>87</v>
      </c>
      <c r="O244">
        <v>6</v>
      </c>
      <c r="P244">
        <v>1465</v>
      </c>
      <c r="Q244">
        <v>3408</v>
      </c>
      <c r="R244" s="20">
        <v>0.02</v>
      </c>
    </row>
    <row r="245" spans="1:18" x14ac:dyDescent="0.25">
      <c r="A245" t="s">
        <v>553</v>
      </c>
      <c r="B245" s="19">
        <v>41858</v>
      </c>
      <c r="C245" t="s">
        <v>72</v>
      </c>
      <c r="D245">
        <v>10014</v>
      </c>
      <c r="E245" t="s">
        <v>551</v>
      </c>
      <c r="F245">
        <v>1</v>
      </c>
      <c r="G245" t="s">
        <v>162</v>
      </c>
      <c r="H245" t="s">
        <v>163</v>
      </c>
      <c r="I245" t="s">
        <v>164</v>
      </c>
      <c r="J245" t="s">
        <v>93</v>
      </c>
      <c r="K245" t="s">
        <v>552</v>
      </c>
      <c r="L245">
        <v>3408</v>
      </c>
      <c r="M245">
        <v>1465</v>
      </c>
      <c r="N245" t="s">
        <v>87</v>
      </c>
      <c r="O245">
        <v>6</v>
      </c>
      <c r="P245">
        <v>1465</v>
      </c>
      <c r="Q245">
        <v>3408</v>
      </c>
      <c r="R245" s="20">
        <v>0.02</v>
      </c>
    </row>
    <row r="246" spans="1:18" x14ac:dyDescent="0.25">
      <c r="A246" t="s">
        <v>369</v>
      </c>
      <c r="B246" s="19">
        <v>41531</v>
      </c>
      <c r="C246" t="s">
        <v>110</v>
      </c>
      <c r="D246">
        <v>10006</v>
      </c>
      <c r="E246" t="s">
        <v>554</v>
      </c>
      <c r="F246">
        <v>1</v>
      </c>
      <c r="G246" t="s">
        <v>74</v>
      </c>
      <c r="H246" t="s">
        <v>75</v>
      </c>
      <c r="I246" t="s">
        <v>76</v>
      </c>
      <c r="J246" t="s">
        <v>77</v>
      </c>
      <c r="K246" t="s">
        <v>555</v>
      </c>
      <c r="L246">
        <v>3413</v>
      </c>
      <c r="M246">
        <v>1700</v>
      </c>
      <c r="N246" t="s">
        <v>87</v>
      </c>
      <c r="O246">
        <v>4</v>
      </c>
      <c r="P246">
        <v>1700</v>
      </c>
      <c r="Q246">
        <v>3413</v>
      </c>
      <c r="R246" s="20">
        <v>0.01</v>
      </c>
    </row>
    <row r="247" spans="1:18" x14ac:dyDescent="0.25">
      <c r="A247" t="s">
        <v>556</v>
      </c>
      <c r="B247" s="19">
        <v>42007</v>
      </c>
      <c r="C247" t="s">
        <v>102</v>
      </c>
      <c r="D247">
        <v>10001</v>
      </c>
      <c r="E247" t="s">
        <v>557</v>
      </c>
      <c r="F247">
        <v>1</v>
      </c>
      <c r="G247" t="s">
        <v>197</v>
      </c>
      <c r="H247" t="s">
        <v>122</v>
      </c>
      <c r="I247" t="s">
        <v>198</v>
      </c>
      <c r="J247" t="s">
        <v>106</v>
      </c>
      <c r="K247" t="s">
        <v>558</v>
      </c>
      <c r="L247">
        <v>3421</v>
      </c>
      <c r="M247">
        <v>1370</v>
      </c>
      <c r="N247" t="s">
        <v>239</v>
      </c>
      <c r="O247">
        <v>1</v>
      </c>
      <c r="P247">
        <v>1370</v>
      </c>
      <c r="Q247">
        <v>3421</v>
      </c>
      <c r="R247" s="20">
        <v>0.01</v>
      </c>
    </row>
    <row r="248" spans="1:18" x14ac:dyDescent="0.25">
      <c r="A248" t="s">
        <v>559</v>
      </c>
      <c r="B248" s="19">
        <v>41835</v>
      </c>
      <c r="C248" t="s">
        <v>110</v>
      </c>
      <c r="D248">
        <v>10004</v>
      </c>
      <c r="E248" t="s">
        <v>557</v>
      </c>
      <c r="F248">
        <v>1</v>
      </c>
      <c r="G248" t="s">
        <v>121</v>
      </c>
      <c r="H248" t="s">
        <v>122</v>
      </c>
      <c r="I248" t="s">
        <v>123</v>
      </c>
      <c r="J248" t="s">
        <v>106</v>
      </c>
      <c r="K248" t="s">
        <v>558</v>
      </c>
      <c r="L248">
        <v>3421</v>
      </c>
      <c r="M248">
        <v>1370</v>
      </c>
      <c r="N248" t="s">
        <v>239</v>
      </c>
      <c r="O248">
        <v>4</v>
      </c>
      <c r="P248">
        <v>1370</v>
      </c>
      <c r="Q248">
        <v>3421</v>
      </c>
      <c r="R248" s="20">
        <v>0.01</v>
      </c>
    </row>
    <row r="249" spans="1:18" x14ac:dyDescent="0.25">
      <c r="A249" t="s">
        <v>560</v>
      </c>
      <c r="B249" s="19">
        <v>42033</v>
      </c>
      <c r="C249" t="s">
        <v>102</v>
      </c>
      <c r="D249">
        <v>10011</v>
      </c>
      <c r="E249" t="s">
        <v>557</v>
      </c>
      <c r="F249">
        <v>1</v>
      </c>
      <c r="G249" t="s">
        <v>153</v>
      </c>
      <c r="H249" t="s">
        <v>154</v>
      </c>
      <c r="I249" t="s">
        <v>155</v>
      </c>
      <c r="J249" t="s">
        <v>93</v>
      </c>
      <c r="K249" t="s">
        <v>558</v>
      </c>
      <c r="L249">
        <v>3421</v>
      </c>
      <c r="M249">
        <v>1370</v>
      </c>
      <c r="N249" t="s">
        <v>239</v>
      </c>
      <c r="O249">
        <v>1</v>
      </c>
      <c r="P249">
        <v>1370</v>
      </c>
      <c r="Q249">
        <v>3421</v>
      </c>
      <c r="R249" s="20">
        <v>0.01</v>
      </c>
    </row>
    <row r="250" spans="1:18" x14ac:dyDescent="0.25">
      <c r="A250" t="s">
        <v>561</v>
      </c>
      <c r="B250" s="19">
        <v>41525</v>
      </c>
      <c r="C250" t="s">
        <v>110</v>
      </c>
      <c r="D250">
        <v>10010</v>
      </c>
      <c r="E250" t="s">
        <v>557</v>
      </c>
      <c r="F250">
        <v>1</v>
      </c>
      <c r="G250" t="s">
        <v>171</v>
      </c>
      <c r="H250" t="s">
        <v>172</v>
      </c>
      <c r="I250" t="s">
        <v>173</v>
      </c>
      <c r="J250" t="s">
        <v>93</v>
      </c>
      <c r="K250" t="s">
        <v>558</v>
      </c>
      <c r="L250">
        <v>3421</v>
      </c>
      <c r="M250">
        <v>1370</v>
      </c>
      <c r="N250" t="s">
        <v>239</v>
      </c>
      <c r="O250">
        <v>4</v>
      </c>
      <c r="P250">
        <v>1370</v>
      </c>
      <c r="Q250">
        <v>3421</v>
      </c>
      <c r="R250" s="20">
        <v>0.01</v>
      </c>
    </row>
    <row r="251" spans="1:18" x14ac:dyDescent="0.25">
      <c r="A251" t="s">
        <v>562</v>
      </c>
      <c r="B251" s="19">
        <v>41844</v>
      </c>
      <c r="C251" t="s">
        <v>203</v>
      </c>
      <c r="D251">
        <v>10008</v>
      </c>
      <c r="E251" t="s">
        <v>563</v>
      </c>
      <c r="F251">
        <v>1</v>
      </c>
      <c r="G251" t="s">
        <v>135</v>
      </c>
      <c r="H251" t="s">
        <v>136</v>
      </c>
      <c r="I251" t="s">
        <v>137</v>
      </c>
      <c r="J251" t="s">
        <v>106</v>
      </c>
      <c r="K251" t="s">
        <v>564</v>
      </c>
      <c r="L251">
        <v>3421</v>
      </c>
      <c r="M251">
        <v>1569</v>
      </c>
      <c r="N251" t="s">
        <v>87</v>
      </c>
      <c r="O251">
        <v>4</v>
      </c>
      <c r="P251">
        <v>1569</v>
      </c>
      <c r="Q251">
        <v>3421</v>
      </c>
      <c r="R251" s="20">
        <v>0.01</v>
      </c>
    </row>
    <row r="252" spans="1:18" x14ac:dyDescent="0.25">
      <c r="A252" t="s">
        <v>565</v>
      </c>
      <c r="B252" s="19">
        <v>42023</v>
      </c>
      <c r="C252" t="s">
        <v>102</v>
      </c>
      <c r="D252">
        <v>10011</v>
      </c>
      <c r="E252" t="s">
        <v>563</v>
      </c>
      <c r="F252">
        <v>1</v>
      </c>
      <c r="G252" t="s">
        <v>153</v>
      </c>
      <c r="H252" t="s">
        <v>154</v>
      </c>
      <c r="I252" t="s">
        <v>155</v>
      </c>
      <c r="J252" t="s">
        <v>93</v>
      </c>
      <c r="K252" t="s">
        <v>564</v>
      </c>
      <c r="L252">
        <v>3421</v>
      </c>
      <c r="M252">
        <v>1569</v>
      </c>
      <c r="N252" t="s">
        <v>87</v>
      </c>
      <c r="O252">
        <v>1</v>
      </c>
      <c r="P252">
        <v>1569</v>
      </c>
      <c r="Q252">
        <v>3421</v>
      </c>
      <c r="R252" s="20">
        <v>0.01</v>
      </c>
    </row>
    <row r="253" spans="1:18" x14ac:dyDescent="0.25">
      <c r="A253" t="s">
        <v>566</v>
      </c>
      <c r="B253" s="19">
        <v>42086</v>
      </c>
      <c r="C253" t="s">
        <v>72</v>
      </c>
      <c r="D253">
        <v>10014</v>
      </c>
      <c r="E253" t="s">
        <v>567</v>
      </c>
      <c r="F253">
        <v>1</v>
      </c>
      <c r="G253" t="s">
        <v>162</v>
      </c>
      <c r="H253" t="s">
        <v>163</v>
      </c>
      <c r="I253" t="s">
        <v>164</v>
      </c>
      <c r="J253" t="s">
        <v>93</v>
      </c>
      <c r="K253" t="s">
        <v>568</v>
      </c>
      <c r="L253">
        <v>3422</v>
      </c>
      <c r="M253">
        <v>1696</v>
      </c>
      <c r="N253" t="s">
        <v>87</v>
      </c>
      <c r="O253">
        <v>6</v>
      </c>
      <c r="P253">
        <v>1696</v>
      </c>
      <c r="Q253">
        <v>3422</v>
      </c>
      <c r="R253" s="20">
        <v>0.02</v>
      </c>
    </row>
    <row r="254" spans="1:18" x14ac:dyDescent="0.25">
      <c r="A254" t="s">
        <v>569</v>
      </c>
      <c r="B254" s="19">
        <v>42161</v>
      </c>
      <c r="C254" t="s">
        <v>203</v>
      </c>
      <c r="D254">
        <v>10004</v>
      </c>
      <c r="E254" t="s">
        <v>567</v>
      </c>
      <c r="F254">
        <v>1</v>
      </c>
      <c r="G254" t="s">
        <v>121</v>
      </c>
      <c r="H254" t="s">
        <v>122</v>
      </c>
      <c r="I254" t="s">
        <v>123</v>
      </c>
      <c r="J254" t="s">
        <v>106</v>
      </c>
      <c r="K254" t="s">
        <v>568</v>
      </c>
      <c r="L254">
        <v>3422</v>
      </c>
      <c r="M254">
        <v>1696</v>
      </c>
      <c r="N254" t="s">
        <v>87</v>
      </c>
      <c r="O254">
        <v>4</v>
      </c>
      <c r="P254">
        <v>1696</v>
      </c>
      <c r="Q254">
        <v>3422</v>
      </c>
      <c r="R254" s="20">
        <v>0.01</v>
      </c>
    </row>
    <row r="255" spans="1:18" x14ac:dyDescent="0.25">
      <c r="A255" t="s">
        <v>570</v>
      </c>
      <c r="B255" s="19">
        <v>42063</v>
      </c>
      <c r="C255" t="s">
        <v>108</v>
      </c>
      <c r="D255">
        <v>10001</v>
      </c>
      <c r="E255" t="s">
        <v>571</v>
      </c>
      <c r="F255">
        <v>1</v>
      </c>
      <c r="G255" t="s">
        <v>197</v>
      </c>
      <c r="H255" t="s">
        <v>122</v>
      </c>
      <c r="I255" t="s">
        <v>198</v>
      </c>
      <c r="J255" t="s">
        <v>106</v>
      </c>
      <c r="K255" t="s">
        <v>572</v>
      </c>
      <c r="L255">
        <v>3445</v>
      </c>
      <c r="M255">
        <v>1909</v>
      </c>
      <c r="N255" t="s">
        <v>573</v>
      </c>
      <c r="O255">
        <v>3</v>
      </c>
      <c r="P255">
        <v>1909</v>
      </c>
      <c r="Q255">
        <v>3445</v>
      </c>
      <c r="R255" s="20">
        <v>0.01</v>
      </c>
    </row>
    <row r="256" spans="1:18" x14ac:dyDescent="0.25">
      <c r="A256" t="s">
        <v>574</v>
      </c>
      <c r="B256" s="19">
        <v>41852</v>
      </c>
      <c r="C256" t="s">
        <v>102</v>
      </c>
      <c r="D256">
        <v>10007</v>
      </c>
      <c r="E256" t="s">
        <v>571</v>
      </c>
      <c r="F256">
        <v>1</v>
      </c>
      <c r="G256" t="s">
        <v>90</v>
      </c>
      <c r="H256" t="s">
        <v>91</v>
      </c>
      <c r="I256" t="s">
        <v>92</v>
      </c>
      <c r="J256" t="s">
        <v>93</v>
      </c>
      <c r="K256" t="s">
        <v>572</v>
      </c>
      <c r="L256">
        <v>3445</v>
      </c>
      <c r="M256">
        <v>1909</v>
      </c>
      <c r="N256" t="s">
        <v>573</v>
      </c>
      <c r="O256">
        <v>1</v>
      </c>
      <c r="P256">
        <v>1909</v>
      </c>
      <c r="Q256">
        <v>3445</v>
      </c>
      <c r="R256" s="20">
        <v>0.01</v>
      </c>
    </row>
    <row r="257" spans="1:18" x14ac:dyDescent="0.25">
      <c r="A257" t="s">
        <v>575</v>
      </c>
      <c r="B257" s="19">
        <v>42134</v>
      </c>
      <c r="C257" t="s">
        <v>203</v>
      </c>
      <c r="D257">
        <v>10003</v>
      </c>
      <c r="E257" t="s">
        <v>571</v>
      </c>
      <c r="F257">
        <v>1</v>
      </c>
      <c r="G257" t="s">
        <v>96</v>
      </c>
      <c r="H257" t="s">
        <v>97</v>
      </c>
      <c r="I257" t="s">
        <v>98</v>
      </c>
      <c r="J257" t="s">
        <v>99</v>
      </c>
      <c r="K257" t="s">
        <v>572</v>
      </c>
      <c r="L257">
        <v>3445</v>
      </c>
      <c r="M257">
        <v>1909</v>
      </c>
      <c r="N257" t="s">
        <v>573</v>
      </c>
      <c r="O257">
        <v>4</v>
      </c>
      <c r="P257">
        <v>1909</v>
      </c>
      <c r="Q257">
        <v>3445</v>
      </c>
      <c r="R257" s="20">
        <v>0.01</v>
      </c>
    </row>
    <row r="258" spans="1:18" x14ac:dyDescent="0.25">
      <c r="A258" t="s">
        <v>576</v>
      </c>
      <c r="B258" s="19">
        <v>42004</v>
      </c>
      <c r="C258" t="s">
        <v>134</v>
      </c>
      <c r="D258">
        <v>10015</v>
      </c>
      <c r="E258" t="s">
        <v>571</v>
      </c>
      <c r="F258">
        <v>1</v>
      </c>
      <c r="G258" t="s">
        <v>103</v>
      </c>
      <c r="H258" t="s">
        <v>104</v>
      </c>
      <c r="I258" t="s">
        <v>105</v>
      </c>
      <c r="J258" t="s">
        <v>106</v>
      </c>
      <c r="K258" t="s">
        <v>572</v>
      </c>
      <c r="L258">
        <v>3445</v>
      </c>
      <c r="M258">
        <v>1909</v>
      </c>
      <c r="N258" t="s">
        <v>573</v>
      </c>
      <c r="O258">
        <v>10</v>
      </c>
      <c r="P258">
        <v>1909</v>
      </c>
      <c r="Q258">
        <v>3445</v>
      </c>
      <c r="R258" s="20">
        <v>0.02</v>
      </c>
    </row>
    <row r="259" spans="1:18" x14ac:dyDescent="0.25">
      <c r="A259" t="s">
        <v>577</v>
      </c>
      <c r="B259" s="19">
        <v>41899</v>
      </c>
      <c r="C259" t="s">
        <v>81</v>
      </c>
      <c r="D259">
        <v>10014</v>
      </c>
      <c r="E259" t="s">
        <v>578</v>
      </c>
      <c r="F259">
        <v>1</v>
      </c>
      <c r="G259" t="s">
        <v>162</v>
      </c>
      <c r="H259" t="s">
        <v>163</v>
      </c>
      <c r="I259" t="s">
        <v>164</v>
      </c>
      <c r="J259" t="s">
        <v>93</v>
      </c>
      <c r="K259" t="s">
        <v>579</v>
      </c>
      <c r="L259">
        <v>3448</v>
      </c>
      <c r="M259">
        <v>2141</v>
      </c>
      <c r="N259" t="s">
        <v>87</v>
      </c>
      <c r="O259">
        <v>8</v>
      </c>
      <c r="P259">
        <v>2141</v>
      </c>
      <c r="Q259">
        <v>3448</v>
      </c>
      <c r="R259" s="20">
        <v>0.02</v>
      </c>
    </row>
    <row r="260" spans="1:18" x14ac:dyDescent="0.25">
      <c r="A260" t="s">
        <v>580</v>
      </c>
      <c r="B260" s="19">
        <v>41934</v>
      </c>
      <c r="C260" t="s">
        <v>89</v>
      </c>
      <c r="D260">
        <v>10003</v>
      </c>
      <c r="E260" t="s">
        <v>581</v>
      </c>
      <c r="F260">
        <v>1</v>
      </c>
      <c r="G260" t="s">
        <v>96</v>
      </c>
      <c r="H260" t="s">
        <v>97</v>
      </c>
      <c r="I260" t="s">
        <v>98</v>
      </c>
      <c r="J260" t="s">
        <v>99</v>
      </c>
      <c r="K260" t="s">
        <v>582</v>
      </c>
      <c r="L260">
        <v>3454</v>
      </c>
      <c r="M260">
        <v>1525</v>
      </c>
      <c r="N260" t="s">
        <v>87</v>
      </c>
      <c r="O260">
        <v>5</v>
      </c>
      <c r="P260">
        <v>1525</v>
      </c>
      <c r="Q260">
        <v>3454</v>
      </c>
      <c r="R260" s="20">
        <v>0.01</v>
      </c>
    </row>
    <row r="261" spans="1:18" x14ac:dyDescent="0.25">
      <c r="A261" t="s">
        <v>583</v>
      </c>
      <c r="B261" s="19">
        <v>42345</v>
      </c>
      <c r="C261" t="s">
        <v>89</v>
      </c>
      <c r="D261">
        <v>10006</v>
      </c>
      <c r="E261" t="s">
        <v>581</v>
      </c>
      <c r="F261">
        <v>1</v>
      </c>
      <c r="G261" t="s">
        <v>74</v>
      </c>
      <c r="H261" t="s">
        <v>75</v>
      </c>
      <c r="I261" t="s">
        <v>76</v>
      </c>
      <c r="J261" t="s">
        <v>77</v>
      </c>
      <c r="K261" t="s">
        <v>582</v>
      </c>
      <c r="L261">
        <v>3454</v>
      </c>
      <c r="M261">
        <v>1525</v>
      </c>
      <c r="N261" t="s">
        <v>87</v>
      </c>
      <c r="O261">
        <v>5</v>
      </c>
      <c r="P261">
        <v>1525</v>
      </c>
      <c r="Q261">
        <v>3454</v>
      </c>
      <c r="R261" s="20">
        <v>0.01</v>
      </c>
    </row>
    <row r="262" spans="1:18" x14ac:dyDescent="0.25">
      <c r="A262" t="s">
        <v>584</v>
      </c>
      <c r="B262" s="19">
        <v>41977</v>
      </c>
      <c r="C262" t="s">
        <v>203</v>
      </c>
      <c r="D262">
        <v>10006</v>
      </c>
      <c r="E262" t="s">
        <v>581</v>
      </c>
      <c r="F262">
        <v>1</v>
      </c>
      <c r="G262" t="s">
        <v>74</v>
      </c>
      <c r="H262" t="s">
        <v>75</v>
      </c>
      <c r="I262" t="s">
        <v>76</v>
      </c>
      <c r="J262" t="s">
        <v>77</v>
      </c>
      <c r="K262" t="s">
        <v>582</v>
      </c>
      <c r="L262">
        <v>3454</v>
      </c>
      <c r="M262">
        <v>1525</v>
      </c>
      <c r="N262" t="s">
        <v>87</v>
      </c>
      <c r="O262">
        <v>4</v>
      </c>
      <c r="P262">
        <v>1525</v>
      </c>
      <c r="Q262">
        <v>3454</v>
      </c>
      <c r="R262" s="20">
        <v>0.01</v>
      </c>
    </row>
    <row r="263" spans="1:18" x14ac:dyDescent="0.25">
      <c r="A263" t="s">
        <v>585</v>
      </c>
      <c r="B263" s="19">
        <v>42259</v>
      </c>
      <c r="C263" t="s">
        <v>72</v>
      </c>
      <c r="D263">
        <v>10010</v>
      </c>
      <c r="E263" t="s">
        <v>581</v>
      </c>
      <c r="F263">
        <v>1</v>
      </c>
      <c r="G263" t="s">
        <v>171</v>
      </c>
      <c r="H263" t="s">
        <v>172</v>
      </c>
      <c r="I263" t="s">
        <v>173</v>
      </c>
      <c r="J263" t="s">
        <v>93</v>
      </c>
      <c r="K263" t="s">
        <v>582</v>
      </c>
      <c r="L263">
        <v>3454</v>
      </c>
      <c r="M263">
        <v>1525</v>
      </c>
      <c r="N263" t="s">
        <v>87</v>
      </c>
      <c r="O263">
        <v>6</v>
      </c>
      <c r="P263">
        <v>1525</v>
      </c>
      <c r="Q263">
        <v>3454</v>
      </c>
      <c r="R263" s="20">
        <v>0.02</v>
      </c>
    </row>
    <row r="264" spans="1:18" x14ac:dyDescent="0.25">
      <c r="A264" t="s">
        <v>586</v>
      </c>
      <c r="B264" s="19">
        <v>41979</v>
      </c>
      <c r="C264" t="s">
        <v>102</v>
      </c>
      <c r="D264">
        <v>10007</v>
      </c>
      <c r="E264" t="s">
        <v>587</v>
      </c>
      <c r="F264">
        <v>1</v>
      </c>
      <c r="G264" t="s">
        <v>90</v>
      </c>
      <c r="H264" t="s">
        <v>91</v>
      </c>
      <c r="I264" t="s">
        <v>92</v>
      </c>
      <c r="J264" t="s">
        <v>93</v>
      </c>
      <c r="K264" t="s">
        <v>588</v>
      </c>
      <c r="L264">
        <v>3457</v>
      </c>
      <c r="M264">
        <v>2070</v>
      </c>
      <c r="N264" t="s">
        <v>239</v>
      </c>
      <c r="O264">
        <v>1</v>
      </c>
      <c r="P264">
        <v>2070</v>
      </c>
      <c r="Q264">
        <v>3457</v>
      </c>
      <c r="R264" s="20">
        <v>0.01</v>
      </c>
    </row>
    <row r="265" spans="1:18" x14ac:dyDescent="0.25">
      <c r="A265" t="s">
        <v>589</v>
      </c>
      <c r="B265" s="19">
        <v>41908</v>
      </c>
      <c r="C265" t="s">
        <v>134</v>
      </c>
      <c r="D265">
        <v>10006</v>
      </c>
      <c r="E265" t="s">
        <v>587</v>
      </c>
      <c r="F265">
        <v>1</v>
      </c>
      <c r="G265" t="s">
        <v>74</v>
      </c>
      <c r="H265" t="s">
        <v>75</v>
      </c>
      <c r="I265" t="s">
        <v>76</v>
      </c>
      <c r="J265" t="s">
        <v>77</v>
      </c>
      <c r="K265" t="s">
        <v>588</v>
      </c>
      <c r="L265">
        <v>3457</v>
      </c>
      <c r="M265">
        <v>2070</v>
      </c>
      <c r="N265" t="s">
        <v>239</v>
      </c>
      <c r="O265">
        <v>10</v>
      </c>
      <c r="P265">
        <v>2070</v>
      </c>
      <c r="Q265">
        <v>3457</v>
      </c>
      <c r="R265" s="20">
        <v>0.02</v>
      </c>
    </row>
    <row r="266" spans="1:18" x14ac:dyDescent="0.25">
      <c r="A266" t="s">
        <v>590</v>
      </c>
      <c r="B266" s="19">
        <v>41710</v>
      </c>
      <c r="C266" t="s">
        <v>81</v>
      </c>
      <c r="D266">
        <v>10010</v>
      </c>
      <c r="E266" t="s">
        <v>587</v>
      </c>
      <c r="F266">
        <v>1</v>
      </c>
      <c r="G266" t="s">
        <v>171</v>
      </c>
      <c r="H266" t="s">
        <v>172</v>
      </c>
      <c r="I266" t="s">
        <v>173</v>
      </c>
      <c r="J266" t="s">
        <v>93</v>
      </c>
      <c r="K266" t="s">
        <v>588</v>
      </c>
      <c r="L266">
        <v>3457</v>
      </c>
      <c r="M266">
        <v>2070</v>
      </c>
      <c r="N266" t="s">
        <v>239</v>
      </c>
      <c r="O266">
        <v>8</v>
      </c>
      <c r="P266">
        <v>2070</v>
      </c>
      <c r="Q266">
        <v>3457</v>
      </c>
      <c r="R266" s="20">
        <v>0.02</v>
      </c>
    </row>
    <row r="267" spans="1:18" x14ac:dyDescent="0.25">
      <c r="A267" t="s">
        <v>591</v>
      </c>
      <c r="B267" s="19">
        <v>42168</v>
      </c>
      <c r="C267" t="s">
        <v>102</v>
      </c>
      <c r="D267">
        <v>10015</v>
      </c>
      <c r="E267" t="s">
        <v>592</v>
      </c>
      <c r="F267">
        <v>1</v>
      </c>
      <c r="G267" t="s">
        <v>103</v>
      </c>
      <c r="H267" t="s">
        <v>104</v>
      </c>
      <c r="I267" t="s">
        <v>105</v>
      </c>
      <c r="J267" t="s">
        <v>106</v>
      </c>
      <c r="K267" t="s">
        <v>593</v>
      </c>
      <c r="L267">
        <v>3458</v>
      </c>
      <c r="M267">
        <v>1684</v>
      </c>
      <c r="N267" t="s">
        <v>114</v>
      </c>
      <c r="O267">
        <v>1</v>
      </c>
      <c r="P267">
        <v>1684</v>
      </c>
      <c r="Q267">
        <v>3458</v>
      </c>
      <c r="R267" s="20">
        <v>0.01</v>
      </c>
    </row>
    <row r="268" spans="1:18" x14ac:dyDescent="0.25">
      <c r="A268" t="s">
        <v>594</v>
      </c>
      <c r="B268" s="19">
        <v>42275</v>
      </c>
      <c r="C268" t="s">
        <v>81</v>
      </c>
      <c r="D268">
        <v>10011</v>
      </c>
      <c r="E268" t="s">
        <v>595</v>
      </c>
      <c r="F268">
        <v>1</v>
      </c>
      <c r="G268" t="s">
        <v>153</v>
      </c>
      <c r="H268" t="s">
        <v>154</v>
      </c>
      <c r="I268" t="s">
        <v>155</v>
      </c>
      <c r="J268" t="s">
        <v>93</v>
      </c>
      <c r="K268" t="s">
        <v>596</v>
      </c>
      <c r="L268">
        <v>3463</v>
      </c>
      <c r="M268">
        <v>1964</v>
      </c>
      <c r="N268" t="s">
        <v>114</v>
      </c>
      <c r="O268">
        <v>8</v>
      </c>
      <c r="P268">
        <v>1964</v>
      </c>
      <c r="Q268">
        <v>3463</v>
      </c>
      <c r="R268" s="20">
        <v>0.02</v>
      </c>
    </row>
    <row r="269" spans="1:18" x14ac:dyDescent="0.25">
      <c r="A269" t="s">
        <v>292</v>
      </c>
      <c r="B269" s="19">
        <v>41665</v>
      </c>
      <c r="C269" t="s">
        <v>89</v>
      </c>
      <c r="D269">
        <v>10006</v>
      </c>
      <c r="E269" t="s">
        <v>595</v>
      </c>
      <c r="F269">
        <v>1</v>
      </c>
      <c r="G269" t="s">
        <v>74</v>
      </c>
      <c r="H269" t="s">
        <v>75</v>
      </c>
      <c r="I269" t="s">
        <v>76</v>
      </c>
      <c r="J269" t="s">
        <v>77</v>
      </c>
      <c r="K269" t="s">
        <v>596</v>
      </c>
      <c r="L269">
        <v>3463</v>
      </c>
      <c r="M269">
        <v>1964</v>
      </c>
      <c r="N269" t="s">
        <v>114</v>
      </c>
      <c r="O269">
        <v>5</v>
      </c>
      <c r="P269">
        <v>1964</v>
      </c>
      <c r="Q269">
        <v>3463</v>
      </c>
      <c r="R269" s="20">
        <v>0.01</v>
      </c>
    </row>
    <row r="270" spans="1:18" x14ac:dyDescent="0.25">
      <c r="A270" t="s">
        <v>597</v>
      </c>
      <c r="B270" s="19">
        <v>41705</v>
      </c>
      <c r="C270" t="s">
        <v>81</v>
      </c>
      <c r="D270">
        <v>10007</v>
      </c>
      <c r="E270" t="s">
        <v>598</v>
      </c>
      <c r="F270">
        <v>1</v>
      </c>
      <c r="G270" t="s">
        <v>90</v>
      </c>
      <c r="H270" t="s">
        <v>91</v>
      </c>
      <c r="I270" t="s">
        <v>92</v>
      </c>
      <c r="J270" t="s">
        <v>93</v>
      </c>
      <c r="K270" t="s">
        <v>599</v>
      </c>
      <c r="L270">
        <v>3467</v>
      </c>
      <c r="M270">
        <v>1230</v>
      </c>
      <c r="N270" t="s">
        <v>114</v>
      </c>
      <c r="O270">
        <v>8</v>
      </c>
      <c r="P270">
        <v>1230</v>
      </c>
      <c r="Q270">
        <v>3467</v>
      </c>
      <c r="R270" s="20">
        <v>0.02</v>
      </c>
    </row>
    <row r="271" spans="1:18" x14ac:dyDescent="0.25">
      <c r="A271" t="s">
        <v>600</v>
      </c>
      <c r="B271" s="19">
        <v>41412</v>
      </c>
      <c r="C271" t="s">
        <v>110</v>
      </c>
      <c r="D271">
        <v>10015</v>
      </c>
      <c r="E271" t="s">
        <v>598</v>
      </c>
      <c r="F271">
        <v>1</v>
      </c>
      <c r="G271" t="s">
        <v>103</v>
      </c>
      <c r="H271" t="s">
        <v>104</v>
      </c>
      <c r="I271" t="s">
        <v>105</v>
      </c>
      <c r="J271" t="s">
        <v>106</v>
      </c>
      <c r="K271" t="s">
        <v>599</v>
      </c>
      <c r="L271">
        <v>3467</v>
      </c>
      <c r="M271">
        <v>1230</v>
      </c>
      <c r="N271" t="s">
        <v>114</v>
      </c>
      <c r="O271">
        <v>4</v>
      </c>
      <c r="P271">
        <v>1230</v>
      </c>
      <c r="Q271">
        <v>3467</v>
      </c>
      <c r="R271" s="20">
        <v>0.01</v>
      </c>
    </row>
    <row r="272" spans="1:18" x14ac:dyDescent="0.25">
      <c r="A272" t="s">
        <v>312</v>
      </c>
      <c r="B272" s="19">
        <v>42207</v>
      </c>
      <c r="C272" t="s">
        <v>203</v>
      </c>
      <c r="D272">
        <v>10006</v>
      </c>
      <c r="E272" t="s">
        <v>598</v>
      </c>
      <c r="F272">
        <v>1</v>
      </c>
      <c r="G272" t="s">
        <v>74</v>
      </c>
      <c r="H272" t="s">
        <v>75</v>
      </c>
      <c r="I272" t="s">
        <v>76</v>
      </c>
      <c r="J272" t="s">
        <v>77</v>
      </c>
      <c r="K272" t="s">
        <v>599</v>
      </c>
      <c r="L272">
        <v>3467</v>
      </c>
      <c r="M272">
        <v>1230</v>
      </c>
      <c r="N272" t="s">
        <v>114</v>
      </c>
      <c r="O272">
        <v>4</v>
      </c>
      <c r="P272">
        <v>1230</v>
      </c>
      <c r="Q272">
        <v>3467</v>
      </c>
      <c r="R272" s="20">
        <v>0.01</v>
      </c>
    </row>
    <row r="273" spans="1:18" x14ac:dyDescent="0.25">
      <c r="A273" t="s">
        <v>601</v>
      </c>
      <c r="B273" s="19">
        <v>41763</v>
      </c>
      <c r="C273" t="s">
        <v>72</v>
      </c>
      <c r="D273">
        <v>10010</v>
      </c>
      <c r="E273" t="s">
        <v>598</v>
      </c>
      <c r="F273">
        <v>1</v>
      </c>
      <c r="G273" t="s">
        <v>171</v>
      </c>
      <c r="H273" t="s">
        <v>172</v>
      </c>
      <c r="I273" t="s">
        <v>173</v>
      </c>
      <c r="J273" t="s">
        <v>93</v>
      </c>
      <c r="K273" t="s">
        <v>599</v>
      </c>
      <c r="L273">
        <v>3467</v>
      </c>
      <c r="M273">
        <v>1230</v>
      </c>
      <c r="N273" t="s">
        <v>114</v>
      </c>
      <c r="O273">
        <v>6</v>
      </c>
      <c r="P273">
        <v>1230</v>
      </c>
      <c r="Q273">
        <v>3467</v>
      </c>
      <c r="R273" s="20">
        <v>0.02</v>
      </c>
    </row>
    <row r="274" spans="1:18" x14ac:dyDescent="0.25">
      <c r="A274" t="s">
        <v>602</v>
      </c>
      <c r="B274" s="19">
        <v>41899</v>
      </c>
      <c r="C274" t="s">
        <v>102</v>
      </c>
      <c r="D274">
        <v>10005</v>
      </c>
      <c r="E274" t="s">
        <v>603</v>
      </c>
      <c r="F274">
        <v>1</v>
      </c>
      <c r="G274" t="s">
        <v>183</v>
      </c>
      <c r="H274" t="s">
        <v>184</v>
      </c>
      <c r="I274" t="s">
        <v>185</v>
      </c>
      <c r="J274" t="s">
        <v>93</v>
      </c>
      <c r="K274" t="s">
        <v>604</v>
      </c>
      <c r="L274">
        <v>3472</v>
      </c>
      <c r="M274">
        <v>2239</v>
      </c>
      <c r="N274" t="s">
        <v>114</v>
      </c>
      <c r="O274">
        <v>1</v>
      </c>
      <c r="P274">
        <v>2239</v>
      </c>
      <c r="Q274">
        <v>3472</v>
      </c>
      <c r="R274" s="20">
        <v>0.01</v>
      </c>
    </row>
    <row r="275" spans="1:18" x14ac:dyDescent="0.25">
      <c r="A275" t="s">
        <v>605</v>
      </c>
      <c r="B275" s="19">
        <v>41616</v>
      </c>
      <c r="C275" t="s">
        <v>89</v>
      </c>
      <c r="D275">
        <v>10007</v>
      </c>
      <c r="E275" t="s">
        <v>603</v>
      </c>
      <c r="F275">
        <v>1</v>
      </c>
      <c r="G275" t="s">
        <v>90</v>
      </c>
      <c r="H275" t="s">
        <v>91</v>
      </c>
      <c r="I275" t="s">
        <v>92</v>
      </c>
      <c r="J275" t="s">
        <v>93</v>
      </c>
      <c r="K275" t="s">
        <v>604</v>
      </c>
      <c r="L275">
        <v>3472</v>
      </c>
      <c r="M275">
        <v>2239</v>
      </c>
      <c r="N275" t="s">
        <v>114</v>
      </c>
      <c r="O275">
        <v>5</v>
      </c>
      <c r="P275">
        <v>2239</v>
      </c>
      <c r="Q275">
        <v>3472</v>
      </c>
      <c r="R275" s="20">
        <v>0.01</v>
      </c>
    </row>
    <row r="276" spans="1:18" x14ac:dyDescent="0.25">
      <c r="A276" t="s">
        <v>606</v>
      </c>
      <c r="B276" s="19">
        <v>41619</v>
      </c>
      <c r="C276" t="s">
        <v>203</v>
      </c>
      <c r="D276">
        <v>10004</v>
      </c>
      <c r="E276" t="s">
        <v>603</v>
      </c>
      <c r="F276">
        <v>1</v>
      </c>
      <c r="G276" t="s">
        <v>121</v>
      </c>
      <c r="H276" t="s">
        <v>122</v>
      </c>
      <c r="I276" t="s">
        <v>123</v>
      </c>
      <c r="J276" t="s">
        <v>106</v>
      </c>
      <c r="K276" t="s">
        <v>604</v>
      </c>
      <c r="L276">
        <v>3472</v>
      </c>
      <c r="M276">
        <v>2239</v>
      </c>
      <c r="N276" t="s">
        <v>114</v>
      </c>
      <c r="O276">
        <v>4</v>
      </c>
      <c r="P276">
        <v>2239</v>
      </c>
      <c r="Q276">
        <v>3472</v>
      </c>
      <c r="R276" s="20">
        <v>0.01</v>
      </c>
    </row>
    <row r="277" spans="1:18" x14ac:dyDescent="0.25">
      <c r="A277" t="s">
        <v>607</v>
      </c>
      <c r="B277" s="19">
        <v>42342</v>
      </c>
      <c r="C277" t="s">
        <v>110</v>
      </c>
      <c r="D277">
        <v>10006</v>
      </c>
      <c r="E277" t="s">
        <v>603</v>
      </c>
      <c r="F277">
        <v>1</v>
      </c>
      <c r="G277" t="s">
        <v>74</v>
      </c>
      <c r="H277" t="s">
        <v>75</v>
      </c>
      <c r="I277" t="s">
        <v>76</v>
      </c>
      <c r="J277" t="s">
        <v>77</v>
      </c>
      <c r="K277" t="s">
        <v>604</v>
      </c>
      <c r="L277">
        <v>3472</v>
      </c>
      <c r="M277">
        <v>2239</v>
      </c>
      <c r="N277" t="s">
        <v>114</v>
      </c>
      <c r="O277">
        <v>4</v>
      </c>
      <c r="P277">
        <v>2239</v>
      </c>
      <c r="Q277">
        <v>3472</v>
      </c>
      <c r="R277" s="20">
        <v>0.01</v>
      </c>
    </row>
    <row r="278" spans="1:18" x14ac:dyDescent="0.25">
      <c r="A278" t="s">
        <v>608</v>
      </c>
      <c r="B278" s="19">
        <v>42173</v>
      </c>
      <c r="C278" t="s">
        <v>102</v>
      </c>
      <c r="D278">
        <v>10012</v>
      </c>
      <c r="E278" t="s">
        <v>609</v>
      </c>
      <c r="F278">
        <v>1</v>
      </c>
      <c r="G278" t="s">
        <v>127</v>
      </c>
      <c r="H278" t="s">
        <v>128</v>
      </c>
      <c r="I278" t="s">
        <v>129</v>
      </c>
      <c r="J278" t="s">
        <v>93</v>
      </c>
      <c r="K278" t="s">
        <v>610</v>
      </c>
      <c r="L278">
        <v>3473</v>
      </c>
      <c r="M278">
        <v>1493</v>
      </c>
      <c r="N278" t="s">
        <v>239</v>
      </c>
      <c r="O278">
        <v>1</v>
      </c>
      <c r="P278">
        <v>1493</v>
      </c>
      <c r="Q278">
        <v>3473</v>
      </c>
      <c r="R278" s="20">
        <v>0.01</v>
      </c>
    </row>
    <row r="279" spans="1:18" x14ac:dyDescent="0.25">
      <c r="A279" t="s">
        <v>611</v>
      </c>
      <c r="B279" s="19">
        <v>41842</v>
      </c>
      <c r="C279" t="s">
        <v>72</v>
      </c>
      <c r="D279">
        <v>10003</v>
      </c>
      <c r="E279" t="s">
        <v>609</v>
      </c>
      <c r="F279">
        <v>1</v>
      </c>
      <c r="G279" t="s">
        <v>96</v>
      </c>
      <c r="H279" t="s">
        <v>97</v>
      </c>
      <c r="I279" t="s">
        <v>98</v>
      </c>
      <c r="J279" t="s">
        <v>99</v>
      </c>
      <c r="K279" t="s">
        <v>610</v>
      </c>
      <c r="L279">
        <v>3473</v>
      </c>
      <c r="M279">
        <v>1493</v>
      </c>
      <c r="N279" t="s">
        <v>239</v>
      </c>
      <c r="O279">
        <v>6</v>
      </c>
      <c r="P279">
        <v>1493</v>
      </c>
      <c r="Q279">
        <v>3473</v>
      </c>
      <c r="R279" s="20">
        <v>0.02</v>
      </c>
    </row>
    <row r="280" spans="1:18" x14ac:dyDescent="0.25">
      <c r="A280" t="s">
        <v>612</v>
      </c>
      <c r="B280" s="19">
        <v>41702</v>
      </c>
      <c r="C280" t="s">
        <v>108</v>
      </c>
      <c r="D280">
        <v>10004</v>
      </c>
      <c r="E280" t="s">
        <v>609</v>
      </c>
      <c r="F280">
        <v>1</v>
      </c>
      <c r="G280" t="s">
        <v>121</v>
      </c>
      <c r="H280" t="s">
        <v>122</v>
      </c>
      <c r="I280" t="s">
        <v>123</v>
      </c>
      <c r="J280" t="s">
        <v>106</v>
      </c>
      <c r="K280" t="s">
        <v>610</v>
      </c>
      <c r="L280">
        <v>3473</v>
      </c>
      <c r="M280">
        <v>1493</v>
      </c>
      <c r="N280" t="s">
        <v>239</v>
      </c>
      <c r="O280">
        <v>3</v>
      </c>
      <c r="P280">
        <v>1493</v>
      </c>
      <c r="Q280">
        <v>3473</v>
      </c>
      <c r="R280" s="20">
        <v>0.01</v>
      </c>
    </row>
    <row r="281" spans="1:18" x14ac:dyDescent="0.25">
      <c r="A281" t="s">
        <v>613</v>
      </c>
      <c r="B281" s="19">
        <v>41882</v>
      </c>
      <c r="C281" t="s">
        <v>102</v>
      </c>
      <c r="D281">
        <v>10011</v>
      </c>
      <c r="E281" t="s">
        <v>609</v>
      </c>
      <c r="F281">
        <v>1</v>
      </c>
      <c r="G281" t="s">
        <v>153</v>
      </c>
      <c r="H281" t="s">
        <v>154</v>
      </c>
      <c r="I281" t="s">
        <v>155</v>
      </c>
      <c r="J281" t="s">
        <v>93</v>
      </c>
      <c r="K281" t="s">
        <v>610</v>
      </c>
      <c r="L281">
        <v>3473</v>
      </c>
      <c r="M281">
        <v>1493</v>
      </c>
      <c r="N281" t="s">
        <v>239</v>
      </c>
      <c r="O281">
        <v>1</v>
      </c>
      <c r="P281">
        <v>1493</v>
      </c>
      <c r="Q281">
        <v>3473</v>
      </c>
      <c r="R281" s="20">
        <v>0.01</v>
      </c>
    </row>
    <row r="282" spans="1:18" x14ac:dyDescent="0.25">
      <c r="A282" t="s">
        <v>614</v>
      </c>
      <c r="B282" s="19">
        <v>42214</v>
      </c>
      <c r="C282" t="s">
        <v>102</v>
      </c>
      <c r="D282">
        <v>10006</v>
      </c>
      <c r="E282" t="s">
        <v>609</v>
      </c>
      <c r="F282">
        <v>1</v>
      </c>
      <c r="G282" t="s">
        <v>74</v>
      </c>
      <c r="H282" t="s">
        <v>75</v>
      </c>
      <c r="I282" t="s">
        <v>76</v>
      </c>
      <c r="J282" t="s">
        <v>77</v>
      </c>
      <c r="K282" t="s">
        <v>610</v>
      </c>
      <c r="L282">
        <v>3473</v>
      </c>
      <c r="M282">
        <v>1493</v>
      </c>
      <c r="N282" t="s">
        <v>239</v>
      </c>
      <c r="O282">
        <v>1</v>
      </c>
      <c r="P282">
        <v>1493</v>
      </c>
      <c r="Q282">
        <v>3473</v>
      </c>
      <c r="R282" s="20">
        <v>0.01</v>
      </c>
    </row>
    <row r="283" spans="1:18" x14ac:dyDescent="0.25">
      <c r="A283" t="s">
        <v>615</v>
      </c>
      <c r="B283" s="19">
        <v>41458</v>
      </c>
      <c r="C283" t="s">
        <v>102</v>
      </c>
      <c r="D283">
        <v>10009</v>
      </c>
      <c r="E283" t="s">
        <v>616</v>
      </c>
      <c r="F283">
        <v>1</v>
      </c>
      <c r="G283" t="s">
        <v>141</v>
      </c>
      <c r="H283" t="s">
        <v>142</v>
      </c>
      <c r="I283" t="s">
        <v>143</v>
      </c>
      <c r="J283" t="s">
        <v>93</v>
      </c>
      <c r="K283" t="s">
        <v>617</v>
      </c>
      <c r="L283">
        <v>3479</v>
      </c>
      <c r="M283">
        <v>2056</v>
      </c>
      <c r="N283" t="s">
        <v>87</v>
      </c>
      <c r="O283">
        <v>1</v>
      </c>
      <c r="P283">
        <v>2056</v>
      </c>
      <c r="Q283">
        <v>3479</v>
      </c>
      <c r="R283" s="20">
        <v>0.01</v>
      </c>
    </row>
    <row r="284" spans="1:18" x14ac:dyDescent="0.25">
      <c r="A284" t="s">
        <v>618</v>
      </c>
      <c r="B284" s="19">
        <v>41927</v>
      </c>
      <c r="C284" t="s">
        <v>72</v>
      </c>
      <c r="D284">
        <v>10003</v>
      </c>
      <c r="E284" t="s">
        <v>619</v>
      </c>
      <c r="F284">
        <v>1</v>
      </c>
      <c r="G284" t="s">
        <v>96</v>
      </c>
      <c r="H284" t="s">
        <v>97</v>
      </c>
      <c r="I284" t="s">
        <v>98</v>
      </c>
      <c r="J284" t="s">
        <v>99</v>
      </c>
      <c r="K284" t="s">
        <v>620</v>
      </c>
      <c r="L284">
        <v>3491</v>
      </c>
      <c r="M284">
        <v>1257</v>
      </c>
      <c r="N284" t="s">
        <v>239</v>
      </c>
      <c r="O284">
        <v>6</v>
      </c>
      <c r="P284">
        <v>1257</v>
      </c>
      <c r="Q284">
        <v>3491</v>
      </c>
      <c r="R284" s="20">
        <v>0.02</v>
      </c>
    </row>
    <row r="285" spans="1:18" x14ac:dyDescent="0.25">
      <c r="A285" t="s">
        <v>621</v>
      </c>
      <c r="B285" s="19">
        <v>41552</v>
      </c>
      <c r="C285" t="s">
        <v>203</v>
      </c>
      <c r="D285">
        <v>10006</v>
      </c>
      <c r="E285" t="s">
        <v>619</v>
      </c>
      <c r="F285">
        <v>1</v>
      </c>
      <c r="G285" t="s">
        <v>74</v>
      </c>
      <c r="H285" t="s">
        <v>75</v>
      </c>
      <c r="I285" t="s">
        <v>76</v>
      </c>
      <c r="J285" t="s">
        <v>77</v>
      </c>
      <c r="K285" t="s">
        <v>620</v>
      </c>
      <c r="L285">
        <v>3491</v>
      </c>
      <c r="M285">
        <v>1257</v>
      </c>
      <c r="N285" t="s">
        <v>239</v>
      </c>
      <c r="O285">
        <v>4</v>
      </c>
      <c r="P285">
        <v>1257</v>
      </c>
      <c r="Q285">
        <v>3491</v>
      </c>
      <c r="R285" s="20">
        <v>0.01</v>
      </c>
    </row>
    <row r="286" spans="1:18" x14ac:dyDescent="0.25">
      <c r="A286" t="s">
        <v>622</v>
      </c>
      <c r="B286" s="19">
        <v>41854</v>
      </c>
      <c r="C286" t="s">
        <v>72</v>
      </c>
      <c r="D286">
        <v>10003</v>
      </c>
      <c r="E286" t="s">
        <v>623</v>
      </c>
      <c r="F286">
        <v>1</v>
      </c>
      <c r="G286" t="s">
        <v>96</v>
      </c>
      <c r="H286" t="s">
        <v>97</v>
      </c>
      <c r="I286" t="s">
        <v>98</v>
      </c>
      <c r="J286" t="s">
        <v>99</v>
      </c>
      <c r="K286" t="s">
        <v>624</v>
      </c>
      <c r="L286">
        <v>3493</v>
      </c>
      <c r="M286">
        <v>2180</v>
      </c>
      <c r="N286" t="s">
        <v>87</v>
      </c>
      <c r="O286">
        <v>6</v>
      </c>
      <c r="P286">
        <v>2180</v>
      </c>
      <c r="Q286">
        <v>3493</v>
      </c>
      <c r="R286" s="20">
        <v>0.02</v>
      </c>
    </row>
    <row r="287" spans="1:18" x14ac:dyDescent="0.25">
      <c r="A287" t="s">
        <v>556</v>
      </c>
      <c r="B287" s="19">
        <v>42007</v>
      </c>
      <c r="C287" t="s">
        <v>134</v>
      </c>
      <c r="D287">
        <v>10009</v>
      </c>
      <c r="E287" t="s">
        <v>625</v>
      </c>
      <c r="F287">
        <v>1</v>
      </c>
      <c r="G287" t="s">
        <v>141</v>
      </c>
      <c r="H287" t="s">
        <v>142</v>
      </c>
      <c r="I287" t="s">
        <v>143</v>
      </c>
      <c r="J287" t="s">
        <v>93</v>
      </c>
      <c r="K287" t="s">
        <v>626</v>
      </c>
      <c r="L287">
        <v>3495</v>
      </c>
      <c r="M287">
        <v>2172</v>
      </c>
      <c r="N287" t="s">
        <v>87</v>
      </c>
      <c r="O287">
        <v>10</v>
      </c>
      <c r="P287">
        <v>2172</v>
      </c>
      <c r="Q287">
        <v>3495</v>
      </c>
      <c r="R287" s="20">
        <v>0.02</v>
      </c>
    </row>
    <row r="288" spans="1:18" x14ac:dyDescent="0.25">
      <c r="A288" t="s">
        <v>230</v>
      </c>
      <c r="B288" s="19">
        <v>41912</v>
      </c>
      <c r="C288" t="s">
        <v>72</v>
      </c>
      <c r="D288">
        <v>10014</v>
      </c>
      <c r="E288" t="s">
        <v>625</v>
      </c>
      <c r="F288">
        <v>1</v>
      </c>
      <c r="G288" t="s">
        <v>162</v>
      </c>
      <c r="H288" t="s">
        <v>163</v>
      </c>
      <c r="I288" t="s">
        <v>164</v>
      </c>
      <c r="J288" t="s">
        <v>93</v>
      </c>
      <c r="K288" t="s">
        <v>626</v>
      </c>
      <c r="L288">
        <v>3495</v>
      </c>
      <c r="M288">
        <v>2172</v>
      </c>
      <c r="N288" t="s">
        <v>87</v>
      </c>
      <c r="O288">
        <v>6</v>
      </c>
      <c r="P288">
        <v>2172</v>
      </c>
      <c r="Q288">
        <v>3495</v>
      </c>
      <c r="R288" s="20">
        <v>0.02</v>
      </c>
    </row>
    <row r="289" spans="1:18" x14ac:dyDescent="0.25">
      <c r="A289" t="s">
        <v>584</v>
      </c>
      <c r="B289" s="19">
        <v>41977</v>
      </c>
      <c r="C289" t="s">
        <v>102</v>
      </c>
      <c r="D289">
        <v>10012</v>
      </c>
      <c r="E289" t="s">
        <v>627</v>
      </c>
      <c r="F289">
        <v>1</v>
      </c>
      <c r="G289" t="s">
        <v>127</v>
      </c>
      <c r="H289" t="s">
        <v>128</v>
      </c>
      <c r="I289" t="s">
        <v>129</v>
      </c>
      <c r="J289" t="s">
        <v>93</v>
      </c>
      <c r="K289" t="s">
        <v>628</v>
      </c>
      <c r="L289">
        <v>3499</v>
      </c>
      <c r="M289">
        <v>2342</v>
      </c>
      <c r="N289" t="s">
        <v>87</v>
      </c>
      <c r="O289">
        <v>1</v>
      </c>
      <c r="P289">
        <v>2342</v>
      </c>
      <c r="Q289">
        <v>3499</v>
      </c>
      <c r="R289" s="20">
        <v>0.01</v>
      </c>
    </row>
    <row r="290" spans="1:18" x14ac:dyDescent="0.25">
      <c r="A290" t="s">
        <v>629</v>
      </c>
      <c r="B290" s="19">
        <v>41948</v>
      </c>
      <c r="C290" t="s">
        <v>89</v>
      </c>
      <c r="D290">
        <v>10002</v>
      </c>
      <c r="E290" t="s">
        <v>627</v>
      </c>
      <c r="F290">
        <v>1</v>
      </c>
      <c r="G290" t="s">
        <v>83</v>
      </c>
      <c r="H290" t="s">
        <v>84</v>
      </c>
      <c r="I290" t="s">
        <v>85</v>
      </c>
      <c r="J290" t="s">
        <v>77</v>
      </c>
      <c r="K290" t="s">
        <v>628</v>
      </c>
      <c r="L290">
        <v>3499</v>
      </c>
      <c r="M290">
        <v>2342</v>
      </c>
      <c r="N290" t="s">
        <v>87</v>
      </c>
      <c r="O290">
        <v>5</v>
      </c>
      <c r="P290">
        <v>2342</v>
      </c>
      <c r="Q290">
        <v>3499</v>
      </c>
      <c r="R290" s="20">
        <v>0.01</v>
      </c>
    </row>
    <row r="291" spans="1:18" x14ac:dyDescent="0.25">
      <c r="A291" t="s">
        <v>630</v>
      </c>
      <c r="B291" s="19">
        <v>41429</v>
      </c>
      <c r="C291" t="s">
        <v>134</v>
      </c>
      <c r="D291">
        <v>10013</v>
      </c>
      <c r="E291" t="s">
        <v>627</v>
      </c>
      <c r="F291">
        <v>1</v>
      </c>
      <c r="G291" t="s">
        <v>116</v>
      </c>
      <c r="H291" t="s">
        <v>117</v>
      </c>
      <c r="I291" t="s">
        <v>118</v>
      </c>
      <c r="J291" t="s">
        <v>106</v>
      </c>
      <c r="K291" t="s">
        <v>628</v>
      </c>
      <c r="L291">
        <v>3499</v>
      </c>
      <c r="M291">
        <v>2342</v>
      </c>
      <c r="N291" t="s">
        <v>87</v>
      </c>
      <c r="O291">
        <v>10</v>
      </c>
      <c r="P291">
        <v>2342</v>
      </c>
      <c r="Q291">
        <v>3499</v>
      </c>
      <c r="R291" s="20">
        <v>0.02</v>
      </c>
    </row>
    <row r="292" spans="1:18" x14ac:dyDescent="0.25">
      <c r="A292" t="s">
        <v>631</v>
      </c>
      <c r="B292" s="19">
        <v>41301</v>
      </c>
      <c r="C292" t="s">
        <v>108</v>
      </c>
      <c r="D292">
        <v>10015</v>
      </c>
      <c r="E292" t="s">
        <v>627</v>
      </c>
      <c r="F292">
        <v>1</v>
      </c>
      <c r="G292" t="s">
        <v>103</v>
      </c>
      <c r="H292" t="s">
        <v>104</v>
      </c>
      <c r="I292" t="s">
        <v>105</v>
      </c>
      <c r="J292" t="s">
        <v>106</v>
      </c>
      <c r="K292" t="s">
        <v>628</v>
      </c>
      <c r="L292">
        <v>3499</v>
      </c>
      <c r="M292">
        <v>2342</v>
      </c>
      <c r="N292" t="s">
        <v>87</v>
      </c>
      <c r="O292">
        <v>3</v>
      </c>
      <c r="P292">
        <v>2342</v>
      </c>
      <c r="Q292">
        <v>3499</v>
      </c>
      <c r="R292" s="20">
        <v>0.01</v>
      </c>
    </row>
    <row r="293" spans="1:18" x14ac:dyDescent="0.25">
      <c r="A293" t="s">
        <v>632</v>
      </c>
      <c r="B293" s="19">
        <v>41716</v>
      </c>
      <c r="C293" t="s">
        <v>102</v>
      </c>
      <c r="D293">
        <v>10006</v>
      </c>
      <c r="E293" t="s">
        <v>627</v>
      </c>
      <c r="F293">
        <v>1</v>
      </c>
      <c r="G293" t="s">
        <v>74</v>
      </c>
      <c r="H293" t="s">
        <v>75</v>
      </c>
      <c r="I293" t="s">
        <v>76</v>
      </c>
      <c r="J293" t="s">
        <v>77</v>
      </c>
      <c r="K293" t="s">
        <v>628</v>
      </c>
      <c r="L293">
        <v>3499</v>
      </c>
      <c r="M293">
        <v>2342</v>
      </c>
      <c r="N293" t="s">
        <v>87</v>
      </c>
      <c r="O293">
        <v>1</v>
      </c>
      <c r="P293">
        <v>2342</v>
      </c>
      <c r="Q293">
        <v>3499</v>
      </c>
      <c r="R293" s="20">
        <v>0.01</v>
      </c>
    </row>
    <row r="294" spans="1:18" x14ac:dyDescent="0.25">
      <c r="A294" t="s">
        <v>633</v>
      </c>
      <c r="B294" s="19">
        <v>42074</v>
      </c>
      <c r="C294" t="s">
        <v>108</v>
      </c>
      <c r="D294">
        <v>10015</v>
      </c>
      <c r="E294" t="s">
        <v>634</v>
      </c>
      <c r="F294">
        <v>1</v>
      </c>
      <c r="G294" t="s">
        <v>103</v>
      </c>
      <c r="H294" t="s">
        <v>104</v>
      </c>
      <c r="I294" t="s">
        <v>105</v>
      </c>
      <c r="J294" t="s">
        <v>106</v>
      </c>
      <c r="K294" t="s">
        <v>635</v>
      </c>
      <c r="L294">
        <v>3504</v>
      </c>
      <c r="M294">
        <v>2309</v>
      </c>
      <c r="N294" t="s">
        <v>87</v>
      </c>
      <c r="O294">
        <v>3</v>
      </c>
      <c r="P294">
        <v>2309</v>
      </c>
      <c r="Q294">
        <v>3504</v>
      </c>
      <c r="R294" s="20">
        <v>0.01</v>
      </c>
    </row>
    <row r="295" spans="1:18" x14ac:dyDescent="0.25">
      <c r="A295" t="s">
        <v>636</v>
      </c>
      <c r="B295" s="19">
        <v>41744</v>
      </c>
      <c r="C295" t="s">
        <v>81</v>
      </c>
      <c r="D295">
        <v>10007</v>
      </c>
      <c r="E295" t="s">
        <v>637</v>
      </c>
      <c r="F295">
        <v>1</v>
      </c>
      <c r="G295" t="s">
        <v>90</v>
      </c>
      <c r="H295" t="s">
        <v>91</v>
      </c>
      <c r="I295" t="s">
        <v>92</v>
      </c>
      <c r="J295" t="s">
        <v>93</v>
      </c>
      <c r="K295" t="s">
        <v>638</v>
      </c>
      <c r="L295">
        <v>3507</v>
      </c>
      <c r="M295">
        <v>1643</v>
      </c>
      <c r="N295" t="s">
        <v>239</v>
      </c>
      <c r="O295">
        <v>8</v>
      </c>
      <c r="P295">
        <v>1643</v>
      </c>
      <c r="Q295">
        <v>3507</v>
      </c>
      <c r="R295" s="20">
        <v>0.02</v>
      </c>
    </row>
    <row r="296" spans="1:18" x14ac:dyDescent="0.25">
      <c r="A296" t="s">
        <v>229</v>
      </c>
      <c r="B296" s="19">
        <v>41991</v>
      </c>
      <c r="C296" t="s">
        <v>203</v>
      </c>
      <c r="D296">
        <v>10004</v>
      </c>
      <c r="E296" t="s">
        <v>637</v>
      </c>
      <c r="F296">
        <v>1</v>
      </c>
      <c r="G296" t="s">
        <v>121</v>
      </c>
      <c r="H296" t="s">
        <v>122</v>
      </c>
      <c r="I296" t="s">
        <v>123</v>
      </c>
      <c r="J296" t="s">
        <v>106</v>
      </c>
      <c r="K296" t="s">
        <v>638</v>
      </c>
      <c r="L296">
        <v>3507</v>
      </c>
      <c r="M296">
        <v>1643</v>
      </c>
      <c r="N296" t="s">
        <v>239</v>
      </c>
      <c r="O296">
        <v>4</v>
      </c>
      <c r="P296">
        <v>1643</v>
      </c>
      <c r="Q296">
        <v>3507</v>
      </c>
      <c r="R296" s="20">
        <v>0.01</v>
      </c>
    </row>
    <row r="297" spans="1:18" x14ac:dyDescent="0.25">
      <c r="A297" t="s">
        <v>639</v>
      </c>
      <c r="B297" s="19">
        <v>41541</v>
      </c>
      <c r="C297" t="s">
        <v>81</v>
      </c>
      <c r="D297">
        <v>10001</v>
      </c>
      <c r="E297" t="s">
        <v>640</v>
      </c>
      <c r="F297">
        <v>1</v>
      </c>
      <c r="G297" t="s">
        <v>197</v>
      </c>
      <c r="H297" t="s">
        <v>122</v>
      </c>
      <c r="I297" t="s">
        <v>198</v>
      </c>
      <c r="J297" t="s">
        <v>106</v>
      </c>
      <c r="K297" t="s">
        <v>641</v>
      </c>
      <c r="L297">
        <v>3508</v>
      </c>
      <c r="M297">
        <v>1212</v>
      </c>
      <c r="N297" t="s">
        <v>87</v>
      </c>
      <c r="O297">
        <v>8</v>
      </c>
      <c r="P297">
        <v>1212</v>
      </c>
      <c r="Q297">
        <v>3508</v>
      </c>
      <c r="R297" s="20">
        <v>0.02</v>
      </c>
    </row>
    <row r="298" spans="1:18" x14ac:dyDescent="0.25">
      <c r="A298" t="s">
        <v>374</v>
      </c>
      <c r="B298" s="19">
        <v>41432</v>
      </c>
      <c r="C298" t="s">
        <v>108</v>
      </c>
      <c r="D298">
        <v>10005</v>
      </c>
      <c r="E298" t="s">
        <v>640</v>
      </c>
      <c r="F298">
        <v>1</v>
      </c>
      <c r="G298" t="s">
        <v>183</v>
      </c>
      <c r="H298" t="s">
        <v>184</v>
      </c>
      <c r="I298" t="s">
        <v>185</v>
      </c>
      <c r="J298" t="s">
        <v>93</v>
      </c>
      <c r="K298" t="s">
        <v>641</v>
      </c>
      <c r="L298">
        <v>3508</v>
      </c>
      <c r="M298">
        <v>1212</v>
      </c>
      <c r="N298" t="s">
        <v>87</v>
      </c>
      <c r="O298">
        <v>3</v>
      </c>
      <c r="P298">
        <v>1212</v>
      </c>
      <c r="Q298">
        <v>3508</v>
      </c>
      <c r="R298" s="20">
        <v>0.01</v>
      </c>
    </row>
    <row r="299" spans="1:18" x14ac:dyDescent="0.25">
      <c r="A299" t="s">
        <v>642</v>
      </c>
      <c r="B299" s="19">
        <v>41462</v>
      </c>
      <c r="C299" t="s">
        <v>81</v>
      </c>
      <c r="D299">
        <v>10014</v>
      </c>
      <c r="E299" t="s">
        <v>643</v>
      </c>
      <c r="F299">
        <v>1</v>
      </c>
      <c r="G299" t="s">
        <v>162</v>
      </c>
      <c r="H299" t="s">
        <v>163</v>
      </c>
      <c r="I299" t="s">
        <v>164</v>
      </c>
      <c r="J299" t="s">
        <v>93</v>
      </c>
      <c r="K299" t="s">
        <v>644</v>
      </c>
      <c r="L299">
        <v>3514</v>
      </c>
      <c r="M299">
        <v>1257</v>
      </c>
      <c r="N299" t="s">
        <v>87</v>
      </c>
      <c r="O299">
        <v>8</v>
      </c>
      <c r="P299">
        <v>1257</v>
      </c>
      <c r="Q299">
        <v>3514</v>
      </c>
      <c r="R299" s="20">
        <v>0.02</v>
      </c>
    </row>
    <row r="300" spans="1:18" x14ac:dyDescent="0.25">
      <c r="A300" t="s">
        <v>645</v>
      </c>
      <c r="B300" s="19">
        <v>41404</v>
      </c>
      <c r="C300" t="s">
        <v>203</v>
      </c>
      <c r="D300">
        <v>10014</v>
      </c>
      <c r="E300" t="s">
        <v>643</v>
      </c>
      <c r="F300">
        <v>1</v>
      </c>
      <c r="G300" t="s">
        <v>162</v>
      </c>
      <c r="H300" t="s">
        <v>163</v>
      </c>
      <c r="I300" t="s">
        <v>164</v>
      </c>
      <c r="J300" t="s">
        <v>93</v>
      </c>
      <c r="K300" t="s">
        <v>644</v>
      </c>
      <c r="L300">
        <v>3514</v>
      </c>
      <c r="M300">
        <v>1257</v>
      </c>
      <c r="N300" t="s">
        <v>87</v>
      </c>
      <c r="O300">
        <v>4</v>
      </c>
      <c r="P300">
        <v>1257</v>
      </c>
      <c r="Q300">
        <v>3514</v>
      </c>
      <c r="R300" s="20">
        <v>0.01</v>
      </c>
    </row>
    <row r="301" spans="1:18" x14ac:dyDescent="0.25">
      <c r="A301" t="s">
        <v>646</v>
      </c>
      <c r="B301" s="19">
        <v>41651</v>
      </c>
      <c r="C301" t="s">
        <v>108</v>
      </c>
      <c r="D301">
        <v>10003</v>
      </c>
      <c r="E301" t="s">
        <v>643</v>
      </c>
      <c r="F301">
        <v>1</v>
      </c>
      <c r="G301" t="s">
        <v>96</v>
      </c>
      <c r="H301" t="s">
        <v>97</v>
      </c>
      <c r="I301" t="s">
        <v>98</v>
      </c>
      <c r="J301" t="s">
        <v>99</v>
      </c>
      <c r="K301" t="s">
        <v>644</v>
      </c>
      <c r="L301">
        <v>3514</v>
      </c>
      <c r="M301">
        <v>1257</v>
      </c>
      <c r="N301" t="s">
        <v>87</v>
      </c>
      <c r="O301">
        <v>3</v>
      </c>
      <c r="P301">
        <v>1257</v>
      </c>
      <c r="Q301">
        <v>3514</v>
      </c>
      <c r="R301" s="20">
        <v>0.01</v>
      </c>
    </row>
    <row r="302" spans="1:18" x14ac:dyDescent="0.25">
      <c r="A302" t="s">
        <v>647</v>
      </c>
      <c r="B302" s="19">
        <v>42102</v>
      </c>
      <c r="C302" t="s">
        <v>81</v>
      </c>
      <c r="D302">
        <v>10005</v>
      </c>
      <c r="E302" t="s">
        <v>648</v>
      </c>
      <c r="F302">
        <v>1</v>
      </c>
      <c r="G302" t="s">
        <v>183</v>
      </c>
      <c r="H302" t="s">
        <v>184</v>
      </c>
      <c r="I302" t="s">
        <v>185</v>
      </c>
      <c r="J302" t="s">
        <v>93</v>
      </c>
      <c r="K302" t="s">
        <v>649</v>
      </c>
      <c r="L302">
        <v>3553</v>
      </c>
      <c r="M302">
        <v>2174</v>
      </c>
      <c r="N302" t="s">
        <v>177</v>
      </c>
      <c r="O302">
        <v>8</v>
      </c>
      <c r="P302">
        <v>2174</v>
      </c>
      <c r="Q302">
        <v>3553</v>
      </c>
      <c r="R302" s="20">
        <v>0.02</v>
      </c>
    </row>
    <row r="303" spans="1:18" x14ac:dyDescent="0.25">
      <c r="A303" t="s">
        <v>502</v>
      </c>
      <c r="B303" s="19">
        <v>41869</v>
      </c>
      <c r="C303" t="s">
        <v>108</v>
      </c>
      <c r="D303">
        <v>10005</v>
      </c>
      <c r="E303" t="s">
        <v>648</v>
      </c>
      <c r="F303">
        <v>1</v>
      </c>
      <c r="G303" t="s">
        <v>183</v>
      </c>
      <c r="H303" t="s">
        <v>184</v>
      </c>
      <c r="I303" t="s">
        <v>185</v>
      </c>
      <c r="J303" t="s">
        <v>93</v>
      </c>
      <c r="K303" t="s">
        <v>649</v>
      </c>
      <c r="L303">
        <v>3553</v>
      </c>
      <c r="M303">
        <v>2174</v>
      </c>
      <c r="N303" t="s">
        <v>177</v>
      </c>
      <c r="O303">
        <v>3</v>
      </c>
      <c r="P303">
        <v>2174</v>
      </c>
      <c r="Q303">
        <v>3553</v>
      </c>
      <c r="R303" s="20">
        <v>0.01</v>
      </c>
    </row>
    <row r="304" spans="1:18" x14ac:dyDescent="0.25">
      <c r="A304" t="s">
        <v>650</v>
      </c>
      <c r="B304" s="19">
        <v>41991</v>
      </c>
      <c r="C304" t="s">
        <v>102</v>
      </c>
      <c r="D304">
        <v>10008</v>
      </c>
      <c r="E304" t="s">
        <v>648</v>
      </c>
      <c r="F304">
        <v>1</v>
      </c>
      <c r="G304" t="s">
        <v>135</v>
      </c>
      <c r="H304" t="s">
        <v>136</v>
      </c>
      <c r="I304" t="s">
        <v>137</v>
      </c>
      <c r="J304" t="s">
        <v>106</v>
      </c>
      <c r="K304" t="s">
        <v>649</v>
      </c>
      <c r="L304">
        <v>3553</v>
      </c>
      <c r="M304">
        <v>2174</v>
      </c>
      <c r="N304" t="s">
        <v>177</v>
      </c>
      <c r="O304">
        <v>1</v>
      </c>
      <c r="P304">
        <v>2174</v>
      </c>
      <c r="Q304">
        <v>3553</v>
      </c>
      <c r="R304" s="20">
        <v>0.01</v>
      </c>
    </row>
    <row r="305" spans="1:18" x14ac:dyDescent="0.25">
      <c r="A305" t="s">
        <v>651</v>
      </c>
      <c r="B305" s="19">
        <v>42135</v>
      </c>
      <c r="C305" t="s">
        <v>203</v>
      </c>
      <c r="D305">
        <v>10012</v>
      </c>
      <c r="E305" t="s">
        <v>652</v>
      </c>
      <c r="F305">
        <v>1</v>
      </c>
      <c r="G305" t="s">
        <v>127</v>
      </c>
      <c r="H305" t="s">
        <v>128</v>
      </c>
      <c r="I305" t="s">
        <v>129</v>
      </c>
      <c r="J305" t="s">
        <v>93</v>
      </c>
      <c r="K305" t="s">
        <v>653</v>
      </c>
      <c r="L305">
        <v>3555</v>
      </c>
      <c r="M305">
        <v>1564</v>
      </c>
      <c r="N305" t="s">
        <v>87</v>
      </c>
      <c r="O305">
        <v>4</v>
      </c>
      <c r="P305">
        <v>1564</v>
      </c>
      <c r="Q305">
        <v>3555</v>
      </c>
      <c r="R305" s="20">
        <v>0.01</v>
      </c>
    </row>
    <row r="306" spans="1:18" x14ac:dyDescent="0.25">
      <c r="A306" t="s">
        <v>654</v>
      </c>
      <c r="B306" s="19">
        <v>42302</v>
      </c>
      <c r="C306" t="s">
        <v>102</v>
      </c>
      <c r="D306">
        <v>10015</v>
      </c>
      <c r="E306" t="s">
        <v>652</v>
      </c>
      <c r="F306">
        <v>1</v>
      </c>
      <c r="G306" t="s">
        <v>103</v>
      </c>
      <c r="H306" t="s">
        <v>104</v>
      </c>
      <c r="I306" t="s">
        <v>105</v>
      </c>
      <c r="J306" t="s">
        <v>106</v>
      </c>
      <c r="K306" t="s">
        <v>653</v>
      </c>
      <c r="L306">
        <v>3555</v>
      </c>
      <c r="M306">
        <v>1564</v>
      </c>
      <c r="N306" t="s">
        <v>87</v>
      </c>
      <c r="O306">
        <v>1</v>
      </c>
      <c r="P306">
        <v>1564</v>
      </c>
      <c r="Q306">
        <v>3555</v>
      </c>
      <c r="R306" s="20">
        <v>0.01</v>
      </c>
    </row>
    <row r="307" spans="1:18" x14ac:dyDescent="0.25">
      <c r="A307" t="s">
        <v>655</v>
      </c>
      <c r="B307" s="19">
        <v>41582</v>
      </c>
      <c r="C307" t="s">
        <v>110</v>
      </c>
      <c r="D307">
        <v>10007</v>
      </c>
      <c r="E307" t="s">
        <v>656</v>
      </c>
      <c r="F307">
        <v>1</v>
      </c>
      <c r="G307" t="s">
        <v>90</v>
      </c>
      <c r="H307" t="s">
        <v>91</v>
      </c>
      <c r="I307" t="s">
        <v>92</v>
      </c>
      <c r="J307" t="s">
        <v>93</v>
      </c>
      <c r="K307" t="s">
        <v>657</v>
      </c>
      <c r="L307">
        <v>3566</v>
      </c>
      <c r="M307">
        <v>2276</v>
      </c>
      <c r="N307" t="s">
        <v>87</v>
      </c>
      <c r="O307">
        <v>4</v>
      </c>
      <c r="P307">
        <v>2276</v>
      </c>
      <c r="Q307">
        <v>3566</v>
      </c>
      <c r="R307" s="20">
        <v>0.01</v>
      </c>
    </row>
    <row r="308" spans="1:18" x14ac:dyDescent="0.25">
      <c r="A308" t="s">
        <v>658</v>
      </c>
      <c r="B308" s="19">
        <v>42293</v>
      </c>
      <c r="C308" t="s">
        <v>72</v>
      </c>
      <c r="D308">
        <v>10003</v>
      </c>
      <c r="E308" t="s">
        <v>656</v>
      </c>
      <c r="F308">
        <v>1</v>
      </c>
      <c r="G308" t="s">
        <v>96</v>
      </c>
      <c r="H308" t="s">
        <v>97</v>
      </c>
      <c r="I308" t="s">
        <v>98</v>
      </c>
      <c r="J308" t="s">
        <v>99</v>
      </c>
      <c r="K308" t="s">
        <v>657</v>
      </c>
      <c r="L308">
        <v>3566</v>
      </c>
      <c r="M308">
        <v>2276</v>
      </c>
      <c r="N308" t="s">
        <v>87</v>
      </c>
      <c r="O308">
        <v>6</v>
      </c>
      <c r="P308">
        <v>2276</v>
      </c>
      <c r="Q308">
        <v>3566</v>
      </c>
      <c r="R308" s="20">
        <v>0.02</v>
      </c>
    </row>
    <row r="309" spans="1:18" x14ac:dyDescent="0.25">
      <c r="A309" t="s">
        <v>659</v>
      </c>
      <c r="B309" s="19">
        <v>42148</v>
      </c>
      <c r="C309" t="s">
        <v>134</v>
      </c>
      <c r="D309">
        <v>10015</v>
      </c>
      <c r="E309" t="s">
        <v>656</v>
      </c>
      <c r="F309">
        <v>1</v>
      </c>
      <c r="G309" t="s">
        <v>103</v>
      </c>
      <c r="H309" t="s">
        <v>104</v>
      </c>
      <c r="I309" t="s">
        <v>105</v>
      </c>
      <c r="J309" t="s">
        <v>106</v>
      </c>
      <c r="K309" t="s">
        <v>657</v>
      </c>
      <c r="L309">
        <v>3566</v>
      </c>
      <c r="M309">
        <v>2276</v>
      </c>
      <c r="N309" t="s">
        <v>87</v>
      </c>
      <c r="O309">
        <v>10</v>
      </c>
      <c r="P309">
        <v>2276</v>
      </c>
      <c r="Q309">
        <v>3566</v>
      </c>
      <c r="R309" s="20">
        <v>0.02</v>
      </c>
    </row>
    <row r="310" spans="1:18" x14ac:dyDescent="0.25">
      <c r="A310" t="s">
        <v>660</v>
      </c>
      <c r="B310" s="19">
        <v>41802</v>
      </c>
      <c r="C310" t="s">
        <v>134</v>
      </c>
      <c r="D310">
        <v>10011</v>
      </c>
      <c r="E310" t="s">
        <v>656</v>
      </c>
      <c r="F310">
        <v>1</v>
      </c>
      <c r="G310" t="s">
        <v>153</v>
      </c>
      <c r="H310" t="s">
        <v>154</v>
      </c>
      <c r="I310" t="s">
        <v>155</v>
      </c>
      <c r="J310" t="s">
        <v>93</v>
      </c>
      <c r="K310" t="s">
        <v>657</v>
      </c>
      <c r="L310">
        <v>3566</v>
      </c>
      <c r="M310">
        <v>2276</v>
      </c>
      <c r="N310" t="s">
        <v>87</v>
      </c>
      <c r="O310">
        <v>10</v>
      </c>
      <c r="P310">
        <v>2276</v>
      </c>
      <c r="Q310">
        <v>3566</v>
      </c>
      <c r="R310" s="20">
        <v>0.02</v>
      </c>
    </row>
    <row r="311" spans="1:18" x14ac:dyDescent="0.25">
      <c r="A311" t="s">
        <v>661</v>
      </c>
      <c r="B311" s="19">
        <v>41721</v>
      </c>
      <c r="C311" t="s">
        <v>108</v>
      </c>
      <c r="D311">
        <v>10006</v>
      </c>
      <c r="E311" t="s">
        <v>656</v>
      </c>
      <c r="F311">
        <v>1</v>
      </c>
      <c r="G311" t="s">
        <v>74</v>
      </c>
      <c r="H311" t="s">
        <v>75</v>
      </c>
      <c r="I311" t="s">
        <v>76</v>
      </c>
      <c r="J311" t="s">
        <v>77</v>
      </c>
      <c r="K311" t="s">
        <v>657</v>
      </c>
      <c r="L311">
        <v>3566</v>
      </c>
      <c r="M311">
        <v>2276</v>
      </c>
      <c r="N311" t="s">
        <v>87</v>
      </c>
      <c r="O311">
        <v>3</v>
      </c>
      <c r="P311">
        <v>2276</v>
      </c>
      <c r="Q311">
        <v>3566</v>
      </c>
      <c r="R311" s="20">
        <v>0.01</v>
      </c>
    </row>
    <row r="312" spans="1:18" x14ac:dyDescent="0.25">
      <c r="A312" t="s">
        <v>662</v>
      </c>
      <c r="B312" s="19">
        <v>41810</v>
      </c>
      <c r="C312" t="s">
        <v>72</v>
      </c>
      <c r="D312">
        <v>10010</v>
      </c>
      <c r="E312" t="s">
        <v>663</v>
      </c>
      <c r="F312">
        <v>1</v>
      </c>
      <c r="G312" t="s">
        <v>171</v>
      </c>
      <c r="H312" t="s">
        <v>172</v>
      </c>
      <c r="I312" t="s">
        <v>173</v>
      </c>
      <c r="J312" t="s">
        <v>93</v>
      </c>
      <c r="K312" t="s">
        <v>664</v>
      </c>
      <c r="L312">
        <v>3569</v>
      </c>
      <c r="M312">
        <v>2320</v>
      </c>
      <c r="N312" t="s">
        <v>239</v>
      </c>
      <c r="O312">
        <v>6</v>
      </c>
      <c r="P312">
        <v>2320</v>
      </c>
      <c r="Q312">
        <v>3569</v>
      </c>
      <c r="R312" s="20">
        <v>0.02</v>
      </c>
    </row>
    <row r="313" spans="1:18" x14ac:dyDescent="0.25">
      <c r="A313" t="s">
        <v>665</v>
      </c>
      <c r="B313" s="19">
        <v>42254</v>
      </c>
      <c r="C313" t="s">
        <v>110</v>
      </c>
      <c r="D313">
        <v>10001</v>
      </c>
      <c r="E313" t="s">
        <v>666</v>
      </c>
      <c r="F313">
        <v>1</v>
      </c>
      <c r="G313" t="s">
        <v>197</v>
      </c>
      <c r="H313" t="s">
        <v>122</v>
      </c>
      <c r="I313" t="s">
        <v>198</v>
      </c>
      <c r="J313" t="s">
        <v>106</v>
      </c>
      <c r="K313" t="s">
        <v>667</v>
      </c>
      <c r="L313">
        <v>3573</v>
      </c>
      <c r="M313">
        <v>1857</v>
      </c>
      <c r="N313" t="s">
        <v>87</v>
      </c>
      <c r="O313">
        <v>4</v>
      </c>
      <c r="P313">
        <v>1857</v>
      </c>
      <c r="Q313">
        <v>3573</v>
      </c>
      <c r="R313" s="20">
        <v>0.01</v>
      </c>
    </row>
    <row r="314" spans="1:18" x14ac:dyDescent="0.25">
      <c r="A314" t="s">
        <v>668</v>
      </c>
      <c r="B314" s="19">
        <v>41521</v>
      </c>
      <c r="C314" t="s">
        <v>81</v>
      </c>
      <c r="D314">
        <v>10005</v>
      </c>
      <c r="E314" t="s">
        <v>666</v>
      </c>
      <c r="F314">
        <v>1</v>
      </c>
      <c r="G314" t="s">
        <v>183</v>
      </c>
      <c r="H314" t="s">
        <v>184</v>
      </c>
      <c r="I314" t="s">
        <v>185</v>
      </c>
      <c r="J314" t="s">
        <v>93</v>
      </c>
      <c r="K314" t="s">
        <v>667</v>
      </c>
      <c r="L314">
        <v>3573</v>
      </c>
      <c r="M314">
        <v>1857</v>
      </c>
      <c r="N314" t="s">
        <v>87</v>
      </c>
      <c r="O314">
        <v>8</v>
      </c>
      <c r="P314">
        <v>1857</v>
      </c>
      <c r="Q314">
        <v>3573</v>
      </c>
      <c r="R314" s="20">
        <v>0.02</v>
      </c>
    </row>
    <row r="315" spans="1:18" x14ac:dyDescent="0.25">
      <c r="A315" t="s">
        <v>669</v>
      </c>
      <c r="B315" s="19">
        <v>42231</v>
      </c>
      <c r="C315" t="s">
        <v>134</v>
      </c>
      <c r="D315">
        <v>10015</v>
      </c>
      <c r="E315" t="s">
        <v>666</v>
      </c>
      <c r="F315">
        <v>1</v>
      </c>
      <c r="G315" t="s">
        <v>103</v>
      </c>
      <c r="H315" t="s">
        <v>104</v>
      </c>
      <c r="I315" t="s">
        <v>105</v>
      </c>
      <c r="J315" t="s">
        <v>106</v>
      </c>
      <c r="K315" t="s">
        <v>667</v>
      </c>
      <c r="L315">
        <v>3573</v>
      </c>
      <c r="M315">
        <v>1857</v>
      </c>
      <c r="N315" t="s">
        <v>87</v>
      </c>
      <c r="O315">
        <v>10</v>
      </c>
      <c r="P315">
        <v>1857</v>
      </c>
      <c r="Q315">
        <v>3573</v>
      </c>
      <c r="R315" s="20">
        <v>0.02</v>
      </c>
    </row>
    <row r="316" spans="1:18" x14ac:dyDescent="0.25">
      <c r="A316" t="s">
        <v>670</v>
      </c>
      <c r="B316" s="19">
        <v>42053</v>
      </c>
      <c r="C316" t="s">
        <v>203</v>
      </c>
      <c r="D316">
        <v>10013</v>
      </c>
      <c r="E316" t="s">
        <v>671</v>
      </c>
      <c r="F316">
        <v>1</v>
      </c>
      <c r="G316" t="s">
        <v>116</v>
      </c>
      <c r="H316" t="s">
        <v>117</v>
      </c>
      <c r="I316" t="s">
        <v>118</v>
      </c>
      <c r="J316" t="s">
        <v>106</v>
      </c>
      <c r="K316" t="s">
        <v>672</v>
      </c>
      <c r="L316">
        <v>3579</v>
      </c>
      <c r="M316">
        <v>1579</v>
      </c>
      <c r="N316" t="s">
        <v>239</v>
      </c>
      <c r="O316">
        <v>4</v>
      </c>
      <c r="P316">
        <v>1579</v>
      </c>
      <c r="Q316">
        <v>3579</v>
      </c>
      <c r="R316" s="20">
        <v>0.01</v>
      </c>
    </row>
    <row r="317" spans="1:18" x14ac:dyDescent="0.25">
      <c r="A317" t="s">
        <v>673</v>
      </c>
      <c r="B317" s="19">
        <v>41705</v>
      </c>
      <c r="C317" t="s">
        <v>134</v>
      </c>
      <c r="D317">
        <v>10003</v>
      </c>
      <c r="E317" t="s">
        <v>671</v>
      </c>
      <c r="F317">
        <v>1</v>
      </c>
      <c r="G317" t="s">
        <v>96</v>
      </c>
      <c r="H317" t="s">
        <v>97</v>
      </c>
      <c r="I317" t="s">
        <v>98</v>
      </c>
      <c r="J317" t="s">
        <v>99</v>
      </c>
      <c r="K317" t="s">
        <v>672</v>
      </c>
      <c r="L317">
        <v>3579</v>
      </c>
      <c r="M317">
        <v>1579</v>
      </c>
      <c r="N317" t="s">
        <v>239</v>
      </c>
      <c r="O317">
        <v>10</v>
      </c>
      <c r="P317">
        <v>1579</v>
      </c>
      <c r="Q317">
        <v>3579</v>
      </c>
      <c r="R317" s="20">
        <v>0.02</v>
      </c>
    </row>
    <row r="318" spans="1:18" x14ac:dyDescent="0.25">
      <c r="A318" t="s">
        <v>674</v>
      </c>
      <c r="B318" s="19">
        <v>42297</v>
      </c>
      <c r="C318" t="s">
        <v>89</v>
      </c>
      <c r="D318">
        <v>10009</v>
      </c>
      <c r="E318" t="s">
        <v>675</v>
      </c>
      <c r="F318">
        <v>1</v>
      </c>
      <c r="G318" t="s">
        <v>141</v>
      </c>
      <c r="H318" t="s">
        <v>142</v>
      </c>
      <c r="I318" t="s">
        <v>143</v>
      </c>
      <c r="J318" t="s">
        <v>93</v>
      </c>
      <c r="K318" t="s">
        <v>676</v>
      </c>
      <c r="L318">
        <v>3580</v>
      </c>
      <c r="M318">
        <v>2012</v>
      </c>
      <c r="N318" t="s">
        <v>114</v>
      </c>
      <c r="O318">
        <v>5</v>
      </c>
      <c r="P318">
        <v>2012</v>
      </c>
      <c r="Q318">
        <v>3580</v>
      </c>
      <c r="R318" s="20">
        <v>0.01</v>
      </c>
    </row>
    <row r="319" spans="1:18" x14ac:dyDescent="0.25">
      <c r="A319" t="s">
        <v>677</v>
      </c>
      <c r="B319" s="19">
        <v>42081</v>
      </c>
      <c r="C319" t="s">
        <v>108</v>
      </c>
      <c r="D319">
        <v>10008</v>
      </c>
      <c r="E319" t="s">
        <v>675</v>
      </c>
      <c r="F319">
        <v>1</v>
      </c>
      <c r="G319" t="s">
        <v>135</v>
      </c>
      <c r="H319" t="s">
        <v>136</v>
      </c>
      <c r="I319" t="s">
        <v>137</v>
      </c>
      <c r="J319" t="s">
        <v>106</v>
      </c>
      <c r="K319" t="s">
        <v>676</v>
      </c>
      <c r="L319">
        <v>3580</v>
      </c>
      <c r="M319">
        <v>2012</v>
      </c>
      <c r="N319" t="s">
        <v>114</v>
      </c>
      <c r="O319">
        <v>3</v>
      </c>
      <c r="P319">
        <v>2012</v>
      </c>
      <c r="Q319">
        <v>3580</v>
      </c>
      <c r="R319" s="20">
        <v>0.01</v>
      </c>
    </row>
    <row r="320" spans="1:18" x14ac:dyDescent="0.25">
      <c r="A320" t="s">
        <v>678</v>
      </c>
      <c r="B320" s="19">
        <v>41760</v>
      </c>
      <c r="C320" t="s">
        <v>102</v>
      </c>
      <c r="D320">
        <v>10001</v>
      </c>
      <c r="E320" t="s">
        <v>679</v>
      </c>
      <c r="F320">
        <v>1</v>
      </c>
      <c r="G320" t="s">
        <v>197</v>
      </c>
      <c r="H320" t="s">
        <v>122</v>
      </c>
      <c r="I320" t="s">
        <v>198</v>
      </c>
      <c r="J320" t="s">
        <v>106</v>
      </c>
      <c r="K320" t="s">
        <v>680</v>
      </c>
      <c r="L320">
        <v>3626</v>
      </c>
      <c r="M320">
        <v>1590</v>
      </c>
      <c r="N320" t="s">
        <v>87</v>
      </c>
      <c r="O320">
        <v>1</v>
      </c>
      <c r="P320">
        <v>1590</v>
      </c>
      <c r="Q320">
        <v>3626</v>
      </c>
      <c r="R320" s="20">
        <v>0.01</v>
      </c>
    </row>
    <row r="321" spans="1:18" x14ac:dyDescent="0.25">
      <c r="A321" t="s">
        <v>681</v>
      </c>
      <c r="B321" s="19">
        <v>42342</v>
      </c>
      <c r="C321" t="s">
        <v>134</v>
      </c>
      <c r="D321">
        <v>10013</v>
      </c>
      <c r="E321" t="s">
        <v>679</v>
      </c>
      <c r="F321">
        <v>1</v>
      </c>
      <c r="G321" t="s">
        <v>116</v>
      </c>
      <c r="H321" t="s">
        <v>117</v>
      </c>
      <c r="I321" t="s">
        <v>118</v>
      </c>
      <c r="J321" t="s">
        <v>106</v>
      </c>
      <c r="K321" t="s">
        <v>680</v>
      </c>
      <c r="L321">
        <v>3626</v>
      </c>
      <c r="M321">
        <v>1590</v>
      </c>
      <c r="N321" t="s">
        <v>87</v>
      </c>
      <c r="O321">
        <v>10</v>
      </c>
      <c r="P321">
        <v>1590</v>
      </c>
      <c r="Q321">
        <v>3626</v>
      </c>
      <c r="R321" s="20">
        <v>0.02</v>
      </c>
    </row>
    <row r="322" spans="1:18" x14ac:dyDescent="0.25">
      <c r="A322" t="s">
        <v>682</v>
      </c>
      <c r="B322" s="19">
        <v>41567</v>
      </c>
      <c r="C322" t="s">
        <v>102</v>
      </c>
      <c r="D322">
        <v>10006</v>
      </c>
      <c r="E322" t="s">
        <v>679</v>
      </c>
      <c r="F322">
        <v>1</v>
      </c>
      <c r="G322" t="s">
        <v>74</v>
      </c>
      <c r="H322" t="s">
        <v>75</v>
      </c>
      <c r="I322" t="s">
        <v>76</v>
      </c>
      <c r="J322" t="s">
        <v>77</v>
      </c>
      <c r="K322" t="s">
        <v>680</v>
      </c>
      <c r="L322">
        <v>3626</v>
      </c>
      <c r="M322">
        <v>1590</v>
      </c>
      <c r="N322" t="s">
        <v>87</v>
      </c>
      <c r="O322">
        <v>1</v>
      </c>
      <c r="P322">
        <v>1590</v>
      </c>
      <c r="Q322">
        <v>3626</v>
      </c>
      <c r="R322" s="20">
        <v>0.01</v>
      </c>
    </row>
    <row r="323" spans="1:18" x14ac:dyDescent="0.25">
      <c r="A323" t="s">
        <v>683</v>
      </c>
      <c r="B323" s="19">
        <v>41577</v>
      </c>
      <c r="C323" t="s">
        <v>203</v>
      </c>
      <c r="D323">
        <v>10006</v>
      </c>
      <c r="E323" t="s">
        <v>679</v>
      </c>
      <c r="F323">
        <v>1</v>
      </c>
      <c r="G323" t="s">
        <v>74</v>
      </c>
      <c r="H323" t="s">
        <v>75</v>
      </c>
      <c r="I323" t="s">
        <v>76</v>
      </c>
      <c r="J323" t="s">
        <v>77</v>
      </c>
      <c r="K323" t="s">
        <v>680</v>
      </c>
      <c r="L323">
        <v>3626</v>
      </c>
      <c r="M323">
        <v>1590</v>
      </c>
      <c r="N323" t="s">
        <v>87</v>
      </c>
      <c r="O323">
        <v>4</v>
      </c>
      <c r="P323">
        <v>1590</v>
      </c>
      <c r="Q323">
        <v>3626</v>
      </c>
      <c r="R323" s="20">
        <v>0.01</v>
      </c>
    </row>
    <row r="324" spans="1:18" x14ac:dyDescent="0.25">
      <c r="A324" t="s">
        <v>684</v>
      </c>
      <c r="B324" s="19">
        <v>41505</v>
      </c>
      <c r="C324" t="s">
        <v>110</v>
      </c>
      <c r="D324">
        <v>10009</v>
      </c>
      <c r="E324" t="s">
        <v>685</v>
      </c>
      <c r="F324">
        <v>1</v>
      </c>
      <c r="G324" t="s">
        <v>141</v>
      </c>
      <c r="H324" t="s">
        <v>142</v>
      </c>
      <c r="I324" t="s">
        <v>143</v>
      </c>
      <c r="J324" t="s">
        <v>93</v>
      </c>
      <c r="K324" t="s">
        <v>686</v>
      </c>
      <c r="L324">
        <v>3634</v>
      </c>
      <c r="M324">
        <v>1487</v>
      </c>
      <c r="N324" t="s">
        <v>87</v>
      </c>
      <c r="O324">
        <v>4</v>
      </c>
      <c r="P324">
        <v>1487</v>
      </c>
      <c r="Q324">
        <v>3634</v>
      </c>
      <c r="R324" s="20">
        <v>0.01</v>
      </c>
    </row>
    <row r="325" spans="1:18" x14ac:dyDescent="0.25">
      <c r="A325" t="s">
        <v>687</v>
      </c>
      <c r="B325" s="19">
        <v>41837</v>
      </c>
      <c r="C325" t="s">
        <v>89</v>
      </c>
      <c r="D325">
        <v>10003</v>
      </c>
      <c r="E325" t="s">
        <v>685</v>
      </c>
      <c r="F325">
        <v>1</v>
      </c>
      <c r="G325" t="s">
        <v>96</v>
      </c>
      <c r="H325" t="s">
        <v>97</v>
      </c>
      <c r="I325" t="s">
        <v>98</v>
      </c>
      <c r="J325" t="s">
        <v>99</v>
      </c>
      <c r="K325" t="s">
        <v>686</v>
      </c>
      <c r="L325">
        <v>3634</v>
      </c>
      <c r="M325">
        <v>1487</v>
      </c>
      <c r="N325" t="s">
        <v>87</v>
      </c>
      <c r="O325">
        <v>5</v>
      </c>
      <c r="P325">
        <v>1487</v>
      </c>
      <c r="Q325">
        <v>3634</v>
      </c>
      <c r="R325" s="20">
        <v>0.01</v>
      </c>
    </row>
    <row r="326" spans="1:18" x14ac:dyDescent="0.25">
      <c r="A326" t="s">
        <v>688</v>
      </c>
      <c r="B326" s="19">
        <v>42205</v>
      </c>
      <c r="C326" t="s">
        <v>203</v>
      </c>
      <c r="D326">
        <v>10010</v>
      </c>
      <c r="E326" t="s">
        <v>685</v>
      </c>
      <c r="F326">
        <v>1</v>
      </c>
      <c r="G326" t="s">
        <v>171</v>
      </c>
      <c r="H326" t="s">
        <v>172</v>
      </c>
      <c r="I326" t="s">
        <v>173</v>
      </c>
      <c r="J326" t="s">
        <v>93</v>
      </c>
      <c r="K326" t="s">
        <v>686</v>
      </c>
      <c r="L326">
        <v>3634</v>
      </c>
      <c r="M326">
        <v>1487</v>
      </c>
      <c r="N326" t="s">
        <v>87</v>
      </c>
      <c r="O326">
        <v>4</v>
      </c>
      <c r="P326">
        <v>1487</v>
      </c>
      <c r="Q326">
        <v>3634</v>
      </c>
      <c r="R326" s="20">
        <v>0.01</v>
      </c>
    </row>
    <row r="327" spans="1:18" x14ac:dyDescent="0.25">
      <c r="A327" t="s">
        <v>662</v>
      </c>
      <c r="B327" s="19">
        <v>41810</v>
      </c>
      <c r="C327" t="s">
        <v>72</v>
      </c>
      <c r="D327">
        <v>10003</v>
      </c>
      <c r="E327" t="s">
        <v>689</v>
      </c>
      <c r="F327">
        <v>1</v>
      </c>
      <c r="G327" t="s">
        <v>96</v>
      </c>
      <c r="H327" t="s">
        <v>97</v>
      </c>
      <c r="I327" t="s">
        <v>98</v>
      </c>
      <c r="J327" t="s">
        <v>99</v>
      </c>
      <c r="K327" t="s">
        <v>690</v>
      </c>
      <c r="L327">
        <v>3644</v>
      </c>
      <c r="M327">
        <v>1954</v>
      </c>
      <c r="N327" t="s">
        <v>177</v>
      </c>
      <c r="O327">
        <v>6</v>
      </c>
      <c r="P327">
        <v>1954</v>
      </c>
      <c r="Q327">
        <v>3644</v>
      </c>
      <c r="R327" s="20">
        <v>0.02</v>
      </c>
    </row>
    <row r="328" spans="1:18" x14ac:dyDescent="0.25">
      <c r="A328" t="s">
        <v>691</v>
      </c>
      <c r="B328" s="19">
        <v>42272</v>
      </c>
      <c r="C328" t="s">
        <v>134</v>
      </c>
      <c r="D328">
        <v>10012</v>
      </c>
      <c r="E328" t="s">
        <v>692</v>
      </c>
      <c r="F328">
        <v>1</v>
      </c>
      <c r="G328" t="s">
        <v>127</v>
      </c>
      <c r="H328" t="s">
        <v>128</v>
      </c>
      <c r="I328" t="s">
        <v>129</v>
      </c>
      <c r="J328" t="s">
        <v>93</v>
      </c>
      <c r="K328" t="s">
        <v>693</v>
      </c>
      <c r="L328">
        <v>3645</v>
      </c>
      <c r="M328">
        <v>2466</v>
      </c>
      <c r="N328" t="s">
        <v>114</v>
      </c>
      <c r="O328">
        <v>10</v>
      </c>
      <c r="P328">
        <v>2466</v>
      </c>
      <c r="Q328">
        <v>3645</v>
      </c>
      <c r="R328" s="20">
        <v>0.02</v>
      </c>
    </row>
    <row r="329" spans="1:18" x14ac:dyDescent="0.25">
      <c r="A329" t="s">
        <v>694</v>
      </c>
      <c r="B329" s="19">
        <v>41490</v>
      </c>
      <c r="C329" t="s">
        <v>89</v>
      </c>
      <c r="D329">
        <v>10012</v>
      </c>
      <c r="E329" t="s">
        <v>692</v>
      </c>
      <c r="F329">
        <v>1</v>
      </c>
      <c r="G329" t="s">
        <v>127</v>
      </c>
      <c r="H329" t="s">
        <v>128</v>
      </c>
      <c r="I329" t="s">
        <v>129</v>
      </c>
      <c r="J329" t="s">
        <v>93</v>
      </c>
      <c r="K329" t="s">
        <v>693</v>
      </c>
      <c r="L329">
        <v>3645</v>
      </c>
      <c r="M329">
        <v>2466</v>
      </c>
      <c r="N329" t="s">
        <v>114</v>
      </c>
      <c r="O329">
        <v>5</v>
      </c>
      <c r="P329">
        <v>2466</v>
      </c>
      <c r="Q329">
        <v>3645</v>
      </c>
      <c r="R329" s="20">
        <v>0.01</v>
      </c>
    </row>
    <row r="330" spans="1:18" x14ac:dyDescent="0.25">
      <c r="A330" t="s">
        <v>695</v>
      </c>
      <c r="B330" s="19">
        <v>41787</v>
      </c>
      <c r="C330" t="s">
        <v>72</v>
      </c>
      <c r="D330">
        <v>10014</v>
      </c>
      <c r="E330" t="s">
        <v>692</v>
      </c>
      <c r="F330">
        <v>1</v>
      </c>
      <c r="G330" t="s">
        <v>162</v>
      </c>
      <c r="H330" t="s">
        <v>163</v>
      </c>
      <c r="I330" t="s">
        <v>164</v>
      </c>
      <c r="J330" t="s">
        <v>93</v>
      </c>
      <c r="K330" t="s">
        <v>693</v>
      </c>
      <c r="L330">
        <v>3645</v>
      </c>
      <c r="M330">
        <v>2466</v>
      </c>
      <c r="N330" t="s">
        <v>114</v>
      </c>
      <c r="O330">
        <v>6</v>
      </c>
      <c r="P330">
        <v>2466</v>
      </c>
      <c r="Q330">
        <v>3645</v>
      </c>
      <c r="R330" s="20">
        <v>0.02</v>
      </c>
    </row>
    <row r="331" spans="1:18" x14ac:dyDescent="0.25">
      <c r="A331" t="s">
        <v>696</v>
      </c>
      <c r="B331" s="19">
        <v>41410</v>
      </c>
      <c r="C331" t="s">
        <v>108</v>
      </c>
      <c r="D331">
        <v>10004</v>
      </c>
      <c r="E331" t="s">
        <v>692</v>
      </c>
      <c r="F331">
        <v>1</v>
      </c>
      <c r="G331" t="s">
        <v>121</v>
      </c>
      <c r="H331" t="s">
        <v>122</v>
      </c>
      <c r="I331" t="s">
        <v>123</v>
      </c>
      <c r="J331" t="s">
        <v>106</v>
      </c>
      <c r="K331" t="s">
        <v>693</v>
      </c>
      <c r="L331">
        <v>3645</v>
      </c>
      <c r="M331">
        <v>2466</v>
      </c>
      <c r="N331" t="s">
        <v>114</v>
      </c>
      <c r="O331">
        <v>3</v>
      </c>
      <c r="P331">
        <v>2466</v>
      </c>
      <c r="Q331">
        <v>3645</v>
      </c>
      <c r="R331" s="20">
        <v>0.01</v>
      </c>
    </row>
    <row r="332" spans="1:18" x14ac:dyDescent="0.25">
      <c r="A332" t="s">
        <v>697</v>
      </c>
      <c r="B332" s="19">
        <v>42143</v>
      </c>
      <c r="C332" t="s">
        <v>72</v>
      </c>
      <c r="D332">
        <v>10015</v>
      </c>
      <c r="E332" t="s">
        <v>692</v>
      </c>
      <c r="F332">
        <v>1</v>
      </c>
      <c r="G332" t="s">
        <v>103</v>
      </c>
      <c r="H332" t="s">
        <v>104</v>
      </c>
      <c r="I332" t="s">
        <v>105</v>
      </c>
      <c r="J332" t="s">
        <v>106</v>
      </c>
      <c r="K332" t="s">
        <v>693</v>
      </c>
      <c r="L332">
        <v>3645</v>
      </c>
      <c r="M332">
        <v>2466</v>
      </c>
      <c r="N332" t="s">
        <v>114</v>
      </c>
      <c r="O332">
        <v>6</v>
      </c>
      <c r="P332">
        <v>2466</v>
      </c>
      <c r="Q332">
        <v>3645</v>
      </c>
      <c r="R332" s="20">
        <v>0.02</v>
      </c>
    </row>
    <row r="333" spans="1:18" x14ac:dyDescent="0.25">
      <c r="A333" t="s">
        <v>698</v>
      </c>
      <c r="B333" s="19">
        <v>41356</v>
      </c>
      <c r="C333" t="s">
        <v>102</v>
      </c>
      <c r="D333">
        <v>10011</v>
      </c>
      <c r="E333" t="s">
        <v>692</v>
      </c>
      <c r="F333">
        <v>1</v>
      </c>
      <c r="G333" t="s">
        <v>153</v>
      </c>
      <c r="H333" t="s">
        <v>154</v>
      </c>
      <c r="I333" t="s">
        <v>155</v>
      </c>
      <c r="J333" t="s">
        <v>93</v>
      </c>
      <c r="K333" t="s">
        <v>693</v>
      </c>
      <c r="L333">
        <v>3645</v>
      </c>
      <c r="M333">
        <v>2466</v>
      </c>
      <c r="N333" t="s">
        <v>114</v>
      </c>
      <c r="O333">
        <v>1</v>
      </c>
      <c r="P333">
        <v>2466</v>
      </c>
      <c r="Q333">
        <v>3645</v>
      </c>
      <c r="R333" s="20">
        <v>0.01</v>
      </c>
    </row>
    <row r="334" spans="1:18" x14ac:dyDescent="0.25">
      <c r="A334" t="s">
        <v>699</v>
      </c>
      <c r="B334" s="19">
        <v>42048</v>
      </c>
      <c r="C334" t="s">
        <v>102</v>
      </c>
      <c r="D334">
        <v>10010</v>
      </c>
      <c r="E334" t="s">
        <v>692</v>
      </c>
      <c r="F334">
        <v>1</v>
      </c>
      <c r="G334" t="s">
        <v>171</v>
      </c>
      <c r="H334" t="s">
        <v>172</v>
      </c>
      <c r="I334" t="s">
        <v>173</v>
      </c>
      <c r="J334" t="s">
        <v>93</v>
      </c>
      <c r="K334" t="s">
        <v>693</v>
      </c>
      <c r="L334">
        <v>3645</v>
      </c>
      <c r="M334">
        <v>2466</v>
      </c>
      <c r="N334" t="s">
        <v>114</v>
      </c>
      <c r="O334">
        <v>1</v>
      </c>
      <c r="P334">
        <v>2466</v>
      </c>
      <c r="Q334">
        <v>3645</v>
      </c>
      <c r="R334" s="20">
        <v>0.01</v>
      </c>
    </row>
    <row r="335" spans="1:18" x14ac:dyDescent="0.25">
      <c r="A335" t="s">
        <v>700</v>
      </c>
      <c r="B335" s="19">
        <v>42163</v>
      </c>
      <c r="C335" t="s">
        <v>108</v>
      </c>
      <c r="D335">
        <v>10005</v>
      </c>
      <c r="E335" t="s">
        <v>701</v>
      </c>
      <c r="F335">
        <v>1</v>
      </c>
      <c r="G335" t="s">
        <v>183</v>
      </c>
      <c r="H335" t="s">
        <v>184</v>
      </c>
      <c r="I335" t="s">
        <v>185</v>
      </c>
      <c r="J335" t="s">
        <v>93</v>
      </c>
      <c r="K335" t="s">
        <v>702</v>
      </c>
      <c r="L335">
        <v>3646</v>
      </c>
      <c r="M335">
        <v>1603</v>
      </c>
      <c r="N335" t="s">
        <v>114</v>
      </c>
      <c r="O335">
        <v>3</v>
      </c>
      <c r="P335">
        <v>1603</v>
      </c>
      <c r="Q335">
        <v>3646</v>
      </c>
      <c r="R335" s="20">
        <v>0.01</v>
      </c>
    </row>
    <row r="336" spans="1:18" x14ac:dyDescent="0.25">
      <c r="A336" t="s">
        <v>115</v>
      </c>
      <c r="B336" s="19">
        <v>41454</v>
      </c>
      <c r="C336" t="s">
        <v>134</v>
      </c>
      <c r="D336">
        <v>10009</v>
      </c>
      <c r="E336" t="s">
        <v>703</v>
      </c>
      <c r="F336">
        <v>1</v>
      </c>
      <c r="G336" t="s">
        <v>141</v>
      </c>
      <c r="H336" t="s">
        <v>142</v>
      </c>
      <c r="I336" t="s">
        <v>143</v>
      </c>
      <c r="J336" t="s">
        <v>93</v>
      </c>
      <c r="K336" t="s">
        <v>704</v>
      </c>
      <c r="L336">
        <v>3649</v>
      </c>
      <c r="M336">
        <v>2295</v>
      </c>
      <c r="N336" t="s">
        <v>87</v>
      </c>
      <c r="O336">
        <v>10</v>
      </c>
      <c r="P336">
        <v>2295</v>
      </c>
      <c r="Q336">
        <v>3649</v>
      </c>
      <c r="R336" s="20">
        <v>0.02</v>
      </c>
    </row>
    <row r="337" spans="1:18" x14ac:dyDescent="0.25">
      <c r="A337" t="s">
        <v>677</v>
      </c>
      <c r="B337" s="19">
        <v>42081</v>
      </c>
      <c r="C337" t="s">
        <v>134</v>
      </c>
      <c r="D337">
        <v>10002</v>
      </c>
      <c r="E337" t="s">
        <v>705</v>
      </c>
      <c r="F337">
        <v>1</v>
      </c>
      <c r="G337" t="s">
        <v>83</v>
      </c>
      <c r="H337" t="s">
        <v>84</v>
      </c>
      <c r="I337" t="s">
        <v>85</v>
      </c>
      <c r="J337" t="s">
        <v>77</v>
      </c>
      <c r="K337" t="s">
        <v>706</v>
      </c>
      <c r="L337">
        <v>3663</v>
      </c>
      <c r="M337">
        <v>1550</v>
      </c>
      <c r="N337" t="s">
        <v>239</v>
      </c>
      <c r="O337">
        <v>10</v>
      </c>
      <c r="P337">
        <v>1550</v>
      </c>
      <c r="Q337">
        <v>3663</v>
      </c>
      <c r="R337" s="20">
        <v>0.02</v>
      </c>
    </row>
    <row r="338" spans="1:18" x14ac:dyDescent="0.25">
      <c r="A338" t="s">
        <v>707</v>
      </c>
      <c r="B338" s="19">
        <v>41978</v>
      </c>
      <c r="C338" t="s">
        <v>102</v>
      </c>
      <c r="D338">
        <v>10004</v>
      </c>
      <c r="E338" t="s">
        <v>705</v>
      </c>
      <c r="F338">
        <v>1</v>
      </c>
      <c r="G338" t="s">
        <v>121</v>
      </c>
      <c r="H338" t="s">
        <v>122</v>
      </c>
      <c r="I338" t="s">
        <v>123</v>
      </c>
      <c r="J338" t="s">
        <v>106</v>
      </c>
      <c r="K338" t="s">
        <v>706</v>
      </c>
      <c r="L338">
        <v>3663</v>
      </c>
      <c r="M338">
        <v>1550</v>
      </c>
      <c r="N338" t="s">
        <v>239</v>
      </c>
      <c r="O338">
        <v>1</v>
      </c>
      <c r="P338">
        <v>1550</v>
      </c>
      <c r="Q338">
        <v>3663</v>
      </c>
      <c r="R338" s="20">
        <v>0.01</v>
      </c>
    </row>
    <row r="339" spans="1:18" x14ac:dyDescent="0.25">
      <c r="A339" t="s">
        <v>362</v>
      </c>
      <c r="B339" s="19">
        <v>41910</v>
      </c>
      <c r="C339" t="s">
        <v>102</v>
      </c>
      <c r="D339">
        <v>10015</v>
      </c>
      <c r="E339" t="s">
        <v>705</v>
      </c>
      <c r="F339">
        <v>1</v>
      </c>
      <c r="G339" t="s">
        <v>103</v>
      </c>
      <c r="H339" t="s">
        <v>104</v>
      </c>
      <c r="I339" t="s">
        <v>105</v>
      </c>
      <c r="J339" t="s">
        <v>106</v>
      </c>
      <c r="K339" t="s">
        <v>706</v>
      </c>
      <c r="L339">
        <v>3663</v>
      </c>
      <c r="M339">
        <v>1550</v>
      </c>
      <c r="N339" t="s">
        <v>239</v>
      </c>
      <c r="O339">
        <v>1</v>
      </c>
      <c r="P339">
        <v>1550</v>
      </c>
      <c r="Q339">
        <v>3663</v>
      </c>
      <c r="R339" s="20">
        <v>0.01</v>
      </c>
    </row>
    <row r="340" spans="1:18" x14ac:dyDescent="0.25">
      <c r="A340" t="s">
        <v>160</v>
      </c>
      <c r="B340" s="19">
        <v>42218</v>
      </c>
      <c r="C340" t="s">
        <v>72</v>
      </c>
      <c r="D340">
        <v>10011</v>
      </c>
      <c r="E340" t="s">
        <v>705</v>
      </c>
      <c r="F340">
        <v>1</v>
      </c>
      <c r="G340" t="s">
        <v>153</v>
      </c>
      <c r="H340" t="s">
        <v>154</v>
      </c>
      <c r="I340" t="s">
        <v>155</v>
      </c>
      <c r="J340" t="s">
        <v>93</v>
      </c>
      <c r="K340" t="s">
        <v>706</v>
      </c>
      <c r="L340">
        <v>3663</v>
      </c>
      <c r="M340">
        <v>1550</v>
      </c>
      <c r="N340" t="s">
        <v>239</v>
      </c>
      <c r="O340">
        <v>6</v>
      </c>
      <c r="P340">
        <v>1550</v>
      </c>
      <c r="Q340">
        <v>3663</v>
      </c>
      <c r="R340" s="20">
        <v>0.02</v>
      </c>
    </row>
    <row r="341" spans="1:18" x14ac:dyDescent="0.25">
      <c r="A341" t="s">
        <v>391</v>
      </c>
      <c r="B341" s="19">
        <v>41591</v>
      </c>
      <c r="C341" t="s">
        <v>72</v>
      </c>
      <c r="D341">
        <v>10010</v>
      </c>
      <c r="E341" t="s">
        <v>708</v>
      </c>
      <c r="F341">
        <v>1</v>
      </c>
      <c r="G341" t="s">
        <v>171</v>
      </c>
      <c r="H341" t="s">
        <v>172</v>
      </c>
      <c r="I341" t="s">
        <v>173</v>
      </c>
      <c r="J341" t="s">
        <v>93</v>
      </c>
      <c r="K341" t="s">
        <v>709</v>
      </c>
      <c r="L341">
        <v>3686</v>
      </c>
      <c r="M341">
        <v>2401</v>
      </c>
      <c r="N341" t="s">
        <v>114</v>
      </c>
      <c r="O341">
        <v>6</v>
      </c>
      <c r="P341">
        <v>2401</v>
      </c>
      <c r="Q341">
        <v>3686</v>
      </c>
      <c r="R341" s="20">
        <v>0.02</v>
      </c>
    </row>
    <row r="342" spans="1:18" x14ac:dyDescent="0.25">
      <c r="A342" t="s">
        <v>710</v>
      </c>
      <c r="B342" s="19">
        <v>41747</v>
      </c>
      <c r="C342" t="s">
        <v>102</v>
      </c>
      <c r="D342">
        <v>10001</v>
      </c>
      <c r="E342" t="s">
        <v>711</v>
      </c>
      <c r="F342">
        <v>1</v>
      </c>
      <c r="G342" t="s">
        <v>197</v>
      </c>
      <c r="H342" t="s">
        <v>122</v>
      </c>
      <c r="I342" t="s">
        <v>198</v>
      </c>
      <c r="J342" t="s">
        <v>106</v>
      </c>
      <c r="K342" t="s">
        <v>712</v>
      </c>
      <c r="L342">
        <v>3694</v>
      </c>
      <c r="M342">
        <v>1616</v>
      </c>
      <c r="N342" t="s">
        <v>239</v>
      </c>
      <c r="O342">
        <v>1</v>
      </c>
      <c r="P342">
        <v>1616</v>
      </c>
      <c r="Q342">
        <v>3694</v>
      </c>
      <c r="R342" s="20">
        <v>0.01</v>
      </c>
    </row>
    <row r="343" spans="1:18" x14ac:dyDescent="0.25">
      <c r="A343" t="s">
        <v>713</v>
      </c>
      <c r="B343" s="19">
        <v>42302</v>
      </c>
      <c r="C343" t="s">
        <v>102</v>
      </c>
      <c r="D343">
        <v>10009</v>
      </c>
      <c r="E343" t="s">
        <v>711</v>
      </c>
      <c r="F343">
        <v>1</v>
      </c>
      <c r="G343" t="s">
        <v>141</v>
      </c>
      <c r="H343" t="s">
        <v>142</v>
      </c>
      <c r="I343" t="s">
        <v>143</v>
      </c>
      <c r="J343" t="s">
        <v>93</v>
      </c>
      <c r="K343" t="s">
        <v>712</v>
      </c>
      <c r="L343">
        <v>3694</v>
      </c>
      <c r="M343">
        <v>1616</v>
      </c>
      <c r="N343" t="s">
        <v>239</v>
      </c>
      <c r="O343">
        <v>1</v>
      </c>
      <c r="P343">
        <v>1616</v>
      </c>
      <c r="Q343">
        <v>3694</v>
      </c>
      <c r="R343" s="20">
        <v>0.01</v>
      </c>
    </row>
    <row r="344" spans="1:18" x14ac:dyDescent="0.25">
      <c r="A344" t="s">
        <v>714</v>
      </c>
      <c r="B344" s="19">
        <v>41391</v>
      </c>
      <c r="C344" t="s">
        <v>110</v>
      </c>
      <c r="D344">
        <v>10004</v>
      </c>
      <c r="E344" t="s">
        <v>711</v>
      </c>
      <c r="F344">
        <v>1</v>
      </c>
      <c r="G344" t="s">
        <v>121</v>
      </c>
      <c r="H344" t="s">
        <v>122</v>
      </c>
      <c r="I344" t="s">
        <v>123</v>
      </c>
      <c r="J344" t="s">
        <v>106</v>
      </c>
      <c r="K344" t="s">
        <v>712</v>
      </c>
      <c r="L344">
        <v>3694</v>
      </c>
      <c r="M344">
        <v>1616</v>
      </c>
      <c r="N344" t="s">
        <v>239</v>
      </c>
      <c r="O344">
        <v>4</v>
      </c>
      <c r="P344">
        <v>1616</v>
      </c>
      <c r="Q344">
        <v>3694</v>
      </c>
      <c r="R344" s="20">
        <v>0.01</v>
      </c>
    </row>
    <row r="345" spans="1:18" x14ac:dyDescent="0.25">
      <c r="A345" t="s">
        <v>715</v>
      </c>
      <c r="B345" s="19">
        <v>42367</v>
      </c>
      <c r="C345" t="s">
        <v>102</v>
      </c>
      <c r="D345">
        <v>10002</v>
      </c>
      <c r="E345" t="s">
        <v>716</v>
      </c>
      <c r="F345">
        <v>1</v>
      </c>
      <c r="G345" t="s">
        <v>83</v>
      </c>
      <c r="H345" t="s">
        <v>84</v>
      </c>
      <c r="I345" t="s">
        <v>85</v>
      </c>
      <c r="J345" t="s">
        <v>77</v>
      </c>
      <c r="K345" t="s">
        <v>717</v>
      </c>
      <c r="L345">
        <v>3717</v>
      </c>
      <c r="M345">
        <v>2146</v>
      </c>
      <c r="N345" t="s">
        <v>239</v>
      </c>
      <c r="O345">
        <v>1</v>
      </c>
      <c r="P345">
        <v>2146</v>
      </c>
      <c r="Q345">
        <v>3717</v>
      </c>
      <c r="R345" s="20">
        <v>0.01</v>
      </c>
    </row>
    <row r="346" spans="1:18" x14ac:dyDescent="0.25">
      <c r="A346" t="s">
        <v>274</v>
      </c>
      <c r="B346" s="19">
        <v>41519</v>
      </c>
      <c r="C346" t="s">
        <v>89</v>
      </c>
      <c r="D346">
        <v>10007</v>
      </c>
      <c r="E346" t="s">
        <v>716</v>
      </c>
      <c r="F346">
        <v>1</v>
      </c>
      <c r="G346" t="s">
        <v>90</v>
      </c>
      <c r="H346" t="s">
        <v>91</v>
      </c>
      <c r="I346" t="s">
        <v>92</v>
      </c>
      <c r="J346" t="s">
        <v>93</v>
      </c>
      <c r="K346" t="s">
        <v>717</v>
      </c>
      <c r="L346">
        <v>3717</v>
      </c>
      <c r="M346">
        <v>2146</v>
      </c>
      <c r="N346" t="s">
        <v>239</v>
      </c>
      <c r="O346">
        <v>5</v>
      </c>
      <c r="P346">
        <v>2146</v>
      </c>
      <c r="Q346">
        <v>3717</v>
      </c>
      <c r="R346" s="20">
        <v>0.01</v>
      </c>
    </row>
    <row r="347" spans="1:18" x14ac:dyDescent="0.25">
      <c r="A347" t="s">
        <v>152</v>
      </c>
      <c r="B347" s="19">
        <v>41662</v>
      </c>
      <c r="C347" t="s">
        <v>102</v>
      </c>
      <c r="D347">
        <v>10009</v>
      </c>
      <c r="E347" t="s">
        <v>716</v>
      </c>
      <c r="F347">
        <v>1</v>
      </c>
      <c r="G347" t="s">
        <v>141</v>
      </c>
      <c r="H347" t="s">
        <v>142</v>
      </c>
      <c r="I347" t="s">
        <v>143</v>
      </c>
      <c r="J347" t="s">
        <v>93</v>
      </c>
      <c r="K347" t="s">
        <v>717</v>
      </c>
      <c r="L347">
        <v>3717</v>
      </c>
      <c r="M347">
        <v>2146</v>
      </c>
      <c r="N347" t="s">
        <v>239</v>
      </c>
      <c r="O347">
        <v>1</v>
      </c>
      <c r="P347">
        <v>2146</v>
      </c>
      <c r="Q347">
        <v>3717</v>
      </c>
      <c r="R347" s="20">
        <v>0.01</v>
      </c>
    </row>
    <row r="348" spans="1:18" x14ac:dyDescent="0.25">
      <c r="A348" t="s">
        <v>718</v>
      </c>
      <c r="B348" s="19">
        <v>42052</v>
      </c>
      <c r="C348" t="s">
        <v>81</v>
      </c>
      <c r="D348">
        <v>10006</v>
      </c>
      <c r="E348" t="s">
        <v>716</v>
      </c>
      <c r="F348">
        <v>1</v>
      </c>
      <c r="G348" t="s">
        <v>74</v>
      </c>
      <c r="H348" t="s">
        <v>75</v>
      </c>
      <c r="I348" t="s">
        <v>76</v>
      </c>
      <c r="J348" t="s">
        <v>77</v>
      </c>
      <c r="K348" t="s">
        <v>717</v>
      </c>
      <c r="L348">
        <v>3717</v>
      </c>
      <c r="M348">
        <v>2146</v>
      </c>
      <c r="N348" t="s">
        <v>239</v>
      </c>
      <c r="O348">
        <v>8</v>
      </c>
      <c r="P348">
        <v>2146</v>
      </c>
      <c r="Q348">
        <v>3717</v>
      </c>
      <c r="R348" s="20">
        <v>0.02</v>
      </c>
    </row>
    <row r="349" spans="1:18" x14ac:dyDescent="0.25">
      <c r="A349" t="s">
        <v>719</v>
      </c>
      <c r="B349" s="19">
        <v>41720</v>
      </c>
      <c r="C349" t="s">
        <v>203</v>
      </c>
      <c r="D349">
        <v>10010</v>
      </c>
      <c r="E349" t="s">
        <v>716</v>
      </c>
      <c r="F349">
        <v>1</v>
      </c>
      <c r="G349" t="s">
        <v>171</v>
      </c>
      <c r="H349" t="s">
        <v>172</v>
      </c>
      <c r="I349" t="s">
        <v>173</v>
      </c>
      <c r="J349" t="s">
        <v>93</v>
      </c>
      <c r="K349" t="s">
        <v>717</v>
      </c>
      <c r="L349">
        <v>3717</v>
      </c>
      <c r="M349">
        <v>2146</v>
      </c>
      <c r="N349" t="s">
        <v>239</v>
      </c>
      <c r="O349">
        <v>4</v>
      </c>
      <c r="P349">
        <v>2146</v>
      </c>
      <c r="Q349">
        <v>3717</v>
      </c>
      <c r="R349" s="20">
        <v>0.01</v>
      </c>
    </row>
    <row r="350" spans="1:18" x14ac:dyDescent="0.25">
      <c r="A350" t="s">
        <v>720</v>
      </c>
      <c r="B350" s="19">
        <v>41779</v>
      </c>
      <c r="C350" t="s">
        <v>134</v>
      </c>
      <c r="D350">
        <v>10002</v>
      </c>
      <c r="E350" t="s">
        <v>721</v>
      </c>
      <c r="F350">
        <v>1</v>
      </c>
      <c r="G350" t="s">
        <v>83</v>
      </c>
      <c r="H350" t="s">
        <v>84</v>
      </c>
      <c r="I350" t="s">
        <v>85</v>
      </c>
      <c r="J350" t="s">
        <v>77</v>
      </c>
      <c r="K350" t="s">
        <v>722</v>
      </c>
      <c r="L350">
        <v>3722</v>
      </c>
      <c r="M350">
        <v>1790</v>
      </c>
      <c r="N350" t="s">
        <v>87</v>
      </c>
      <c r="O350">
        <v>10</v>
      </c>
      <c r="P350">
        <v>1790</v>
      </c>
      <c r="Q350">
        <v>3722</v>
      </c>
      <c r="R350" s="20">
        <v>0.02</v>
      </c>
    </row>
    <row r="351" spans="1:18" x14ac:dyDescent="0.25">
      <c r="A351" t="s">
        <v>723</v>
      </c>
      <c r="B351" s="19">
        <v>41612</v>
      </c>
      <c r="C351" t="s">
        <v>102</v>
      </c>
      <c r="D351">
        <v>10004</v>
      </c>
      <c r="E351" t="s">
        <v>721</v>
      </c>
      <c r="F351">
        <v>1</v>
      </c>
      <c r="G351" t="s">
        <v>121</v>
      </c>
      <c r="H351" t="s">
        <v>122</v>
      </c>
      <c r="I351" t="s">
        <v>123</v>
      </c>
      <c r="J351" t="s">
        <v>106</v>
      </c>
      <c r="K351" t="s">
        <v>722</v>
      </c>
      <c r="L351">
        <v>3722</v>
      </c>
      <c r="M351">
        <v>1790</v>
      </c>
      <c r="N351" t="s">
        <v>87</v>
      </c>
      <c r="O351">
        <v>1</v>
      </c>
      <c r="P351">
        <v>1790</v>
      </c>
      <c r="Q351">
        <v>3722</v>
      </c>
      <c r="R351" s="20">
        <v>0.01</v>
      </c>
    </row>
    <row r="352" spans="1:18" x14ac:dyDescent="0.25">
      <c r="A352" t="s">
        <v>724</v>
      </c>
      <c r="B352" s="19">
        <v>42097</v>
      </c>
      <c r="C352" t="s">
        <v>72</v>
      </c>
      <c r="D352">
        <v>10003</v>
      </c>
      <c r="E352" t="s">
        <v>725</v>
      </c>
      <c r="F352">
        <v>1</v>
      </c>
      <c r="G352" t="s">
        <v>96</v>
      </c>
      <c r="H352" t="s">
        <v>97</v>
      </c>
      <c r="I352" t="s">
        <v>98</v>
      </c>
      <c r="J352" t="s">
        <v>99</v>
      </c>
      <c r="K352" t="s">
        <v>726</v>
      </c>
      <c r="L352">
        <v>3725</v>
      </c>
      <c r="M352">
        <v>1250</v>
      </c>
      <c r="N352" t="s">
        <v>87</v>
      </c>
      <c r="O352">
        <v>6</v>
      </c>
      <c r="P352">
        <v>1250</v>
      </c>
      <c r="Q352">
        <v>3725</v>
      </c>
      <c r="R352" s="20">
        <v>0.02</v>
      </c>
    </row>
    <row r="353" spans="1:18" x14ac:dyDescent="0.25">
      <c r="A353" t="s">
        <v>727</v>
      </c>
      <c r="B353" s="19">
        <v>42080</v>
      </c>
      <c r="C353" t="s">
        <v>81</v>
      </c>
      <c r="D353">
        <v>10013</v>
      </c>
      <c r="E353" t="s">
        <v>728</v>
      </c>
      <c r="F353">
        <v>1</v>
      </c>
      <c r="G353" t="s">
        <v>116</v>
      </c>
      <c r="H353" t="s">
        <v>117</v>
      </c>
      <c r="I353" t="s">
        <v>118</v>
      </c>
      <c r="J353" t="s">
        <v>106</v>
      </c>
      <c r="K353" t="s">
        <v>729</v>
      </c>
      <c r="L353">
        <v>3735</v>
      </c>
      <c r="M353">
        <v>2377</v>
      </c>
      <c r="N353" t="s">
        <v>87</v>
      </c>
      <c r="O353">
        <v>8</v>
      </c>
      <c r="P353">
        <v>2377</v>
      </c>
      <c r="Q353">
        <v>3735</v>
      </c>
      <c r="R353" s="20">
        <v>0.02</v>
      </c>
    </row>
    <row r="354" spans="1:18" x14ac:dyDescent="0.25">
      <c r="A354" t="s">
        <v>730</v>
      </c>
      <c r="B354" s="19">
        <v>41628</v>
      </c>
      <c r="C354" t="s">
        <v>203</v>
      </c>
      <c r="D354">
        <v>10008</v>
      </c>
      <c r="E354" t="s">
        <v>728</v>
      </c>
      <c r="F354">
        <v>1</v>
      </c>
      <c r="G354" t="s">
        <v>135</v>
      </c>
      <c r="H354" t="s">
        <v>136</v>
      </c>
      <c r="I354" t="s">
        <v>137</v>
      </c>
      <c r="J354" t="s">
        <v>106</v>
      </c>
      <c r="K354" t="s">
        <v>729</v>
      </c>
      <c r="L354">
        <v>3735</v>
      </c>
      <c r="M354">
        <v>2377</v>
      </c>
      <c r="N354" t="s">
        <v>87</v>
      </c>
      <c r="O354">
        <v>4</v>
      </c>
      <c r="P354">
        <v>2377</v>
      </c>
      <c r="Q354">
        <v>3735</v>
      </c>
      <c r="R354" s="20">
        <v>0.01</v>
      </c>
    </row>
    <row r="355" spans="1:18" x14ac:dyDescent="0.25">
      <c r="A355" t="s">
        <v>731</v>
      </c>
      <c r="B355" s="19">
        <v>41994</v>
      </c>
      <c r="C355" t="s">
        <v>102</v>
      </c>
      <c r="D355">
        <v>10013</v>
      </c>
      <c r="E355" t="s">
        <v>732</v>
      </c>
      <c r="F355">
        <v>1</v>
      </c>
      <c r="G355" t="s">
        <v>116</v>
      </c>
      <c r="H355" t="s">
        <v>117</v>
      </c>
      <c r="I355" t="s">
        <v>118</v>
      </c>
      <c r="J355" t="s">
        <v>106</v>
      </c>
      <c r="K355" t="s">
        <v>733</v>
      </c>
      <c r="L355">
        <v>3742</v>
      </c>
      <c r="M355">
        <v>2309</v>
      </c>
      <c r="N355" t="s">
        <v>87</v>
      </c>
      <c r="O355">
        <v>1</v>
      </c>
      <c r="P355">
        <v>2309</v>
      </c>
      <c r="Q355">
        <v>3742</v>
      </c>
      <c r="R355" s="20">
        <v>0.01</v>
      </c>
    </row>
    <row r="356" spans="1:18" x14ac:dyDescent="0.25">
      <c r="A356" t="s">
        <v>734</v>
      </c>
      <c r="B356" s="19">
        <v>41765</v>
      </c>
      <c r="C356" t="s">
        <v>102</v>
      </c>
      <c r="D356">
        <v>10014</v>
      </c>
      <c r="E356" t="s">
        <v>735</v>
      </c>
      <c r="F356">
        <v>1</v>
      </c>
      <c r="G356" t="s">
        <v>162</v>
      </c>
      <c r="H356" t="s">
        <v>163</v>
      </c>
      <c r="I356" t="s">
        <v>164</v>
      </c>
      <c r="J356" t="s">
        <v>93</v>
      </c>
      <c r="K356" t="s">
        <v>736</v>
      </c>
      <c r="L356">
        <v>3757</v>
      </c>
      <c r="M356">
        <v>2156</v>
      </c>
      <c r="N356" t="s">
        <v>87</v>
      </c>
      <c r="O356">
        <v>1</v>
      </c>
      <c r="P356">
        <v>2156</v>
      </c>
      <c r="Q356">
        <v>3757</v>
      </c>
      <c r="R356" s="20">
        <v>0.01</v>
      </c>
    </row>
    <row r="357" spans="1:18" x14ac:dyDescent="0.25">
      <c r="A357" t="s">
        <v>737</v>
      </c>
      <c r="B357" s="19">
        <v>41290</v>
      </c>
      <c r="C357" t="s">
        <v>72</v>
      </c>
      <c r="D357">
        <v>10015</v>
      </c>
      <c r="E357" t="s">
        <v>735</v>
      </c>
      <c r="F357">
        <v>1</v>
      </c>
      <c r="G357" t="s">
        <v>103</v>
      </c>
      <c r="H357" t="s">
        <v>104</v>
      </c>
      <c r="I357" t="s">
        <v>105</v>
      </c>
      <c r="J357" t="s">
        <v>106</v>
      </c>
      <c r="K357" t="s">
        <v>736</v>
      </c>
      <c r="L357">
        <v>3757</v>
      </c>
      <c r="M357">
        <v>2156</v>
      </c>
      <c r="N357" t="s">
        <v>87</v>
      </c>
      <c r="O357">
        <v>6</v>
      </c>
      <c r="P357">
        <v>2156</v>
      </c>
      <c r="Q357">
        <v>3757</v>
      </c>
      <c r="R357" s="20">
        <v>0.02</v>
      </c>
    </row>
    <row r="358" spans="1:18" x14ac:dyDescent="0.25">
      <c r="A358" t="s">
        <v>738</v>
      </c>
      <c r="B358" s="19">
        <v>41603</v>
      </c>
      <c r="C358" t="s">
        <v>108</v>
      </c>
      <c r="D358">
        <v>10012</v>
      </c>
      <c r="E358" t="s">
        <v>739</v>
      </c>
      <c r="F358">
        <v>1</v>
      </c>
      <c r="G358" t="s">
        <v>127</v>
      </c>
      <c r="H358" t="s">
        <v>128</v>
      </c>
      <c r="I358" t="s">
        <v>129</v>
      </c>
      <c r="J358" t="s">
        <v>93</v>
      </c>
      <c r="K358" t="s">
        <v>740</v>
      </c>
      <c r="L358">
        <v>3759</v>
      </c>
      <c r="M358">
        <v>2258</v>
      </c>
      <c r="N358" t="s">
        <v>177</v>
      </c>
      <c r="O358">
        <v>3</v>
      </c>
      <c r="P358">
        <v>2258</v>
      </c>
      <c r="Q358">
        <v>3759</v>
      </c>
      <c r="R358" s="20">
        <v>0.01</v>
      </c>
    </row>
    <row r="359" spans="1:18" x14ac:dyDescent="0.25">
      <c r="A359" t="s">
        <v>741</v>
      </c>
      <c r="B359" s="19">
        <v>41645</v>
      </c>
      <c r="C359" t="s">
        <v>108</v>
      </c>
      <c r="D359">
        <v>10003</v>
      </c>
      <c r="E359" t="s">
        <v>739</v>
      </c>
      <c r="F359">
        <v>1</v>
      </c>
      <c r="G359" t="s">
        <v>96</v>
      </c>
      <c r="H359" t="s">
        <v>97</v>
      </c>
      <c r="I359" t="s">
        <v>98</v>
      </c>
      <c r="J359" t="s">
        <v>99</v>
      </c>
      <c r="K359" t="s">
        <v>740</v>
      </c>
      <c r="L359">
        <v>3759</v>
      </c>
      <c r="M359">
        <v>2258</v>
      </c>
      <c r="N359" t="s">
        <v>177</v>
      </c>
      <c r="O359">
        <v>3</v>
      </c>
      <c r="P359">
        <v>2258</v>
      </c>
      <c r="Q359">
        <v>3759</v>
      </c>
      <c r="R359" s="20">
        <v>0.01</v>
      </c>
    </row>
    <row r="360" spans="1:18" x14ac:dyDescent="0.25">
      <c r="A360" t="s">
        <v>742</v>
      </c>
      <c r="B360" s="19">
        <v>42101</v>
      </c>
      <c r="C360" t="s">
        <v>102</v>
      </c>
      <c r="D360">
        <v>10004</v>
      </c>
      <c r="E360" t="s">
        <v>739</v>
      </c>
      <c r="F360">
        <v>1</v>
      </c>
      <c r="G360" t="s">
        <v>121</v>
      </c>
      <c r="H360" t="s">
        <v>122</v>
      </c>
      <c r="I360" t="s">
        <v>123</v>
      </c>
      <c r="J360" t="s">
        <v>106</v>
      </c>
      <c r="K360" t="s">
        <v>740</v>
      </c>
      <c r="L360">
        <v>3759</v>
      </c>
      <c r="M360">
        <v>2258</v>
      </c>
      <c r="N360" t="s">
        <v>177</v>
      </c>
      <c r="O360">
        <v>1</v>
      </c>
      <c r="P360">
        <v>2258</v>
      </c>
      <c r="Q360">
        <v>3759</v>
      </c>
      <c r="R360" s="20">
        <v>0.01</v>
      </c>
    </row>
    <row r="361" spans="1:18" x14ac:dyDescent="0.25">
      <c r="A361" t="s">
        <v>743</v>
      </c>
      <c r="B361" s="19">
        <v>41912</v>
      </c>
      <c r="C361" t="s">
        <v>102</v>
      </c>
      <c r="D361">
        <v>10010</v>
      </c>
      <c r="E361" t="s">
        <v>739</v>
      </c>
      <c r="F361">
        <v>1</v>
      </c>
      <c r="G361" t="s">
        <v>171</v>
      </c>
      <c r="H361" t="s">
        <v>172</v>
      </c>
      <c r="I361" t="s">
        <v>173</v>
      </c>
      <c r="J361" t="s">
        <v>93</v>
      </c>
      <c r="K361" t="s">
        <v>740</v>
      </c>
      <c r="L361">
        <v>3759</v>
      </c>
      <c r="M361">
        <v>2258</v>
      </c>
      <c r="N361" t="s">
        <v>177</v>
      </c>
      <c r="O361">
        <v>1</v>
      </c>
      <c r="P361">
        <v>2258</v>
      </c>
      <c r="Q361">
        <v>3759</v>
      </c>
      <c r="R361" s="20">
        <v>0.01</v>
      </c>
    </row>
    <row r="362" spans="1:18" x14ac:dyDescent="0.25">
      <c r="A362" t="s">
        <v>744</v>
      </c>
      <c r="B362" s="19">
        <v>42166</v>
      </c>
      <c r="C362" t="s">
        <v>89</v>
      </c>
      <c r="D362">
        <v>10001</v>
      </c>
      <c r="E362" t="s">
        <v>745</v>
      </c>
      <c r="F362">
        <v>1</v>
      </c>
      <c r="G362" t="s">
        <v>197</v>
      </c>
      <c r="H362" t="s">
        <v>122</v>
      </c>
      <c r="I362" t="s">
        <v>198</v>
      </c>
      <c r="J362" t="s">
        <v>106</v>
      </c>
      <c r="K362" t="s">
        <v>746</v>
      </c>
      <c r="L362">
        <v>3768</v>
      </c>
      <c r="M362">
        <v>1353</v>
      </c>
      <c r="N362" t="s">
        <v>87</v>
      </c>
      <c r="O362">
        <v>5</v>
      </c>
      <c r="P362">
        <v>1353</v>
      </c>
      <c r="Q362">
        <v>3768</v>
      </c>
      <c r="R362" s="20">
        <v>0.01</v>
      </c>
    </row>
    <row r="363" spans="1:18" x14ac:dyDescent="0.25">
      <c r="A363" t="s">
        <v>747</v>
      </c>
      <c r="B363" s="19">
        <v>41924</v>
      </c>
      <c r="C363" t="s">
        <v>81</v>
      </c>
      <c r="D363">
        <v>10004</v>
      </c>
      <c r="E363" t="s">
        <v>745</v>
      </c>
      <c r="F363">
        <v>1</v>
      </c>
      <c r="G363" t="s">
        <v>121</v>
      </c>
      <c r="H363" t="s">
        <v>122</v>
      </c>
      <c r="I363" t="s">
        <v>123</v>
      </c>
      <c r="J363" t="s">
        <v>106</v>
      </c>
      <c r="K363" t="s">
        <v>746</v>
      </c>
      <c r="L363">
        <v>3768</v>
      </c>
      <c r="M363">
        <v>1353</v>
      </c>
      <c r="N363" t="s">
        <v>87</v>
      </c>
      <c r="O363">
        <v>8</v>
      </c>
      <c r="P363">
        <v>1353</v>
      </c>
      <c r="Q363">
        <v>3768</v>
      </c>
      <c r="R363" s="20">
        <v>0.02</v>
      </c>
    </row>
    <row r="364" spans="1:18" x14ac:dyDescent="0.25">
      <c r="A364" t="s">
        <v>748</v>
      </c>
      <c r="B364" s="19">
        <v>41872</v>
      </c>
      <c r="C364" t="s">
        <v>108</v>
      </c>
      <c r="D364">
        <v>10007</v>
      </c>
      <c r="E364" t="s">
        <v>749</v>
      </c>
      <c r="F364">
        <v>1</v>
      </c>
      <c r="G364" t="s">
        <v>90</v>
      </c>
      <c r="H364" t="s">
        <v>91</v>
      </c>
      <c r="I364" t="s">
        <v>92</v>
      </c>
      <c r="J364" t="s">
        <v>93</v>
      </c>
      <c r="K364" t="s">
        <v>750</v>
      </c>
      <c r="L364">
        <v>3788</v>
      </c>
      <c r="M364">
        <v>2170</v>
      </c>
      <c r="N364" t="s">
        <v>239</v>
      </c>
      <c r="O364">
        <v>3</v>
      </c>
      <c r="P364">
        <v>2170</v>
      </c>
      <c r="Q364">
        <v>3788</v>
      </c>
      <c r="R364" s="20">
        <v>0.01</v>
      </c>
    </row>
    <row r="365" spans="1:18" x14ac:dyDescent="0.25">
      <c r="A365" t="s">
        <v>751</v>
      </c>
      <c r="B365" s="19">
        <v>42031</v>
      </c>
      <c r="C365" t="s">
        <v>134</v>
      </c>
      <c r="D365">
        <v>10007</v>
      </c>
      <c r="E365" t="s">
        <v>749</v>
      </c>
      <c r="F365">
        <v>1</v>
      </c>
      <c r="G365" t="s">
        <v>90</v>
      </c>
      <c r="H365" t="s">
        <v>91</v>
      </c>
      <c r="I365" t="s">
        <v>92</v>
      </c>
      <c r="J365" t="s">
        <v>93</v>
      </c>
      <c r="K365" t="s">
        <v>750</v>
      </c>
      <c r="L365">
        <v>3788</v>
      </c>
      <c r="M365">
        <v>2170</v>
      </c>
      <c r="N365" t="s">
        <v>239</v>
      </c>
      <c r="O365">
        <v>10</v>
      </c>
      <c r="P365">
        <v>2170</v>
      </c>
      <c r="Q365">
        <v>3788</v>
      </c>
      <c r="R365" s="20">
        <v>0.02</v>
      </c>
    </row>
    <row r="366" spans="1:18" x14ac:dyDescent="0.25">
      <c r="A366" t="s">
        <v>468</v>
      </c>
      <c r="B366" s="19">
        <v>42149</v>
      </c>
      <c r="C366" t="s">
        <v>81</v>
      </c>
      <c r="D366">
        <v>10015</v>
      </c>
      <c r="E366" t="s">
        <v>749</v>
      </c>
      <c r="F366">
        <v>1</v>
      </c>
      <c r="G366" t="s">
        <v>103</v>
      </c>
      <c r="H366" t="s">
        <v>104</v>
      </c>
      <c r="I366" t="s">
        <v>105</v>
      </c>
      <c r="J366" t="s">
        <v>106</v>
      </c>
      <c r="K366" t="s">
        <v>750</v>
      </c>
      <c r="L366">
        <v>3788</v>
      </c>
      <c r="M366">
        <v>2170</v>
      </c>
      <c r="N366" t="s">
        <v>239</v>
      </c>
      <c r="O366">
        <v>8</v>
      </c>
      <c r="P366">
        <v>2170</v>
      </c>
      <c r="Q366">
        <v>3788</v>
      </c>
      <c r="R366" s="20">
        <v>0.02</v>
      </c>
    </row>
    <row r="367" spans="1:18" x14ac:dyDescent="0.25">
      <c r="A367" t="s">
        <v>752</v>
      </c>
      <c r="B367" s="19">
        <v>41800</v>
      </c>
      <c r="C367" t="s">
        <v>203</v>
      </c>
      <c r="D367">
        <v>10011</v>
      </c>
      <c r="E367" t="s">
        <v>749</v>
      </c>
      <c r="F367">
        <v>1</v>
      </c>
      <c r="G367" t="s">
        <v>153</v>
      </c>
      <c r="H367" t="s">
        <v>154</v>
      </c>
      <c r="I367" t="s">
        <v>155</v>
      </c>
      <c r="J367" t="s">
        <v>93</v>
      </c>
      <c r="K367" t="s">
        <v>750</v>
      </c>
      <c r="L367">
        <v>3788</v>
      </c>
      <c r="M367">
        <v>2170</v>
      </c>
      <c r="N367" t="s">
        <v>239</v>
      </c>
      <c r="O367">
        <v>4</v>
      </c>
      <c r="P367">
        <v>2170</v>
      </c>
      <c r="Q367">
        <v>3788</v>
      </c>
      <c r="R367" s="20">
        <v>0.01</v>
      </c>
    </row>
    <row r="368" spans="1:18" x14ac:dyDescent="0.25">
      <c r="A368" t="s">
        <v>633</v>
      </c>
      <c r="B368" s="19">
        <v>42074</v>
      </c>
      <c r="C368" t="s">
        <v>108</v>
      </c>
      <c r="D368">
        <v>10014</v>
      </c>
      <c r="E368" t="s">
        <v>753</v>
      </c>
      <c r="F368">
        <v>1</v>
      </c>
      <c r="G368" t="s">
        <v>162</v>
      </c>
      <c r="H368" t="s">
        <v>163</v>
      </c>
      <c r="I368" t="s">
        <v>164</v>
      </c>
      <c r="J368" t="s">
        <v>93</v>
      </c>
      <c r="K368" t="s">
        <v>754</v>
      </c>
      <c r="L368">
        <v>3827</v>
      </c>
      <c r="M368">
        <v>2424</v>
      </c>
      <c r="N368" t="s">
        <v>87</v>
      </c>
      <c r="O368">
        <v>3</v>
      </c>
      <c r="P368">
        <v>2424</v>
      </c>
      <c r="Q368">
        <v>3827</v>
      </c>
      <c r="R368" s="20">
        <v>0.01</v>
      </c>
    </row>
    <row r="369" spans="1:18" x14ac:dyDescent="0.25">
      <c r="A369" t="s">
        <v>429</v>
      </c>
      <c r="B369" s="19">
        <v>41809</v>
      </c>
      <c r="C369" t="s">
        <v>134</v>
      </c>
      <c r="D369">
        <v>10001</v>
      </c>
      <c r="E369" t="s">
        <v>755</v>
      </c>
      <c r="F369">
        <v>1</v>
      </c>
      <c r="G369" t="s">
        <v>197</v>
      </c>
      <c r="H369" t="s">
        <v>122</v>
      </c>
      <c r="I369" t="s">
        <v>198</v>
      </c>
      <c r="J369" t="s">
        <v>106</v>
      </c>
      <c r="K369" t="s">
        <v>756</v>
      </c>
      <c r="L369">
        <v>3832</v>
      </c>
      <c r="M369">
        <v>1570</v>
      </c>
      <c r="N369" t="s">
        <v>87</v>
      </c>
      <c r="O369">
        <v>10</v>
      </c>
      <c r="P369">
        <v>1570</v>
      </c>
      <c r="Q369">
        <v>3832</v>
      </c>
      <c r="R369" s="20">
        <v>0.02</v>
      </c>
    </row>
    <row r="370" spans="1:18" x14ac:dyDescent="0.25">
      <c r="A370" t="s">
        <v>333</v>
      </c>
      <c r="B370" s="19">
        <v>42154</v>
      </c>
      <c r="C370" t="s">
        <v>89</v>
      </c>
      <c r="D370">
        <v>10005</v>
      </c>
      <c r="E370" t="s">
        <v>755</v>
      </c>
      <c r="F370">
        <v>1</v>
      </c>
      <c r="G370" t="s">
        <v>183</v>
      </c>
      <c r="H370" t="s">
        <v>184</v>
      </c>
      <c r="I370" t="s">
        <v>185</v>
      </c>
      <c r="J370" t="s">
        <v>93</v>
      </c>
      <c r="K370" t="s">
        <v>756</v>
      </c>
      <c r="L370">
        <v>3832</v>
      </c>
      <c r="M370">
        <v>1570</v>
      </c>
      <c r="N370" t="s">
        <v>87</v>
      </c>
      <c r="O370">
        <v>5</v>
      </c>
      <c r="P370">
        <v>1570</v>
      </c>
      <c r="Q370">
        <v>3832</v>
      </c>
      <c r="R370" s="20">
        <v>0.01</v>
      </c>
    </row>
    <row r="371" spans="1:18" x14ac:dyDescent="0.25">
      <c r="A371" t="s">
        <v>757</v>
      </c>
      <c r="B371" s="19">
        <v>42309</v>
      </c>
      <c r="C371" t="s">
        <v>203</v>
      </c>
      <c r="D371">
        <v>10002</v>
      </c>
      <c r="E371" t="s">
        <v>758</v>
      </c>
      <c r="F371">
        <v>1</v>
      </c>
      <c r="G371" t="s">
        <v>83</v>
      </c>
      <c r="H371" t="s">
        <v>84</v>
      </c>
      <c r="I371" t="s">
        <v>85</v>
      </c>
      <c r="J371" t="s">
        <v>77</v>
      </c>
      <c r="K371" t="s">
        <v>759</v>
      </c>
      <c r="L371">
        <v>3836</v>
      </c>
      <c r="M371">
        <v>2089</v>
      </c>
      <c r="N371" t="s">
        <v>87</v>
      </c>
      <c r="O371">
        <v>4</v>
      </c>
      <c r="P371">
        <v>2089</v>
      </c>
      <c r="Q371">
        <v>3836</v>
      </c>
      <c r="R371" s="20">
        <v>0.01</v>
      </c>
    </row>
    <row r="372" spans="1:18" x14ac:dyDescent="0.25">
      <c r="A372" t="s">
        <v>760</v>
      </c>
      <c r="B372" s="19">
        <v>41902</v>
      </c>
      <c r="C372" t="s">
        <v>72</v>
      </c>
      <c r="D372">
        <v>10005</v>
      </c>
      <c r="E372" t="s">
        <v>758</v>
      </c>
      <c r="F372">
        <v>1</v>
      </c>
      <c r="G372" t="s">
        <v>183</v>
      </c>
      <c r="H372" t="s">
        <v>184</v>
      </c>
      <c r="I372" t="s">
        <v>185</v>
      </c>
      <c r="J372" t="s">
        <v>93</v>
      </c>
      <c r="K372" t="s">
        <v>759</v>
      </c>
      <c r="L372">
        <v>3836</v>
      </c>
      <c r="M372">
        <v>2089</v>
      </c>
      <c r="N372" t="s">
        <v>87</v>
      </c>
      <c r="O372">
        <v>6</v>
      </c>
      <c r="P372">
        <v>2089</v>
      </c>
      <c r="Q372">
        <v>3836</v>
      </c>
      <c r="R372" s="20">
        <v>0.02</v>
      </c>
    </row>
    <row r="373" spans="1:18" x14ac:dyDescent="0.25">
      <c r="A373" t="s">
        <v>761</v>
      </c>
      <c r="B373" s="19">
        <v>42323</v>
      </c>
      <c r="C373" t="s">
        <v>89</v>
      </c>
      <c r="D373">
        <v>10008</v>
      </c>
      <c r="E373" t="s">
        <v>758</v>
      </c>
      <c r="F373">
        <v>1</v>
      </c>
      <c r="G373" t="s">
        <v>135</v>
      </c>
      <c r="H373" t="s">
        <v>136</v>
      </c>
      <c r="I373" t="s">
        <v>137</v>
      </c>
      <c r="J373" t="s">
        <v>106</v>
      </c>
      <c r="K373" t="s">
        <v>759</v>
      </c>
      <c r="L373">
        <v>3836</v>
      </c>
      <c r="M373">
        <v>2089</v>
      </c>
      <c r="N373" t="s">
        <v>87</v>
      </c>
      <c r="O373">
        <v>5</v>
      </c>
      <c r="P373">
        <v>2089</v>
      </c>
      <c r="Q373">
        <v>3836</v>
      </c>
      <c r="R373" s="20">
        <v>0.01</v>
      </c>
    </row>
    <row r="374" spans="1:18" x14ac:dyDescent="0.25">
      <c r="A374" t="s">
        <v>762</v>
      </c>
      <c r="B374" s="19">
        <v>41658</v>
      </c>
      <c r="C374" t="s">
        <v>89</v>
      </c>
      <c r="D374">
        <v>10002</v>
      </c>
      <c r="E374" t="s">
        <v>763</v>
      </c>
      <c r="F374">
        <v>1</v>
      </c>
      <c r="G374" t="s">
        <v>83</v>
      </c>
      <c r="H374" t="s">
        <v>84</v>
      </c>
      <c r="I374" t="s">
        <v>85</v>
      </c>
      <c r="J374" t="s">
        <v>77</v>
      </c>
      <c r="K374" t="s">
        <v>764</v>
      </c>
      <c r="L374">
        <v>3844</v>
      </c>
      <c r="M374">
        <v>2157</v>
      </c>
      <c r="N374" t="s">
        <v>87</v>
      </c>
      <c r="O374">
        <v>5</v>
      </c>
      <c r="P374">
        <v>2157</v>
      </c>
      <c r="Q374">
        <v>3844</v>
      </c>
      <c r="R374" s="20">
        <v>0.01</v>
      </c>
    </row>
    <row r="375" spans="1:18" x14ac:dyDescent="0.25">
      <c r="A375" t="s">
        <v>765</v>
      </c>
      <c r="B375" s="19">
        <v>41740</v>
      </c>
      <c r="C375" t="s">
        <v>89</v>
      </c>
      <c r="D375">
        <v>10005</v>
      </c>
      <c r="E375" t="s">
        <v>763</v>
      </c>
      <c r="F375">
        <v>1</v>
      </c>
      <c r="G375" t="s">
        <v>183</v>
      </c>
      <c r="H375" t="s">
        <v>184</v>
      </c>
      <c r="I375" t="s">
        <v>185</v>
      </c>
      <c r="J375" t="s">
        <v>93</v>
      </c>
      <c r="K375" t="s">
        <v>764</v>
      </c>
      <c r="L375">
        <v>3844</v>
      </c>
      <c r="M375">
        <v>2157</v>
      </c>
      <c r="N375" t="s">
        <v>87</v>
      </c>
      <c r="O375">
        <v>5</v>
      </c>
      <c r="P375">
        <v>2157</v>
      </c>
      <c r="Q375">
        <v>3844</v>
      </c>
      <c r="R375" s="20">
        <v>0.01</v>
      </c>
    </row>
    <row r="376" spans="1:18" x14ac:dyDescent="0.25">
      <c r="A376" t="s">
        <v>320</v>
      </c>
      <c r="B376" s="19">
        <v>42173</v>
      </c>
      <c r="C376" t="s">
        <v>81</v>
      </c>
      <c r="D376">
        <v>10007</v>
      </c>
      <c r="E376" t="s">
        <v>763</v>
      </c>
      <c r="F376">
        <v>1</v>
      </c>
      <c r="G376" t="s">
        <v>90</v>
      </c>
      <c r="H376" t="s">
        <v>91</v>
      </c>
      <c r="I376" t="s">
        <v>92</v>
      </c>
      <c r="J376" t="s">
        <v>93</v>
      </c>
      <c r="K376" t="s">
        <v>764</v>
      </c>
      <c r="L376">
        <v>3844</v>
      </c>
      <c r="M376">
        <v>2157</v>
      </c>
      <c r="N376" t="s">
        <v>87</v>
      </c>
      <c r="O376">
        <v>8</v>
      </c>
      <c r="P376">
        <v>2157</v>
      </c>
      <c r="Q376">
        <v>3844</v>
      </c>
      <c r="R376" s="20">
        <v>0.02</v>
      </c>
    </row>
    <row r="377" spans="1:18" x14ac:dyDescent="0.25">
      <c r="A377" t="s">
        <v>766</v>
      </c>
      <c r="B377" s="19">
        <v>41680</v>
      </c>
      <c r="C377" t="s">
        <v>102</v>
      </c>
      <c r="D377">
        <v>10015</v>
      </c>
      <c r="E377" t="s">
        <v>763</v>
      </c>
      <c r="F377">
        <v>1</v>
      </c>
      <c r="G377" t="s">
        <v>103</v>
      </c>
      <c r="H377" t="s">
        <v>104</v>
      </c>
      <c r="I377" t="s">
        <v>105</v>
      </c>
      <c r="J377" t="s">
        <v>106</v>
      </c>
      <c r="K377" t="s">
        <v>764</v>
      </c>
      <c r="L377">
        <v>3844</v>
      </c>
      <c r="M377">
        <v>2157</v>
      </c>
      <c r="N377" t="s">
        <v>87</v>
      </c>
      <c r="O377">
        <v>1</v>
      </c>
      <c r="P377">
        <v>2157</v>
      </c>
      <c r="Q377">
        <v>3844</v>
      </c>
      <c r="R377" s="20">
        <v>0.01</v>
      </c>
    </row>
    <row r="378" spans="1:18" x14ac:dyDescent="0.25">
      <c r="A378" t="s">
        <v>241</v>
      </c>
      <c r="B378" s="19">
        <v>42128</v>
      </c>
      <c r="C378" t="s">
        <v>110</v>
      </c>
      <c r="D378">
        <v>10006</v>
      </c>
      <c r="E378" t="s">
        <v>763</v>
      </c>
      <c r="F378">
        <v>1</v>
      </c>
      <c r="G378" t="s">
        <v>74</v>
      </c>
      <c r="H378" t="s">
        <v>75</v>
      </c>
      <c r="I378" t="s">
        <v>76</v>
      </c>
      <c r="J378" t="s">
        <v>77</v>
      </c>
      <c r="K378" t="s">
        <v>764</v>
      </c>
      <c r="L378">
        <v>3844</v>
      </c>
      <c r="M378">
        <v>2157</v>
      </c>
      <c r="N378" t="s">
        <v>87</v>
      </c>
      <c r="O378">
        <v>4</v>
      </c>
      <c r="P378">
        <v>2157</v>
      </c>
      <c r="Q378">
        <v>3844</v>
      </c>
      <c r="R378" s="20">
        <v>0.01</v>
      </c>
    </row>
    <row r="379" spans="1:18" x14ac:dyDescent="0.25">
      <c r="A379" t="s">
        <v>767</v>
      </c>
      <c r="B379" s="19">
        <v>41958</v>
      </c>
      <c r="C379" t="s">
        <v>72</v>
      </c>
      <c r="D379">
        <v>10012</v>
      </c>
      <c r="E379" t="s">
        <v>768</v>
      </c>
      <c r="F379">
        <v>1</v>
      </c>
      <c r="G379" t="s">
        <v>127</v>
      </c>
      <c r="H379" t="s">
        <v>128</v>
      </c>
      <c r="I379" t="s">
        <v>129</v>
      </c>
      <c r="J379" t="s">
        <v>93</v>
      </c>
      <c r="K379" t="s">
        <v>769</v>
      </c>
      <c r="L379">
        <v>3859</v>
      </c>
      <c r="M379">
        <v>1465</v>
      </c>
      <c r="N379" t="s">
        <v>114</v>
      </c>
      <c r="O379">
        <v>6</v>
      </c>
      <c r="P379">
        <v>1465</v>
      </c>
      <c r="Q379">
        <v>3859</v>
      </c>
      <c r="R379" s="20">
        <v>0.02</v>
      </c>
    </row>
    <row r="380" spans="1:18" x14ac:dyDescent="0.25">
      <c r="A380" t="s">
        <v>770</v>
      </c>
      <c r="B380" s="19">
        <v>42118</v>
      </c>
      <c r="C380" t="s">
        <v>108</v>
      </c>
      <c r="D380">
        <v>10002</v>
      </c>
      <c r="E380" t="s">
        <v>768</v>
      </c>
      <c r="F380">
        <v>1</v>
      </c>
      <c r="G380" t="s">
        <v>83</v>
      </c>
      <c r="H380" t="s">
        <v>84</v>
      </c>
      <c r="I380" t="s">
        <v>85</v>
      </c>
      <c r="J380" t="s">
        <v>77</v>
      </c>
      <c r="K380" t="s">
        <v>769</v>
      </c>
      <c r="L380">
        <v>3859</v>
      </c>
      <c r="M380">
        <v>1465</v>
      </c>
      <c r="N380" t="s">
        <v>114</v>
      </c>
      <c r="O380">
        <v>3</v>
      </c>
      <c r="P380">
        <v>1465</v>
      </c>
      <c r="Q380">
        <v>3859</v>
      </c>
      <c r="R380" s="20">
        <v>0.01</v>
      </c>
    </row>
    <row r="381" spans="1:18" x14ac:dyDescent="0.25">
      <c r="A381" t="s">
        <v>771</v>
      </c>
      <c r="B381" s="19">
        <v>41880</v>
      </c>
      <c r="C381" t="s">
        <v>102</v>
      </c>
      <c r="D381">
        <v>10014</v>
      </c>
      <c r="E381" t="s">
        <v>768</v>
      </c>
      <c r="F381">
        <v>1</v>
      </c>
      <c r="G381" t="s">
        <v>162</v>
      </c>
      <c r="H381" t="s">
        <v>163</v>
      </c>
      <c r="I381" t="s">
        <v>164</v>
      </c>
      <c r="J381" t="s">
        <v>93</v>
      </c>
      <c r="K381" t="s">
        <v>769</v>
      </c>
      <c r="L381">
        <v>3859</v>
      </c>
      <c r="M381">
        <v>1465</v>
      </c>
      <c r="N381" t="s">
        <v>114</v>
      </c>
      <c r="O381">
        <v>1</v>
      </c>
      <c r="P381">
        <v>1465</v>
      </c>
      <c r="Q381">
        <v>3859</v>
      </c>
      <c r="R381" s="20">
        <v>0.01</v>
      </c>
    </row>
    <row r="382" spans="1:18" x14ac:dyDescent="0.25">
      <c r="A382" t="s">
        <v>772</v>
      </c>
      <c r="B382" s="19">
        <v>42179</v>
      </c>
      <c r="C382" t="s">
        <v>110</v>
      </c>
      <c r="D382">
        <v>10003</v>
      </c>
      <c r="E382" t="s">
        <v>773</v>
      </c>
      <c r="F382">
        <v>1</v>
      </c>
      <c r="G382" t="s">
        <v>96</v>
      </c>
      <c r="H382" t="s">
        <v>97</v>
      </c>
      <c r="I382" t="s">
        <v>98</v>
      </c>
      <c r="J382" t="s">
        <v>99</v>
      </c>
      <c r="K382" t="s">
        <v>774</v>
      </c>
      <c r="L382">
        <v>3878</v>
      </c>
      <c r="M382">
        <v>2236</v>
      </c>
      <c r="N382" t="s">
        <v>87</v>
      </c>
      <c r="O382">
        <v>4</v>
      </c>
      <c r="P382">
        <v>2236</v>
      </c>
      <c r="Q382">
        <v>3878</v>
      </c>
      <c r="R382" s="20">
        <v>0.01</v>
      </c>
    </row>
    <row r="383" spans="1:18" x14ac:dyDescent="0.25">
      <c r="A383" t="s">
        <v>775</v>
      </c>
      <c r="B383" s="19">
        <v>41538</v>
      </c>
      <c r="C383" t="s">
        <v>134</v>
      </c>
      <c r="D383">
        <v>10015</v>
      </c>
      <c r="E383" t="s">
        <v>773</v>
      </c>
      <c r="F383">
        <v>1</v>
      </c>
      <c r="G383" t="s">
        <v>103</v>
      </c>
      <c r="H383" t="s">
        <v>104</v>
      </c>
      <c r="I383" t="s">
        <v>105</v>
      </c>
      <c r="J383" t="s">
        <v>106</v>
      </c>
      <c r="K383" t="s">
        <v>774</v>
      </c>
      <c r="L383">
        <v>3878</v>
      </c>
      <c r="M383">
        <v>2236</v>
      </c>
      <c r="N383" t="s">
        <v>87</v>
      </c>
      <c r="O383">
        <v>10</v>
      </c>
      <c r="P383">
        <v>2236</v>
      </c>
      <c r="Q383">
        <v>3878</v>
      </c>
      <c r="R383" s="20">
        <v>0.02</v>
      </c>
    </row>
    <row r="384" spans="1:18" x14ac:dyDescent="0.25">
      <c r="A384" t="s">
        <v>776</v>
      </c>
      <c r="B384" s="19">
        <v>41464</v>
      </c>
      <c r="C384" t="s">
        <v>89</v>
      </c>
      <c r="D384">
        <v>10011</v>
      </c>
      <c r="E384" t="s">
        <v>773</v>
      </c>
      <c r="F384">
        <v>1</v>
      </c>
      <c r="G384" t="s">
        <v>153</v>
      </c>
      <c r="H384" t="s">
        <v>154</v>
      </c>
      <c r="I384" t="s">
        <v>155</v>
      </c>
      <c r="J384" t="s">
        <v>93</v>
      </c>
      <c r="K384" t="s">
        <v>774</v>
      </c>
      <c r="L384">
        <v>3878</v>
      </c>
      <c r="M384">
        <v>2236</v>
      </c>
      <c r="N384" t="s">
        <v>87</v>
      </c>
      <c r="O384">
        <v>5</v>
      </c>
      <c r="P384">
        <v>2236</v>
      </c>
      <c r="Q384">
        <v>3878</v>
      </c>
      <c r="R384" s="20">
        <v>0.01</v>
      </c>
    </row>
    <row r="385" spans="1:18" x14ac:dyDescent="0.25">
      <c r="A385" t="s">
        <v>777</v>
      </c>
      <c r="B385" s="19">
        <v>41562</v>
      </c>
      <c r="C385" t="s">
        <v>134</v>
      </c>
      <c r="D385">
        <v>10011</v>
      </c>
      <c r="E385" t="s">
        <v>773</v>
      </c>
      <c r="F385">
        <v>1</v>
      </c>
      <c r="G385" t="s">
        <v>153</v>
      </c>
      <c r="H385" t="s">
        <v>154</v>
      </c>
      <c r="I385" t="s">
        <v>155</v>
      </c>
      <c r="J385" t="s">
        <v>93</v>
      </c>
      <c r="K385" t="s">
        <v>774</v>
      </c>
      <c r="L385">
        <v>3878</v>
      </c>
      <c r="M385">
        <v>2236</v>
      </c>
      <c r="N385" t="s">
        <v>87</v>
      </c>
      <c r="O385">
        <v>10</v>
      </c>
      <c r="P385">
        <v>2236</v>
      </c>
      <c r="Q385">
        <v>3878</v>
      </c>
      <c r="R385" s="20">
        <v>0.02</v>
      </c>
    </row>
    <row r="386" spans="1:18" x14ac:dyDescent="0.25">
      <c r="A386" t="s">
        <v>191</v>
      </c>
      <c r="B386" s="19">
        <v>42002</v>
      </c>
      <c r="C386" t="s">
        <v>110</v>
      </c>
      <c r="D386">
        <v>10012</v>
      </c>
      <c r="E386" t="s">
        <v>778</v>
      </c>
      <c r="F386">
        <v>1</v>
      </c>
      <c r="G386" t="s">
        <v>127</v>
      </c>
      <c r="H386" t="s">
        <v>128</v>
      </c>
      <c r="I386" t="s">
        <v>129</v>
      </c>
      <c r="J386" t="s">
        <v>93</v>
      </c>
      <c r="K386" t="s">
        <v>779</v>
      </c>
      <c r="L386">
        <v>3912</v>
      </c>
      <c r="M386">
        <v>1569</v>
      </c>
      <c r="N386" t="s">
        <v>87</v>
      </c>
      <c r="O386">
        <v>4</v>
      </c>
      <c r="P386">
        <v>1569</v>
      </c>
      <c r="Q386">
        <v>3912</v>
      </c>
      <c r="R386" s="20">
        <v>0.01</v>
      </c>
    </row>
    <row r="387" spans="1:18" x14ac:dyDescent="0.25">
      <c r="A387" t="s">
        <v>780</v>
      </c>
      <c r="B387" s="19">
        <v>41990</v>
      </c>
      <c r="C387" t="s">
        <v>108</v>
      </c>
      <c r="D387">
        <v>10002</v>
      </c>
      <c r="E387" t="s">
        <v>778</v>
      </c>
      <c r="F387">
        <v>1</v>
      </c>
      <c r="G387" t="s">
        <v>83</v>
      </c>
      <c r="H387" t="s">
        <v>84</v>
      </c>
      <c r="I387" t="s">
        <v>85</v>
      </c>
      <c r="J387" t="s">
        <v>77</v>
      </c>
      <c r="K387" t="s">
        <v>779</v>
      </c>
      <c r="L387">
        <v>3912</v>
      </c>
      <c r="M387">
        <v>1569</v>
      </c>
      <c r="N387" t="s">
        <v>87</v>
      </c>
      <c r="O387">
        <v>3</v>
      </c>
      <c r="P387">
        <v>1569</v>
      </c>
      <c r="Q387">
        <v>3912</v>
      </c>
      <c r="R387" s="20">
        <v>0.01</v>
      </c>
    </row>
    <row r="388" spans="1:18" x14ac:dyDescent="0.25">
      <c r="A388" t="s">
        <v>713</v>
      </c>
      <c r="B388" s="19">
        <v>42302</v>
      </c>
      <c r="C388" t="s">
        <v>134</v>
      </c>
      <c r="D388">
        <v>10005</v>
      </c>
      <c r="E388" t="s">
        <v>778</v>
      </c>
      <c r="F388">
        <v>1</v>
      </c>
      <c r="G388" t="s">
        <v>183</v>
      </c>
      <c r="H388" t="s">
        <v>184</v>
      </c>
      <c r="I388" t="s">
        <v>185</v>
      </c>
      <c r="J388" t="s">
        <v>93</v>
      </c>
      <c r="K388" t="s">
        <v>779</v>
      </c>
      <c r="L388">
        <v>3912</v>
      </c>
      <c r="M388">
        <v>1569</v>
      </c>
      <c r="N388" t="s">
        <v>87</v>
      </c>
      <c r="O388">
        <v>10</v>
      </c>
      <c r="P388">
        <v>1569</v>
      </c>
      <c r="Q388">
        <v>3912</v>
      </c>
      <c r="R388" s="20">
        <v>0.02</v>
      </c>
    </row>
    <row r="389" spans="1:18" x14ac:dyDescent="0.25">
      <c r="A389" t="s">
        <v>781</v>
      </c>
      <c r="B389" s="19">
        <v>41805</v>
      </c>
      <c r="C389" t="s">
        <v>102</v>
      </c>
      <c r="D389">
        <v>10003</v>
      </c>
      <c r="E389" t="s">
        <v>782</v>
      </c>
      <c r="F389">
        <v>1</v>
      </c>
      <c r="G389" t="s">
        <v>96</v>
      </c>
      <c r="H389" t="s">
        <v>97</v>
      </c>
      <c r="I389" t="s">
        <v>98</v>
      </c>
      <c r="J389" t="s">
        <v>99</v>
      </c>
      <c r="K389" t="s">
        <v>783</v>
      </c>
      <c r="L389">
        <v>3977</v>
      </c>
      <c r="M389">
        <v>2308</v>
      </c>
      <c r="N389" t="s">
        <v>239</v>
      </c>
      <c r="O389">
        <v>1</v>
      </c>
      <c r="P389">
        <v>2308</v>
      </c>
      <c r="Q389">
        <v>3977</v>
      </c>
      <c r="R389" s="20">
        <v>0.01</v>
      </c>
    </row>
    <row r="390" spans="1:18" x14ac:dyDescent="0.25">
      <c r="A390" t="s">
        <v>784</v>
      </c>
      <c r="B390" s="19">
        <v>41462</v>
      </c>
      <c r="C390" t="s">
        <v>81</v>
      </c>
      <c r="D390">
        <v>10015</v>
      </c>
      <c r="E390" t="s">
        <v>782</v>
      </c>
      <c r="F390">
        <v>1</v>
      </c>
      <c r="G390" t="s">
        <v>103</v>
      </c>
      <c r="H390" t="s">
        <v>104</v>
      </c>
      <c r="I390" t="s">
        <v>105</v>
      </c>
      <c r="J390" t="s">
        <v>106</v>
      </c>
      <c r="K390" t="s">
        <v>783</v>
      </c>
      <c r="L390">
        <v>3977</v>
      </c>
      <c r="M390">
        <v>2308</v>
      </c>
      <c r="N390" t="s">
        <v>239</v>
      </c>
      <c r="O390">
        <v>8</v>
      </c>
      <c r="P390">
        <v>2308</v>
      </c>
      <c r="Q390">
        <v>3977</v>
      </c>
      <c r="R390" s="20">
        <v>0.02</v>
      </c>
    </row>
    <row r="391" spans="1:18" x14ac:dyDescent="0.25">
      <c r="A391" t="s">
        <v>785</v>
      </c>
      <c r="B391" s="19">
        <v>41287</v>
      </c>
      <c r="C391" t="s">
        <v>102</v>
      </c>
      <c r="D391">
        <v>10011</v>
      </c>
      <c r="E391" t="s">
        <v>786</v>
      </c>
      <c r="F391">
        <v>1</v>
      </c>
      <c r="G391" t="s">
        <v>153</v>
      </c>
      <c r="H391" t="s">
        <v>154</v>
      </c>
      <c r="I391" t="s">
        <v>155</v>
      </c>
      <c r="J391" t="s">
        <v>93</v>
      </c>
      <c r="K391" t="s">
        <v>787</v>
      </c>
      <c r="L391">
        <v>3993</v>
      </c>
      <c r="M391">
        <v>1338</v>
      </c>
      <c r="N391" t="s">
        <v>573</v>
      </c>
      <c r="O391">
        <v>1</v>
      </c>
      <c r="P391">
        <v>1338</v>
      </c>
      <c r="Q391">
        <v>3993</v>
      </c>
      <c r="R391" s="20">
        <v>0.01</v>
      </c>
    </row>
    <row r="392" spans="1:18" x14ac:dyDescent="0.25">
      <c r="A392" t="s">
        <v>615</v>
      </c>
      <c r="B392" s="19">
        <v>41458</v>
      </c>
      <c r="C392" t="s">
        <v>134</v>
      </c>
      <c r="D392">
        <v>10006</v>
      </c>
      <c r="E392" t="s">
        <v>786</v>
      </c>
      <c r="F392">
        <v>1</v>
      </c>
      <c r="G392" t="s">
        <v>74</v>
      </c>
      <c r="H392" t="s">
        <v>75</v>
      </c>
      <c r="I392" t="s">
        <v>76</v>
      </c>
      <c r="J392" t="s">
        <v>77</v>
      </c>
      <c r="K392" t="s">
        <v>787</v>
      </c>
      <c r="L392">
        <v>3993</v>
      </c>
      <c r="M392">
        <v>1338</v>
      </c>
      <c r="N392" t="s">
        <v>573</v>
      </c>
      <c r="O392">
        <v>10</v>
      </c>
      <c r="P392">
        <v>1338</v>
      </c>
      <c r="Q392">
        <v>3993</v>
      </c>
      <c r="R392" s="20">
        <v>0.02</v>
      </c>
    </row>
    <row r="393" spans="1:18" x14ac:dyDescent="0.25">
      <c r="A393" t="s">
        <v>788</v>
      </c>
      <c r="B393" s="19">
        <v>42295</v>
      </c>
      <c r="C393" t="s">
        <v>134</v>
      </c>
      <c r="D393">
        <v>10005</v>
      </c>
      <c r="E393" t="s">
        <v>789</v>
      </c>
      <c r="F393">
        <v>1</v>
      </c>
      <c r="G393" t="s">
        <v>183</v>
      </c>
      <c r="H393" t="s">
        <v>184</v>
      </c>
      <c r="I393" t="s">
        <v>185</v>
      </c>
      <c r="J393" t="s">
        <v>93</v>
      </c>
      <c r="K393" t="s">
        <v>790</v>
      </c>
      <c r="L393">
        <v>3994</v>
      </c>
      <c r="M393">
        <v>1799</v>
      </c>
      <c r="N393" t="s">
        <v>87</v>
      </c>
      <c r="O393">
        <v>10</v>
      </c>
      <c r="P393">
        <v>1799</v>
      </c>
      <c r="Q393">
        <v>3994</v>
      </c>
      <c r="R393" s="20">
        <v>0.02</v>
      </c>
    </row>
    <row r="394" spans="1:18" x14ac:dyDescent="0.25">
      <c r="A394" t="s">
        <v>791</v>
      </c>
      <c r="B394" s="19">
        <v>41728</v>
      </c>
      <c r="C394" t="s">
        <v>108</v>
      </c>
      <c r="D394">
        <v>10014</v>
      </c>
      <c r="E394" t="s">
        <v>789</v>
      </c>
      <c r="F394">
        <v>1</v>
      </c>
      <c r="G394" t="s">
        <v>162</v>
      </c>
      <c r="H394" t="s">
        <v>163</v>
      </c>
      <c r="I394" t="s">
        <v>164</v>
      </c>
      <c r="J394" t="s">
        <v>93</v>
      </c>
      <c r="K394" t="s">
        <v>790</v>
      </c>
      <c r="L394">
        <v>3994</v>
      </c>
      <c r="M394">
        <v>1799</v>
      </c>
      <c r="N394" t="s">
        <v>87</v>
      </c>
      <c r="O394">
        <v>3</v>
      </c>
      <c r="P394">
        <v>1799</v>
      </c>
      <c r="Q394">
        <v>3994</v>
      </c>
      <c r="R394" s="20">
        <v>0.01</v>
      </c>
    </row>
    <row r="395" spans="1:18" x14ac:dyDescent="0.25">
      <c r="A395" t="s">
        <v>792</v>
      </c>
      <c r="B395" s="19">
        <v>41472</v>
      </c>
      <c r="C395" t="s">
        <v>134</v>
      </c>
      <c r="D395">
        <v>10002</v>
      </c>
      <c r="E395" t="s">
        <v>793</v>
      </c>
      <c r="F395">
        <v>1</v>
      </c>
      <c r="G395" t="s">
        <v>83</v>
      </c>
      <c r="H395" t="s">
        <v>84</v>
      </c>
      <c r="I395" t="s">
        <v>85</v>
      </c>
      <c r="J395" t="s">
        <v>77</v>
      </c>
      <c r="K395" t="s">
        <v>794</v>
      </c>
      <c r="L395">
        <v>4003</v>
      </c>
      <c r="M395">
        <v>2255</v>
      </c>
      <c r="N395" t="s">
        <v>87</v>
      </c>
      <c r="O395">
        <v>10</v>
      </c>
      <c r="P395">
        <v>2255</v>
      </c>
      <c r="Q395">
        <v>4003</v>
      </c>
      <c r="R395" s="20">
        <v>0.02</v>
      </c>
    </row>
    <row r="396" spans="1:18" x14ac:dyDescent="0.25">
      <c r="A396" t="s">
        <v>266</v>
      </c>
      <c r="B396" s="19">
        <v>41957</v>
      </c>
      <c r="C396" t="s">
        <v>108</v>
      </c>
      <c r="D396">
        <v>10005</v>
      </c>
      <c r="E396" t="s">
        <v>793</v>
      </c>
      <c r="F396">
        <v>1</v>
      </c>
      <c r="G396" t="s">
        <v>183</v>
      </c>
      <c r="H396" t="s">
        <v>184</v>
      </c>
      <c r="I396" t="s">
        <v>185</v>
      </c>
      <c r="J396" t="s">
        <v>93</v>
      </c>
      <c r="K396" t="s">
        <v>794</v>
      </c>
      <c r="L396">
        <v>4003</v>
      </c>
      <c r="M396">
        <v>2255</v>
      </c>
      <c r="N396" t="s">
        <v>87</v>
      </c>
      <c r="O396">
        <v>3</v>
      </c>
      <c r="P396">
        <v>2255</v>
      </c>
      <c r="Q396">
        <v>4003</v>
      </c>
      <c r="R396" s="20">
        <v>0.01</v>
      </c>
    </row>
    <row r="397" spans="1:18" x14ac:dyDescent="0.25">
      <c r="A397" t="s">
        <v>795</v>
      </c>
      <c r="B397" s="19">
        <v>41415</v>
      </c>
      <c r="C397" t="s">
        <v>110</v>
      </c>
      <c r="D397">
        <v>10007</v>
      </c>
      <c r="E397" t="s">
        <v>793</v>
      </c>
      <c r="F397">
        <v>1</v>
      </c>
      <c r="G397" t="s">
        <v>90</v>
      </c>
      <c r="H397" t="s">
        <v>91</v>
      </c>
      <c r="I397" t="s">
        <v>92</v>
      </c>
      <c r="J397" t="s">
        <v>93</v>
      </c>
      <c r="K397" t="s">
        <v>794</v>
      </c>
      <c r="L397">
        <v>4003</v>
      </c>
      <c r="M397">
        <v>2255</v>
      </c>
      <c r="N397" t="s">
        <v>87</v>
      </c>
      <c r="O397">
        <v>4</v>
      </c>
      <c r="P397">
        <v>2255</v>
      </c>
      <c r="Q397">
        <v>4003</v>
      </c>
      <c r="R397" s="20">
        <v>0.01</v>
      </c>
    </row>
    <row r="398" spans="1:18" x14ac:dyDescent="0.25">
      <c r="A398" t="s">
        <v>796</v>
      </c>
      <c r="B398" s="19">
        <v>42295</v>
      </c>
      <c r="C398" t="s">
        <v>81</v>
      </c>
      <c r="D398">
        <v>10003</v>
      </c>
      <c r="E398" t="s">
        <v>797</v>
      </c>
      <c r="F398">
        <v>1</v>
      </c>
      <c r="G398" t="s">
        <v>96</v>
      </c>
      <c r="H398" t="s">
        <v>97</v>
      </c>
      <c r="I398" t="s">
        <v>98</v>
      </c>
      <c r="J398" t="s">
        <v>99</v>
      </c>
      <c r="K398" t="s">
        <v>798</v>
      </c>
      <c r="L398">
        <v>4006</v>
      </c>
      <c r="M398">
        <v>1898</v>
      </c>
      <c r="N398" t="s">
        <v>87</v>
      </c>
      <c r="O398">
        <v>8</v>
      </c>
      <c r="P398">
        <v>1898</v>
      </c>
      <c r="Q398">
        <v>4006</v>
      </c>
      <c r="R398" s="20">
        <v>0.02</v>
      </c>
    </row>
    <row r="399" spans="1:18" x14ac:dyDescent="0.25">
      <c r="A399" t="s">
        <v>799</v>
      </c>
      <c r="B399" s="19">
        <v>42256</v>
      </c>
      <c r="C399" t="s">
        <v>108</v>
      </c>
      <c r="D399">
        <v>10010</v>
      </c>
      <c r="E399" t="s">
        <v>797</v>
      </c>
      <c r="F399">
        <v>1</v>
      </c>
      <c r="G399" t="s">
        <v>171</v>
      </c>
      <c r="H399" t="s">
        <v>172</v>
      </c>
      <c r="I399" t="s">
        <v>173</v>
      </c>
      <c r="J399" t="s">
        <v>93</v>
      </c>
      <c r="K399" t="s">
        <v>798</v>
      </c>
      <c r="L399">
        <v>4006</v>
      </c>
      <c r="M399">
        <v>1898</v>
      </c>
      <c r="N399" t="s">
        <v>87</v>
      </c>
      <c r="O399">
        <v>3</v>
      </c>
      <c r="P399">
        <v>1898</v>
      </c>
      <c r="Q399">
        <v>4006</v>
      </c>
      <c r="R399" s="20">
        <v>0.01</v>
      </c>
    </row>
    <row r="400" spans="1:18" x14ac:dyDescent="0.25">
      <c r="A400" t="s">
        <v>800</v>
      </c>
      <c r="B400" s="19">
        <v>41545</v>
      </c>
      <c r="C400" t="s">
        <v>102</v>
      </c>
      <c r="D400">
        <v>10013</v>
      </c>
      <c r="E400" t="s">
        <v>801</v>
      </c>
      <c r="F400">
        <v>1</v>
      </c>
      <c r="G400" t="s">
        <v>116</v>
      </c>
      <c r="H400" t="s">
        <v>117</v>
      </c>
      <c r="I400" t="s">
        <v>118</v>
      </c>
      <c r="J400" t="s">
        <v>106</v>
      </c>
      <c r="K400" t="s">
        <v>802</v>
      </c>
      <c r="L400">
        <v>4050</v>
      </c>
      <c r="M400">
        <v>1241</v>
      </c>
      <c r="N400" t="s">
        <v>87</v>
      </c>
      <c r="O400">
        <v>1</v>
      </c>
      <c r="P400">
        <v>1241</v>
      </c>
      <c r="Q400">
        <v>4050</v>
      </c>
      <c r="R400" s="20">
        <v>0.01</v>
      </c>
    </row>
    <row r="401" spans="1:18" x14ac:dyDescent="0.25">
      <c r="A401" t="s">
        <v>803</v>
      </c>
      <c r="B401" s="19">
        <v>42246</v>
      </c>
      <c r="C401" t="s">
        <v>110</v>
      </c>
      <c r="D401">
        <v>10011</v>
      </c>
      <c r="E401" t="s">
        <v>801</v>
      </c>
      <c r="F401">
        <v>1</v>
      </c>
      <c r="G401" t="s">
        <v>153</v>
      </c>
      <c r="H401" t="s">
        <v>154</v>
      </c>
      <c r="I401" t="s">
        <v>155</v>
      </c>
      <c r="J401" t="s">
        <v>93</v>
      </c>
      <c r="K401" t="s">
        <v>802</v>
      </c>
      <c r="L401">
        <v>4050</v>
      </c>
      <c r="M401">
        <v>1241</v>
      </c>
      <c r="N401" t="s">
        <v>87</v>
      </c>
      <c r="O401">
        <v>4</v>
      </c>
      <c r="P401">
        <v>1241</v>
      </c>
      <c r="Q401">
        <v>4050</v>
      </c>
      <c r="R401" s="20">
        <v>0.01</v>
      </c>
    </row>
    <row r="402" spans="1:18" x14ac:dyDescent="0.25">
      <c r="A402" t="s">
        <v>179</v>
      </c>
      <c r="B402" s="19">
        <v>41761</v>
      </c>
      <c r="C402" t="s">
        <v>110</v>
      </c>
      <c r="D402">
        <v>10005</v>
      </c>
      <c r="E402" t="s">
        <v>804</v>
      </c>
      <c r="F402">
        <v>1</v>
      </c>
      <c r="G402" t="s">
        <v>183</v>
      </c>
      <c r="H402" t="s">
        <v>184</v>
      </c>
      <c r="I402" t="s">
        <v>185</v>
      </c>
      <c r="J402" t="s">
        <v>93</v>
      </c>
      <c r="K402" t="s">
        <v>805</v>
      </c>
      <c r="L402">
        <v>4051</v>
      </c>
      <c r="M402">
        <v>1962</v>
      </c>
      <c r="N402" t="s">
        <v>114</v>
      </c>
      <c r="O402">
        <v>4</v>
      </c>
      <c r="P402">
        <v>1962</v>
      </c>
      <c r="Q402">
        <v>4051</v>
      </c>
      <c r="R402" s="20">
        <v>0.01</v>
      </c>
    </row>
    <row r="403" spans="1:18" x14ac:dyDescent="0.25">
      <c r="A403" t="s">
        <v>132</v>
      </c>
      <c r="B403" s="19">
        <v>41522</v>
      </c>
      <c r="C403" t="s">
        <v>102</v>
      </c>
      <c r="D403">
        <v>10006</v>
      </c>
      <c r="E403" t="s">
        <v>804</v>
      </c>
      <c r="F403">
        <v>1</v>
      </c>
      <c r="G403" t="s">
        <v>74</v>
      </c>
      <c r="H403" t="s">
        <v>75</v>
      </c>
      <c r="I403" t="s">
        <v>76</v>
      </c>
      <c r="J403" t="s">
        <v>77</v>
      </c>
      <c r="K403" t="s">
        <v>805</v>
      </c>
      <c r="L403">
        <v>4051</v>
      </c>
      <c r="M403">
        <v>1962</v>
      </c>
      <c r="N403" t="s">
        <v>114</v>
      </c>
      <c r="O403">
        <v>1</v>
      </c>
      <c r="P403">
        <v>1962</v>
      </c>
      <c r="Q403">
        <v>4051</v>
      </c>
      <c r="R403" s="20">
        <v>0.01</v>
      </c>
    </row>
    <row r="404" spans="1:18" x14ac:dyDescent="0.25">
      <c r="A404" t="s">
        <v>806</v>
      </c>
      <c r="B404" s="19">
        <v>42193</v>
      </c>
      <c r="C404" t="s">
        <v>108</v>
      </c>
      <c r="D404">
        <v>10006</v>
      </c>
      <c r="E404" t="s">
        <v>804</v>
      </c>
      <c r="F404">
        <v>1</v>
      </c>
      <c r="G404" t="s">
        <v>74</v>
      </c>
      <c r="H404" t="s">
        <v>75</v>
      </c>
      <c r="I404" t="s">
        <v>76</v>
      </c>
      <c r="J404" t="s">
        <v>77</v>
      </c>
      <c r="K404" t="s">
        <v>805</v>
      </c>
      <c r="L404">
        <v>4051</v>
      </c>
      <c r="M404">
        <v>1962</v>
      </c>
      <c r="N404" t="s">
        <v>114</v>
      </c>
      <c r="O404">
        <v>3</v>
      </c>
      <c r="P404">
        <v>1962</v>
      </c>
      <c r="Q404">
        <v>4051</v>
      </c>
      <c r="R404" s="20">
        <v>0.01</v>
      </c>
    </row>
    <row r="405" spans="1:18" x14ac:dyDescent="0.25">
      <c r="A405" t="s">
        <v>807</v>
      </c>
      <c r="B405" s="19">
        <v>41783</v>
      </c>
      <c r="C405" t="s">
        <v>203</v>
      </c>
      <c r="D405">
        <v>10008</v>
      </c>
      <c r="E405" t="s">
        <v>808</v>
      </c>
      <c r="F405">
        <v>1</v>
      </c>
      <c r="G405" t="s">
        <v>135</v>
      </c>
      <c r="H405" t="s">
        <v>136</v>
      </c>
      <c r="I405" t="s">
        <v>137</v>
      </c>
      <c r="J405" t="s">
        <v>106</v>
      </c>
      <c r="K405" t="s">
        <v>809</v>
      </c>
      <c r="L405">
        <v>4057</v>
      </c>
      <c r="M405">
        <v>1816</v>
      </c>
      <c r="N405" t="s">
        <v>87</v>
      </c>
      <c r="O405">
        <v>4</v>
      </c>
      <c r="P405">
        <v>1816</v>
      </c>
      <c r="Q405">
        <v>4057</v>
      </c>
      <c r="R405" s="20">
        <v>0.01</v>
      </c>
    </row>
    <row r="406" spans="1:18" x14ac:dyDescent="0.25">
      <c r="A406" t="s">
        <v>810</v>
      </c>
      <c r="B406" s="19">
        <v>41897</v>
      </c>
      <c r="C406" t="s">
        <v>72</v>
      </c>
      <c r="D406">
        <v>10006</v>
      </c>
      <c r="E406" t="s">
        <v>808</v>
      </c>
      <c r="F406">
        <v>1</v>
      </c>
      <c r="G406" t="s">
        <v>74</v>
      </c>
      <c r="H406" t="s">
        <v>75</v>
      </c>
      <c r="I406" t="s">
        <v>76</v>
      </c>
      <c r="J406" t="s">
        <v>77</v>
      </c>
      <c r="K406" t="s">
        <v>809</v>
      </c>
      <c r="L406">
        <v>4057</v>
      </c>
      <c r="M406">
        <v>1816</v>
      </c>
      <c r="N406" t="s">
        <v>87</v>
      </c>
      <c r="O406">
        <v>6</v>
      </c>
      <c r="P406">
        <v>1816</v>
      </c>
      <c r="Q406">
        <v>4057</v>
      </c>
      <c r="R406" s="20">
        <v>0.02</v>
      </c>
    </row>
    <row r="407" spans="1:18" x14ac:dyDescent="0.25">
      <c r="A407" t="s">
        <v>811</v>
      </c>
      <c r="B407" s="19">
        <v>42325</v>
      </c>
      <c r="C407" t="s">
        <v>203</v>
      </c>
      <c r="D407">
        <v>10002</v>
      </c>
      <c r="E407" t="s">
        <v>812</v>
      </c>
      <c r="F407">
        <v>1</v>
      </c>
      <c r="G407" t="s">
        <v>83</v>
      </c>
      <c r="H407" t="s">
        <v>84</v>
      </c>
      <c r="I407" t="s">
        <v>85</v>
      </c>
      <c r="J407" t="s">
        <v>77</v>
      </c>
      <c r="K407" t="s">
        <v>813</v>
      </c>
      <c r="L407">
        <v>4069</v>
      </c>
      <c r="M407">
        <v>1545</v>
      </c>
      <c r="N407" t="s">
        <v>87</v>
      </c>
      <c r="O407">
        <v>4</v>
      </c>
      <c r="P407">
        <v>1545</v>
      </c>
      <c r="Q407">
        <v>4069</v>
      </c>
      <c r="R407" s="20">
        <v>0.01</v>
      </c>
    </row>
    <row r="408" spans="1:18" x14ac:dyDescent="0.25">
      <c r="A408" t="s">
        <v>814</v>
      </c>
      <c r="B408" s="19">
        <v>41303</v>
      </c>
      <c r="C408" t="s">
        <v>89</v>
      </c>
      <c r="D408">
        <v>10002</v>
      </c>
      <c r="E408" t="s">
        <v>815</v>
      </c>
      <c r="F408">
        <v>1</v>
      </c>
      <c r="G408" t="s">
        <v>83</v>
      </c>
      <c r="H408" t="s">
        <v>84</v>
      </c>
      <c r="I408" t="s">
        <v>85</v>
      </c>
      <c r="J408" t="s">
        <v>77</v>
      </c>
      <c r="K408" t="s">
        <v>816</v>
      </c>
      <c r="L408">
        <v>4079</v>
      </c>
      <c r="M408">
        <v>1413</v>
      </c>
      <c r="N408" t="s">
        <v>239</v>
      </c>
      <c r="O408">
        <v>5</v>
      </c>
      <c r="P408">
        <v>1413</v>
      </c>
      <c r="Q408">
        <v>4079</v>
      </c>
      <c r="R408" s="20">
        <v>0.01</v>
      </c>
    </row>
    <row r="409" spans="1:18" x14ac:dyDescent="0.25">
      <c r="A409" t="s">
        <v>817</v>
      </c>
      <c r="B409" s="19">
        <v>42249</v>
      </c>
      <c r="C409" t="s">
        <v>203</v>
      </c>
      <c r="D409">
        <v>10013</v>
      </c>
      <c r="E409" t="s">
        <v>815</v>
      </c>
      <c r="F409">
        <v>1</v>
      </c>
      <c r="G409" t="s">
        <v>116</v>
      </c>
      <c r="H409" t="s">
        <v>117</v>
      </c>
      <c r="I409" t="s">
        <v>118</v>
      </c>
      <c r="J409" t="s">
        <v>106</v>
      </c>
      <c r="K409" t="s">
        <v>816</v>
      </c>
      <c r="L409">
        <v>4079</v>
      </c>
      <c r="M409">
        <v>1413</v>
      </c>
      <c r="N409" t="s">
        <v>239</v>
      </c>
      <c r="O409">
        <v>4</v>
      </c>
      <c r="P409">
        <v>1413</v>
      </c>
      <c r="Q409">
        <v>4079</v>
      </c>
      <c r="R409" s="20">
        <v>0.01</v>
      </c>
    </row>
    <row r="410" spans="1:18" x14ac:dyDescent="0.25">
      <c r="A410" t="s">
        <v>818</v>
      </c>
      <c r="B410" s="19">
        <v>42310</v>
      </c>
      <c r="C410" t="s">
        <v>81</v>
      </c>
      <c r="D410">
        <v>10005</v>
      </c>
      <c r="E410" t="s">
        <v>819</v>
      </c>
      <c r="F410">
        <v>1</v>
      </c>
      <c r="G410" t="s">
        <v>183</v>
      </c>
      <c r="H410" t="s">
        <v>184</v>
      </c>
      <c r="I410" t="s">
        <v>185</v>
      </c>
      <c r="J410" t="s">
        <v>93</v>
      </c>
      <c r="K410" t="s">
        <v>820</v>
      </c>
      <c r="L410">
        <v>4110</v>
      </c>
      <c r="M410">
        <v>1788</v>
      </c>
      <c r="N410" t="s">
        <v>87</v>
      </c>
      <c r="O410">
        <v>8</v>
      </c>
      <c r="P410">
        <v>1788</v>
      </c>
      <c r="Q410">
        <v>4110</v>
      </c>
      <c r="R410" s="20">
        <v>0.02</v>
      </c>
    </row>
    <row r="411" spans="1:18" x14ac:dyDescent="0.25">
      <c r="A411" t="s">
        <v>821</v>
      </c>
      <c r="B411" s="19">
        <v>41949</v>
      </c>
      <c r="C411" t="s">
        <v>89</v>
      </c>
      <c r="D411">
        <v>10013</v>
      </c>
      <c r="E411" t="s">
        <v>822</v>
      </c>
      <c r="F411">
        <v>1</v>
      </c>
      <c r="G411" t="s">
        <v>116</v>
      </c>
      <c r="H411" t="s">
        <v>117</v>
      </c>
      <c r="I411" t="s">
        <v>118</v>
      </c>
      <c r="J411" t="s">
        <v>106</v>
      </c>
      <c r="K411" t="s">
        <v>823</v>
      </c>
      <c r="L411">
        <v>4120</v>
      </c>
      <c r="M411">
        <v>1841</v>
      </c>
      <c r="N411" t="s">
        <v>87</v>
      </c>
      <c r="O411">
        <v>5</v>
      </c>
      <c r="P411">
        <v>1841</v>
      </c>
      <c r="Q411">
        <v>4120</v>
      </c>
      <c r="R411" s="20">
        <v>0.01</v>
      </c>
    </row>
    <row r="412" spans="1:18" x14ac:dyDescent="0.25">
      <c r="A412" t="s">
        <v>824</v>
      </c>
      <c r="B412" s="19">
        <v>41575</v>
      </c>
      <c r="C412" t="s">
        <v>81</v>
      </c>
      <c r="D412">
        <v>10003</v>
      </c>
      <c r="E412" t="s">
        <v>822</v>
      </c>
      <c r="F412">
        <v>1</v>
      </c>
      <c r="G412" t="s">
        <v>96</v>
      </c>
      <c r="H412" t="s">
        <v>97</v>
      </c>
      <c r="I412" t="s">
        <v>98</v>
      </c>
      <c r="J412" t="s">
        <v>99</v>
      </c>
      <c r="K412" t="s">
        <v>823</v>
      </c>
      <c r="L412">
        <v>4120</v>
      </c>
      <c r="M412">
        <v>1841</v>
      </c>
      <c r="N412" t="s">
        <v>87</v>
      </c>
      <c r="O412">
        <v>8</v>
      </c>
      <c r="P412">
        <v>1841</v>
      </c>
      <c r="Q412">
        <v>4120</v>
      </c>
      <c r="R412" s="20">
        <v>0.02</v>
      </c>
    </row>
    <row r="413" spans="1:18" x14ac:dyDescent="0.25">
      <c r="A413" t="s">
        <v>718</v>
      </c>
      <c r="B413" s="19">
        <v>42052</v>
      </c>
      <c r="C413" t="s">
        <v>110</v>
      </c>
      <c r="D413">
        <v>10015</v>
      </c>
      <c r="E413" t="s">
        <v>822</v>
      </c>
      <c r="F413">
        <v>1</v>
      </c>
      <c r="G413" t="s">
        <v>103</v>
      </c>
      <c r="H413" t="s">
        <v>104</v>
      </c>
      <c r="I413" t="s">
        <v>105</v>
      </c>
      <c r="J413" t="s">
        <v>106</v>
      </c>
      <c r="K413" t="s">
        <v>823</v>
      </c>
      <c r="L413">
        <v>4120</v>
      </c>
      <c r="M413">
        <v>1841</v>
      </c>
      <c r="N413" t="s">
        <v>87</v>
      </c>
      <c r="O413">
        <v>4</v>
      </c>
      <c r="P413">
        <v>1841</v>
      </c>
      <c r="Q413">
        <v>4120</v>
      </c>
      <c r="R413" s="20">
        <v>0.01</v>
      </c>
    </row>
    <row r="414" spans="1:18" x14ac:dyDescent="0.25">
      <c r="A414" t="s">
        <v>825</v>
      </c>
      <c r="B414" s="19">
        <v>41685</v>
      </c>
      <c r="C414" t="s">
        <v>134</v>
      </c>
      <c r="D414">
        <v>10002</v>
      </c>
      <c r="E414" t="s">
        <v>826</v>
      </c>
      <c r="F414">
        <v>1</v>
      </c>
      <c r="G414" t="s">
        <v>83</v>
      </c>
      <c r="H414" t="s">
        <v>84</v>
      </c>
      <c r="I414" t="s">
        <v>85</v>
      </c>
      <c r="J414" t="s">
        <v>77</v>
      </c>
      <c r="K414" t="s">
        <v>827</v>
      </c>
      <c r="L414">
        <v>4152</v>
      </c>
      <c r="M414">
        <v>1278</v>
      </c>
      <c r="N414" t="s">
        <v>87</v>
      </c>
      <c r="O414">
        <v>10</v>
      </c>
      <c r="P414">
        <v>1278</v>
      </c>
      <c r="Q414">
        <v>4152</v>
      </c>
      <c r="R414" s="20">
        <v>0.02</v>
      </c>
    </row>
    <row r="415" spans="1:18" x14ac:dyDescent="0.25">
      <c r="A415" t="s">
        <v>828</v>
      </c>
      <c r="B415" s="19">
        <v>42354</v>
      </c>
      <c r="C415" t="s">
        <v>102</v>
      </c>
      <c r="D415">
        <v>10013</v>
      </c>
      <c r="E415" t="s">
        <v>826</v>
      </c>
      <c r="F415">
        <v>1</v>
      </c>
      <c r="G415" t="s">
        <v>116</v>
      </c>
      <c r="H415" t="s">
        <v>117</v>
      </c>
      <c r="I415" t="s">
        <v>118</v>
      </c>
      <c r="J415" t="s">
        <v>106</v>
      </c>
      <c r="K415" t="s">
        <v>827</v>
      </c>
      <c r="L415">
        <v>4152</v>
      </c>
      <c r="M415">
        <v>1278</v>
      </c>
      <c r="N415" t="s">
        <v>87</v>
      </c>
      <c r="O415">
        <v>1</v>
      </c>
      <c r="P415">
        <v>1278</v>
      </c>
      <c r="Q415">
        <v>4152</v>
      </c>
      <c r="R415" s="20">
        <v>0.01</v>
      </c>
    </row>
    <row r="416" spans="1:18" x14ac:dyDescent="0.25">
      <c r="A416" t="s">
        <v>465</v>
      </c>
      <c r="B416" s="19">
        <v>41492</v>
      </c>
      <c r="C416" t="s">
        <v>72</v>
      </c>
      <c r="D416">
        <v>10003</v>
      </c>
      <c r="E416" t="s">
        <v>829</v>
      </c>
      <c r="F416">
        <v>1</v>
      </c>
      <c r="G416" t="s">
        <v>96</v>
      </c>
      <c r="H416" t="s">
        <v>97</v>
      </c>
      <c r="I416" t="s">
        <v>98</v>
      </c>
      <c r="J416" t="s">
        <v>99</v>
      </c>
      <c r="K416" t="s">
        <v>830</v>
      </c>
      <c r="L416">
        <v>4163</v>
      </c>
      <c r="M416">
        <v>1216</v>
      </c>
      <c r="N416" t="s">
        <v>177</v>
      </c>
      <c r="O416">
        <v>6</v>
      </c>
      <c r="P416">
        <v>1216</v>
      </c>
      <c r="Q416">
        <v>4163</v>
      </c>
      <c r="R416" s="20">
        <v>0.02</v>
      </c>
    </row>
    <row r="417" spans="1:18" x14ac:dyDescent="0.25">
      <c r="A417" t="s">
        <v>510</v>
      </c>
      <c r="B417" s="19">
        <v>41603</v>
      </c>
      <c r="C417" t="s">
        <v>102</v>
      </c>
      <c r="D417">
        <v>10006</v>
      </c>
      <c r="E417" t="s">
        <v>829</v>
      </c>
      <c r="F417">
        <v>1</v>
      </c>
      <c r="G417" t="s">
        <v>74</v>
      </c>
      <c r="H417" t="s">
        <v>75</v>
      </c>
      <c r="I417" t="s">
        <v>76</v>
      </c>
      <c r="J417" t="s">
        <v>77</v>
      </c>
      <c r="K417" t="s">
        <v>830</v>
      </c>
      <c r="L417">
        <v>4163</v>
      </c>
      <c r="M417">
        <v>1216</v>
      </c>
      <c r="N417" t="s">
        <v>177</v>
      </c>
      <c r="O417">
        <v>1</v>
      </c>
      <c r="P417">
        <v>1216</v>
      </c>
      <c r="Q417">
        <v>4163</v>
      </c>
      <c r="R417" s="20">
        <v>0.01</v>
      </c>
    </row>
    <row r="418" spans="1:18" x14ac:dyDescent="0.25">
      <c r="A418" t="s">
        <v>831</v>
      </c>
      <c r="B418" s="19">
        <v>41361</v>
      </c>
      <c r="C418" t="s">
        <v>134</v>
      </c>
      <c r="D418">
        <v>10009</v>
      </c>
      <c r="E418" t="s">
        <v>832</v>
      </c>
      <c r="F418">
        <v>1</v>
      </c>
      <c r="G418" t="s">
        <v>141</v>
      </c>
      <c r="H418" t="s">
        <v>142</v>
      </c>
      <c r="I418" t="s">
        <v>143</v>
      </c>
      <c r="J418" t="s">
        <v>93</v>
      </c>
      <c r="K418" t="s">
        <v>833</v>
      </c>
      <c r="L418">
        <v>4172</v>
      </c>
      <c r="M418">
        <v>1415</v>
      </c>
      <c r="N418" t="s">
        <v>87</v>
      </c>
      <c r="O418">
        <v>10</v>
      </c>
      <c r="P418">
        <v>1415</v>
      </c>
      <c r="Q418">
        <v>4172</v>
      </c>
      <c r="R418" s="20">
        <v>0.02</v>
      </c>
    </row>
    <row r="419" spans="1:18" x14ac:dyDescent="0.25">
      <c r="A419" t="s">
        <v>834</v>
      </c>
      <c r="B419" s="19">
        <v>42063</v>
      </c>
      <c r="C419" t="s">
        <v>203</v>
      </c>
      <c r="D419">
        <v>10011</v>
      </c>
      <c r="E419" t="s">
        <v>835</v>
      </c>
      <c r="F419">
        <v>1</v>
      </c>
      <c r="G419" t="s">
        <v>153</v>
      </c>
      <c r="H419" t="s">
        <v>154</v>
      </c>
      <c r="I419" t="s">
        <v>155</v>
      </c>
      <c r="J419" t="s">
        <v>93</v>
      </c>
      <c r="K419" t="s">
        <v>836</v>
      </c>
      <c r="L419">
        <v>4185</v>
      </c>
      <c r="M419">
        <v>1204</v>
      </c>
      <c r="N419" t="s">
        <v>239</v>
      </c>
      <c r="O419">
        <v>4</v>
      </c>
      <c r="P419">
        <v>1204</v>
      </c>
      <c r="Q419">
        <v>4185</v>
      </c>
      <c r="R419" s="20">
        <v>0.01</v>
      </c>
    </row>
    <row r="420" spans="1:18" x14ac:dyDescent="0.25">
      <c r="A420" t="s">
        <v>837</v>
      </c>
      <c r="B420" s="19">
        <v>41886</v>
      </c>
      <c r="C420" t="s">
        <v>108</v>
      </c>
      <c r="D420">
        <v>10008</v>
      </c>
      <c r="E420" t="s">
        <v>838</v>
      </c>
      <c r="F420">
        <v>1</v>
      </c>
      <c r="G420" t="s">
        <v>135</v>
      </c>
      <c r="H420" t="s">
        <v>136</v>
      </c>
      <c r="I420" t="s">
        <v>137</v>
      </c>
      <c r="J420" t="s">
        <v>106</v>
      </c>
      <c r="K420" t="s">
        <v>839</v>
      </c>
      <c r="L420">
        <v>4190</v>
      </c>
      <c r="M420">
        <v>1817</v>
      </c>
      <c r="N420" t="s">
        <v>87</v>
      </c>
      <c r="O420">
        <v>3</v>
      </c>
      <c r="P420">
        <v>1817</v>
      </c>
      <c r="Q420">
        <v>4190</v>
      </c>
      <c r="R420" s="20">
        <v>0.01</v>
      </c>
    </row>
    <row r="421" spans="1:18" x14ac:dyDescent="0.25">
      <c r="A421" t="s">
        <v>840</v>
      </c>
      <c r="B421" s="19">
        <v>41610</v>
      </c>
      <c r="C421" t="s">
        <v>134</v>
      </c>
      <c r="D421">
        <v>10005</v>
      </c>
      <c r="E421" t="s">
        <v>841</v>
      </c>
      <c r="F421">
        <v>1</v>
      </c>
      <c r="G421" t="s">
        <v>183</v>
      </c>
      <c r="H421" t="s">
        <v>184</v>
      </c>
      <c r="I421" t="s">
        <v>185</v>
      </c>
      <c r="J421" t="s">
        <v>93</v>
      </c>
      <c r="K421" t="s">
        <v>842</v>
      </c>
      <c r="L421">
        <v>4206</v>
      </c>
      <c r="M421">
        <v>1201</v>
      </c>
      <c r="N421" t="s">
        <v>87</v>
      </c>
      <c r="O421">
        <v>10</v>
      </c>
      <c r="P421">
        <v>1201</v>
      </c>
      <c r="Q421">
        <v>4206</v>
      </c>
      <c r="R421" s="20">
        <v>0.02</v>
      </c>
    </row>
    <row r="422" spans="1:18" x14ac:dyDescent="0.25">
      <c r="A422" t="s">
        <v>843</v>
      </c>
      <c r="B422" s="19">
        <v>42011</v>
      </c>
      <c r="C422" t="s">
        <v>89</v>
      </c>
      <c r="D422">
        <v>10004</v>
      </c>
      <c r="E422" t="s">
        <v>841</v>
      </c>
      <c r="F422">
        <v>1</v>
      </c>
      <c r="G422" t="s">
        <v>121</v>
      </c>
      <c r="H422" t="s">
        <v>122</v>
      </c>
      <c r="I422" t="s">
        <v>123</v>
      </c>
      <c r="J422" t="s">
        <v>106</v>
      </c>
      <c r="K422" t="s">
        <v>842</v>
      </c>
      <c r="L422">
        <v>4206</v>
      </c>
      <c r="M422">
        <v>1201</v>
      </c>
      <c r="N422" t="s">
        <v>87</v>
      </c>
      <c r="O422">
        <v>5</v>
      </c>
      <c r="P422">
        <v>1201</v>
      </c>
      <c r="Q422">
        <v>4206</v>
      </c>
      <c r="R422" s="20">
        <v>0.01</v>
      </c>
    </row>
    <row r="423" spans="1:18" x14ac:dyDescent="0.25">
      <c r="A423" t="s">
        <v>844</v>
      </c>
      <c r="B423" s="19">
        <v>41600</v>
      </c>
      <c r="C423" t="s">
        <v>134</v>
      </c>
      <c r="D423">
        <v>10008</v>
      </c>
      <c r="E423" t="s">
        <v>841</v>
      </c>
      <c r="F423">
        <v>1</v>
      </c>
      <c r="G423" t="s">
        <v>135</v>
      </c>
      <c r="H423" t="s">
        <v>136</v>
      </c>
      <c r="I423" t="s">
        <v>137</v>
      </c>
      <c r="J423" t="s">
        <v>106</v>
      </c>
      <c r="K423" t="s">
        <v>842</v>
      </c>
      <c r="L423">
        <v>4206</v>
      </c>
      <c r="M423">
        <v>1201</v>
      </c>
      <c r="N423" t="s">
        <v>87</v>
      </c>
      <c r="O423">
        <v>10</v>
      </c>
      <c r="P423">
        <v>1201</v>
      </c>
      <c r="Q423">
        <v>4206</v>
      </c>
      <c r="R423" s="20">
        <v>0.02</v>
      </c>
    </row>
    <row r="424" spans="1:18" x14ac:dyDescent="0.25">
      <c r="A424" t="s">
        <v>845</v>
      </c>
      <c r="B424" s="19">
        <v>42199</v>
      </c>
      <c r="C424" t="s">
        <v>81</v>
      </c>
      <c r="D424">
        <v>10010</v>
      </c>
      <c r="E424" t="s">
        <v>841</v>
      </c>
      <c r="F424">
        <v>1</v>
      </c>
      <c r="G424" t="s">
        <v>171</v>
      </c>
      <c r="H424" t="s">
        <v>172</v>
      </c>
      <c r="I424" t="s">
        <v>173</v>
      </c>
      <c r="J424" t="s">
        <v>93</v>
      </c>
      <c r="K424" t="s">
        <v>842</v>
      </c>
      <c r="L424">
        <v>4206</v>
      </c>
      <c r="M424">
        <v>1201</v>
      </c>
      <c r="N424" t="s">
        <v>87</v>
      </c>
      <c r="O424">
        <v>8</v>
      </c>
      <c r="P424">
        <v>1201</v>
      </c>
      <c r="Q424">
        <v>4206</v>
      </c>
      <c r="R424" s="20">
        <v>0.02</v>
      </c>
    </row>
    <row r="425" spans="1:18" x14ac:dyDescent="0.25">
      <c r="A425" t="s">
        <v>846</v>
      </c>
      <c r="B425" s="19">
        <v>42173</v>
      </c>
      <c r="C425" t="s">
        <v>89</v>
      </c>
      <c r="D425">
        <v>10002</v>
      </c>
      <c r="E425" t="s">
        <v>847</v>
      </c>
      <c r="F425">
        <v>1</v>
      </c>
      <c r="G425" t="s">
        <v>83</v>
      </c>
      <c r="H425" t="s">
        <v>84</v>
      </c>
      <c r="I425" t="s">
        <v>85</v>
      </c>
      <c r="J425" t="s">
        <v>77</v>
      </c>
      <c r="K425" t="s">
        <v>848</v>
      </c>
      <c r="L425">
        <v>4209</v>
      </c>
      <c r="M425">
        <v>1692</v>
      </c>
      <c r="N425" t="s">
        <v>114</v>
      </c>
      <c r="O425">
        <v>5</v>
      </c>
      <c r="P425">
        <v>1692</v>
      </c>
      <c r="Q425">
        <v>4209</v>
      </c>
      <c r="R425" s="20">
        <v>0.01</v>
      </c>
    </row>
    <row r="426" spans="1:18" x14ac:dyDescent="0.25">
      <c r="A426" t="s">
        <v>849</v>
      </c>
      <c r="B426" s="19">
        <v>41922</v>
      </c>
      <c r="C426" t="s">
        <v>72</v>
      </c>
      <c r="D426">
        <v>10002</v>
      </c>
      <c r="E426" t="s">
        <v>847</v>
      </c>
      <c r="F426">
        <v>1</v>
      </c>
      <c r="G426" t="s">
        <v>83</v>
      </c>
      <c r="H426" t="s">
        <v>84</v>
      </c>
      <c r="I426" t="s">
        <v>85</v>
      </c>
      <c r="J426" t="s">
        <v>77</v>
      </c>
      <c r="K426" t="s">
        <v>848</v>
      </c>
      <c r="L426">
        <v>4209</v>
      </c>
      <c r="M426">
        <v>1692</v>
      </c>
      <c r="N426" t="s">
        <v>114</v>
      </c>
      <c r="O426">
        <v>6</v>
      </c>
      <c r="P426">
        <v>1692</v>
      </c>
      <c r="Q426">
        <v>4209</v>
      </c>
      <c r="R426" s="20">
        <v>0.02</v>
      </c>
    </row>
    <row r="427" spans="1:18" x14ac:dyDescent="0.25">
      <c r="A427" t="s">
        <v>850</v>
      </c>
      <c r="B427" s="19">
        <v>41668</v>
      </c>
      <c r="C427" t="s">
        <v>102</v>
      </c>
      <c r="D427">
        <v>10009</v>
      </c>
      <c r="E427" t="s">
        <v>847</v>
      </c>
      <c r="F427">
        <v>1</v>
      </c>
      <c r="G427" t="s">
        <v>141</v>
      </c>
      <c r="H427" t="s">
        <v>142</v>
      </c>
      <c r="I427" t="s">
        <v>143</v>
      </c>
      <c r="J427" t="s">
        <v>93</v>
      </c>
      <c r="K427" t="s">
        <v>848</v>
      </c>
      <c r="L427">
        <v>4209</v>
      </c>
      <c r="M427">
        <v>1692</v>
      </c>
      <c r="N427" t="s">
        <v>114</v>
      </c>
      <c r="O427">
        <v>1</v>
      </c>
      <c r="P427">
        <v>1692</v>
      </c>
      <c r="Q427">
        <v>4209</v>
      </c>
      <c r="R427" s="20">
        <v>0.01</v>
      </c>
    </row>
    <row r="428" spans="1:18" x14ac:dyDescent="0.25">
      <c r="A428" t="s">
        <v>851</v>
      </c>
      <c r="B428" s="19">
        <v>41449</v>
      </c>
      <c r="C428" t="s">
        <v>134</v>
      </c>
      <c r="D428">
        <v>10014</v>
      </c>
      <c r="E428" t="s">
        <v>847</v>
      </c>
      <c r="F428">
        <v>1</v>
      </c>
      <c r="G428" t="s">
        <v>162</v>
      </c>
      <c r="H428" t="s">
        <v>163</v>
      </c>
      <c r="I428" t="s">
        <v>164</v>
      </c>
      <c r="J428" t="s">
        <v>93</v>
      </c>
      <c r="K428" t="s">
        <v>848</v>
      </c>
      <c r="L428">
        <v>4209</v>
      </c>
      <c r="M428">
        <v>1692</v>
      </c>
      <c r="N428" t="s">
        <v>114</v>
      </c>
      <c r="O428">
        <v>10</v>
      </c>
      <c r="P428">
        <v>1692</v>
      </c>
      <c r="Q428">
        <v>4209</v>
      </c>
      <c r="R428" s="20">
        <v>0.02</v>
      </c>
    </row>
    <row r="429" spans="1:18" x14ac:dyDescent="0.25">
      <c r="A429" t="s">
        <v>852</v>
      </c>
      <c r="B429" s="19">
        <v>42164</v>
      </c>
      <c r="C429" t="s">
        <v>72</v>
      </c>
      <c r="D429">
        <v>10008</v>
      </c>
      <c r="E429" t="s">
        <v>847</v>
      </c>
      <c r="F429">
        <v>1</v>
      </c>
      <c r="G429" t="s">
        <v>135</v>
      </c>
      <c r="H429" t="s">
        <v>136</v>
      </c>
      <c r="I429" t="s">
        <v>137</v>
      </c>
      <c r="J429" t="s">
        <v>106</v>
      </c>
      <c r="K429" t="s">
        <v>848</v>
      </c>
      <c r="L429">
        <v>4209</v>
      </c>
      <c r="M429">
        <v>1692</v>
      </c>
      <c r="N429" t="s">
        <v>114</v>
      </c>
      <c r="O429">
        <v>6</v>
      </c>
      <c r="P429">
        <v>1692</v>
      </c>
      <c r="Q429">
        <v>4209</v>
      </c>
      <c r="R429" s="20">
        <v>0.02</v>
      </c>
    </row>
    <row r="430" spans="1:18" x14ac:dyDescent="0.25">
      <c r="A430" t="s">
        <v>853</v>
      </c>
      <c r="B430" s="19">
        <v>42057</v>
      </c>
      <c r="C430" t="s">
        <v>89</v>
      </c>
      <c r="D430">
        <v>10014</v>
      </c>
      <c r="E430" t="s">
        <v>854</v>
      </c>
      <c r="F430">
        <v>1</v>
      </c>
      <c r="G430" t="s">
        <v>162</v>
      </c>
      <c r="H430" t="s">
        <v>163</v>
      </c>
      <c r="I430" t="s">
        <v>164</v>
      </c>
      <c r="J430" t="s">
        <v>93</v>
      </c>
      <c r="K430" t="s">
        <v>855</v>
      </c>
      <c r="L430">
        <v>4218</v>
      </c>
      <c r="M430">
        <v>2421</v>
      </c>
      <c r="N430" t="s">
        <v>87</v>
      </c>
      <c r="O430">
        <v>5</v>
      </c>
      <c r="P430">
        <v>2421</v>
      </c>
      <c r="Q430">
        <v>4218</v>
      </c>
      <c r="R430" s="20">
        <v>0.01</v>
      </c>
    </row>
    <row r="431" spans="1:18" x14ac:dyDescent="0.25">
      <c r="A431" t="s">
        <v>402</v>
      </c>
      <c r="B431" s="19">
        <v>41486</v>
      </c>
      <c r="C431" t="s">
        <v>72</v>
      </c>
      <c r="D431">
        <v>10003</v>
      </c>
      <c r="E431" t="s">
        <v>854</v>
      </c>
      <c r="F431">
        <v>1</v>
      </c>
      <c r="G431" t="s">
        <v>96</v>
      </c>
      <c r="H431" t="s">
        <v>97</v>
      </c>
      <c r="I431" t="s">
        <v>98</v>
      </c>
      <c r="J431" t="s">
        <v>99</v>
      </c>
      <c r="K431" t="s">
        <v>855</v>
      </c>
      <c r="L431">
        <v>4218</v>
      </c>
      <c r="M431">
        <v>2421</v>
      </c>
      <c r="N431" t="s">
        <v>87</v>
      </c>
      <c r="O431">
        <v>6</v>
      </c>
      <c r="P431">
        <v>2421</v>
      </c>
      <c r="Q431">
        <v>4218</v>
      </c>
      <c r="R431" s="20">
        <v>0.02</v>
      </c>
    </row>
    <row r="432" spans="1:18" x14ac:dyDescent="0.25">
      <c r="A432" t="s">
        <v>856</v>
      </c>
      <c r="B432" s="19">
        <v>42019</v>
      </c>
      <c r="C432" t="s">
        <v>81</v>
      </c>
      <c r="D432">
        <v>10009</v>
      </c>
      <c r="E432" t="s">
        <v>857</v>
      </c>
      <c r="F432">
        <v>1</v>
      </c>
      <c r="G432" t="s">
        <v>141</v>
      </c>
      <c r="H432" t="s">
        <v>142</v>
      </c>
      <c r="I432" t="s">
        <v>143</v>
      </c>
      <c r="J432" t="s">
        <v>93</v>
      </c>
      <c r="K432" t="s">
        <v>858</v>
      </c>
      <c r="L432">
        <v>4220</v>
      </c>
      <c r="M432">
        <v>1635</v>
      </c>
      <c r="N432" t="s">
        <v>87</v>
      </c>
      <c r="O432">
        <v>8</v>
      </c>
      <c r="P432">
        <v>1635</v>
      </c>
      <c r="Q432">
        <v>4220</v>
      </c>
      <c r="R432" s="20">
        <v>0.02</v>
      </c>
    </row>
    <row r="433" spans="1:18" x14ac:dyDescent="0.25">
      <c r="A433" t="s">
        <v>859</v>
      </c>
      <c r="B433" s="19">
        <v>41794</v>
      </c>
      <c r="C433" t="s">
        <v>110</v>
      </c>
      <c r="D433">
        <v>10014</v>
      </c>
      <c r="E433" t="s">
        <v>857</v>
      </c>
      <c r="F433">
        <v>1</v>
      </c>
      <c r="G433" t="s">
        <v>162</v>
      </c>
      <c r="H433" t="s">
        <v>163</v>
      </c>
      <c r="I433" t="s">
        <v>164</v>
      </c>
      <c r="J433" t="s">
        <v>93</v>
      </c>
      <c r="K433" t="s">
        <v>858</v>
      </c>
      <c r="L433">
        <v>4220</v>
      </c>
      <c r="M433">
        <v>1635</v>
      </c>
      <c r="N433" t="s">
        <v>87</v>
      </c>
      <c r="O433">
        <v>4</v>
      </c>
      <c r="P433">
        <v>1635</v>
      </c>
      <c r="Q433">
        <v>4220</v>
      </c>
      <c r="R433" s="20">
        <v>0.01</v>
      </c>
    </row>
    <row r="434" spans="1:18" x14ac:dyDescent="0.25">
      <c r="A434" t="s">
        <v>860</v>
      </c>
      <c r="B434" s="19">
        <v>42267</v>
      </c>
      <c r="C434" t="s">
        <v>108</v>
      </c>
      <c r="D434">
        <v>10008</v>
      </c>
      <c r="E434" t="s">
        <v>857</v>
      </c>
      <c r="F434">
        <v>1</v>
      </c>
      <c r="G434" t="s">
        <v>135</v>
      </c>
      <c r="H434" t="s">
        <v>136</v>
      </c>
      <c r="I434" t="s">
        <v>137</v>
      </c>
      <c r="J434" t="s">
        <v>106</v>
      </c>
      <c r="K434" t="s">
        <v>858</v>
      </c>
      <c r="L434">
        <v>4220</v>
      </c>
      <c r="M434">
        <v>1635</v>
      </c>
      <c r="N434" t="s">
        <v>87</v>
      </c>
      <c r="O434">
        <v>3</v>
      </c>
      <c r="P434">
        <v>1635</v>
      </c>
      <c r="Q434">
        <v>4220</v>
      </c>
      <c r="R434" s="20">
        <v>0.01</v>
      </c>
    </row>
    <row r="435" spans="1:18" x14ac:dyDescent="0.25">
      <c r="A435" t="s">
        <v>639</v>
      </c>
      <c r="B435" s="19">
        <v>41541</v>
      </c>
      <c r="C435" t="s">
        <v>110</v>
      </c>
      <c r="D435">
        <v>10014</v>
      </c>
      <c r="E435" t="s">
        <v>861</v>
      </c>
      <c r="F435">
        <v>1</v>
      </c>
      <c r="G435" t="s">
        <v>162</v>
      </c>
      <c r="H435" t="s">
        <v>163</v>
      </c>
      <c r="I435" t="s">
        <v>164</v>
      </c>
      <c r="J435" t="s">
        <v>93</v>
      </c>
      <c r="K435" t="s">
        <v>862</v>
      </c>
      <c r="L435">
        <v>4220</v>
      </c>
      <c r="M435">
        <v>1493</v>
      </c>
      <c r="N435" t="s">
        <v>87</v>
      </c>
      <c r="O435">
        <v>4</v>
      </c>
      <c r="P435">
        <v>1493</v>
      </c>
      <c r="Q435">
        <v>4220</v>
      </c>
      <c r="R435" s="20">
        <v>0.01</v>
      </c>
    </row>
    <row r="436" spans="1:18" x14ac:dyDescent="0.25">
      <c r="A436" t="s">
        <v>863</v>
      </c>
      <c r="B436" s="19">
        <v>41817</v>
      </c>
      <c r="C436" t="s">
        <v>81</v>
      </c>
      <c r="D436">
        <v>10008</v>
      </c>
      <c r="E436" t="s">
        <v>861</v>
      </c>
      <c r="F436">
        <v>1</v>
      </c>
      <c r="G436" t="s">
        <v>135</v>
      </c>
      <c r="H436" t="s">
        <v>136</v>
      </c>
      <c r="I436" t="s">
        <v>137</v>
      </c>
      <c r="J436" t="s">
        <v>106</v>
      </c>
      <c r="K436" t="s">
        <v>862</v>
      </c>
      <c r="L436">
        <v>4220</v>
      </c>
      <c r="M436">
        <v>1493</v>
      </c>
      <c r="N436" t="s">
        <v>87</v>
      </c>
      <c r="O436">
        <v>8</v>
      </c>
      <c r="P436">
        <v>1493</v>
      </c>
      <c r="Q436">
        <v>4220</v>
      </c>
      <c r="R436" s="20">
        <v>0.02</v>
      </c>
    </row>
    <row r="437" spans="1:18" x14ac:dyDescent="0.25">
      <c r="A437" t="s">
        <v>864</v>
      </c>
      <c r="B437" s="19">
        <v>41404</v>
      </c>
      <c r="C437" t="s">
        <v>89</v>
      </c>
      <c r="D437">
        <v>10008</v>
      </c>
      <c r="E437" t="s">
        <v>865</v>
      </c>
      <c r="F437">
        <v>1</v>
      </c>
      <c r="G437" t="s">
        <v>135</v>
      </c>
      <c r="H437" t="s">
        <v>136</v>
      </c>
      <c r="I437" t="s">
        <v>137</v>
      </c>
      <c r="J437" t="s">
        <v>106</v>
      </c>
      <c r="K437" t="s">
        <v>866</v>
      </c>
      <c r="L437">
        <v>4224</v>
      </c>
      <c r="M437">
        <v>2048</v>
      </c>
      <c r="N437" t="s">
        <v>239</v>
      </c>
      <c r="O437">
        <v>5</v>
      </c>
      <c r="P437">
        <v>2048</v>
      </c>
      <c r="Q437">
        <v>4224</v>
      </c>
      <c r="R437" s="20">
        <v>0.01</v>
      </c>
    </row>
    <row r="438" spans="1:18" x14ac:dyDescent="0.25">
      <c r="A438" t="s">
        <v>867</v>
      </c>
      <c r="B438" s="19">
        <v>42133</v>
      </c>
      <c r="C438" t="s">
        <v>110</v>
      </c>
      <c r="D438">
        <v>10007</v>
      </c>
      <c r="E438" t="s">
        <v>868</v>
      </c>
      <c r="F438">
        <v>1</v>
      </c>
      <c r="G438" t="s">
        <v>90</v>
      </c>
      <c r="H438" t="s">
        <v>91</v>
      </c>
      <c r="I438" t="s">
        <v>92</v>
      </c>
      <c r="J438" t="s">
        <v>93</v>
      </c>
      <c r="K438" t="s">
        <v>869</v>
      </c>
      <c r="L438">
        <v>4230</v>
      </c>
      <c r="M438">
        <v>1812</v>
      </c>
      <c r="N438" t="s">
        <v>114</v>
      </c>
      <c r="O438">
        <v>4</v>
      </c>
      <c r="P438">
        <v>1812</v>
      </c>
      <c r="Q438">
        <v>4230</v>
      </c>
      <c r="R438" s="20">
        <v>0.01</v>
      </c>
    </row>
    <row r="439" spans="1:18" x14ac:dyDescent="0.25">
      <c r="A439" t="s">
        <v>461</v>
      </c>
      <c r="B439" s="19">
        <v>41996</v>
      </c>
      <c r="C439" t="s">
        <v>108</v>
      </c>
      <c r="D439">
        <v>10003</v>
      </c>
      <c r="E439" t="s">
        <v>868</v>
      </c>
      <c r="F439">
        <v>1</v>
      </c>
      <c r="G439" t="s">
        <v>96</v>
      </c>
      <c r="H439" t="s">
        <v>97</v>
      </c>
      <c r="I439" t="s">
        <v>98</v>
      </c>
      <c r="J439" t="s">
        <v>99</v>
      </c>
      <c r="K439" t="s">
        <v>869</v>
      </c>
      <c r="L439">
        <v>4230</v>
      </c>
      <c r="M439">
        <v>1812</v>
      </c>
      <c r="N439" t="s">
        <v>114</v>
      </c>
      <c r="O439">
        <v>3</v>
      </c>
      <c r="P439">
        <v>1812</v>
      </c>
      <c r="Q439">
        <v>4230</v>
      </c>
      <c r="R439" s="20">
        <v>0.01</v>
      </c>
    </row>
    <row r="440" spans="1:18" x14ac:dyDescent="0.25">
      <c r="A440" t="s">
        <v>687</v>
      </c>
      <c r="B440" s="19">
        <v>41837</v>
      </c>
      <c r="C440" t="s">
        <v>203</v>
      </c>
      <c r="D440">
        <v>10004</v>
      </c>
      <c r="E440" t="s">
        <v>868</v>
      </c>
      <c r="F440">
        <v>1</v>
      </c>
      <c r="G440" t="s">
        <v>121</v>
      </c>
      <c r="H440" t="s">
        <v>122</v>
      </c>
      <c r="I440" t="s">
        <v>123</v>
      </c>
      <c r="J440" t="s">
        <v>106</v>
      </c>
      <c r="K440" t="s">
        <v>869</v>
      </c>
      <c r="L440">
        <v>4230</v>
      </c>
      <c r="M440">
        <v>1812</v>
      </c>
      <c r="N440" t="s">
        <v>114</v>
      </c>
      <c r="O440">
        <v>4</v>
      </c>
      <c r="P440">
        <v>1812</v>
      </c>
      <c r="Q440">
        <v>4230</v>
      </c>
      <c r="R440" s="20">
        <v>0.01</v>
      </c>
    </row>
    <row r="441" spans="1:18" x14ac:dyDescent="0.25">
      <c r="A441" t="s">
        <v>870</v>
      </c>
      <c r="B441" s="19">
        <v>42006</v>
      </c>
      <c r="C441" t="s">
        <v>81</v>
      </c>
      <c r="D441">
        <v>10015</v>
      </c>
      <c r="E441" t="s">
        <v>868</v>
      </c>
      <c r="F441">
        <v>1</v>
      </c>
      <c r="G441" t="s">
        <v>103</v>
      </c>
      <c r="H441" t="s">
        <v>104</v>
      </c>
      <c r="I441" t="s">
        <v>105</v>
      </c>
      <c r="J441" t="s">
        <v>106</v>
      </c>
      <c r="K441" t="s">
        <v>869</v>
      </c>
      <c r="L441">
        <v>4230</v>
      </c>
      <c r="M441">
        <v>1812</v>
      </c>
      <c r="N441" t="s">
        <v>114</v>
      </c>
      <c r="O441">
        <v>8</v>
      </c>
      <c r="P441">
        <v>1812</v>
      </c>
      <c r="Q441">
        <v>4230</v>
      </c>
      <c r="R441" s="20">
        <v>0.02</v>
      </c>
    </row>
    <row r="442" spans="1:18" x14ac:dyDescent="0.25">
      <c r="A442" t="s">
        <v>871</v>
      </c>
      <c r="B442" s="19">
        <v>41807</v>
      </c>
      <c r="C442" t="s">
        <v>89</v>
      </c>
      <c r="D442">
        <v>10011</v>
      </c>
      <c r="E442" t="s">
        <v>868</v>
      </c>
      <c r="F442">
        <v>1</v>
      </c>
      <c r="G442" t="s">
        <v>153</v>
      </c>
      <c r="H442" t="s">
        <v>154</v>
      </c>
      <c r="I442" t="s">
        <v>155</v>
      </c>
      <c r="J442" t="s">
        <v>93</v>
      </c>
      <c r="K442" t="s">
        <v>869</v>
      </c>
      <c r="L442">
        <v>4230</v>
      </c>
      <c r="M442">
        <v>1812</v>
      </c>
      <c r="N442" t="s">
        <v>114</v>
      </c>
      <c r="O442">
        <v>5</v>
      </c>
      <c r="P442">
        <v>1812</v>
      </c>
      <c r="Q442">
        <v>4230</v>
      </c>
      <c r="R442" s="20">
        <v>0.01</v>
      </c>
    </row>
    <row r="443" spans="1:18" x14ac:dyDescent="0.25">
      <c r="A443" t="s">
        <v>872</v>
      </c>
      <c r="B443" s="19">
        <v>41956</v>
      </c>
      <c r="C443" t="s">
        <v>203</v>
      </c>
      <c r="D443">
        <v>10010</v>
      </c>
      <c r="E443" t="s">
        <v>868</v>
      </c>
      <c r="F443">
        <v>1</v>
      </c>
      <c r="G443" t="s">
        <v>171</v>
      </c>
      <c r="H443" t="s">
        <v>172</v>
      </c>
      <c r="I443" t="s">
        <v>173</v>
      </c>
      <c r="J443" t="s">
        <v>93</v>
      </c>
      <c r="K443" t="s">
        <v>869</v>
      </c>
      <c r="L443">
        <v>4230</v>
      </c>
      <c r="M443">
        <v>1812</v>
      </c>
      <c r="N443" t="s">
        <v>114</v>
      </c>
      <c r="O443">
        <v>4</v>
      </c>
      <c r="P443">
        <v>1812</v>
      </c>
      <c r="Q443">
        <v>4230</v>
      </c>
      <c r="R443" s="20">
        <v>0.01</v>
      </c>
    </row>
    <row r="444" spans="1:18" x14ac:dyDescent="0.25">
      <c r="A444" t="s">
        <v>873</v>
      </c>
      <c r="B444" s="19">
        <v>42246</v>
      </c>
      <c r="C444" t="s">
        <v>81</v>
      </c>
      <c r="D444">
        <v>10012</v>
      </c>
      <c r="E444" t="s">
        <v>874</v>
      </c>
      <c r="F444">
        <v>1</v>
      </c>
      <c r="G444" t="s">
        <v>127</v>
      </c>
      <c r="H444" t="s">
        <v>128</v>
      </c>
      <c r="I444" t="s">
        <v>129</v>
      </c>
      <c r="J444" t="s">
        <v>93</v>
      </c>
      <c r="K444" t="s">
        <v>875</v>
      </c>
      <c r="L444">
        <v>4234</v>
      </c>
      <c r="M444">
        <v>1212</v>
      </c>
      <c r="N444" t="s">
        <v>239</v>
      </c>
      <c r="O444">
        <v>8</v>
      </c>
      <c r="P444">
        <v>1212</v>
      </c>
      <c r="Q444">
        <v>4234</v>
      </c>
      <c r="R444" s="20">
        <v>0.02</v>
      </c>
    </row>
    <row r="445" spans="1:18" x14ac:dyDescent="0.25">
      <c r="A445" t="s">
        <v>876</v>
      </c>
      <c r="B445" s="19">
        <v>42265</v>
      </c>
      <c r="C445" t="s">
        <v>89</v>
      </c>
      <c r="D445">
        <v>10008</v>
      </c>
      <c r="E445" t="s">
        <v>874</v>
      </c>
      <c r="F445">
        <v>1</v>
      </c>
      <c r="G445" t="s">
        <v>135</v>
      </c>
      <c r="H445" t="s">
        <v>136</v>
      </c>
      <c r="I445" t="s">
        <v>137</v>
      </c>
      <c r="J445" t="s">
        <v>106</v>
      </c>
      <c r="K445" t="s">
        <v>875</v>
      </c>
      <c r="L445">
        <v>4234</v>
      </c>
      <c r="M445">
        <v>1212</v>
      </c>
      <c r="N445" t="s">
        <v>239</v>
      </c>
      <c r="O445">
        <v>5</v>
      </c>
      <c r="P445">
        <v>1212</v>
      </c>
      <c r="Q445">
        <v>4234</v>
      </c>
      <c r="R445" s="20">
        <v>0.01</v>
      </c>
    </row>
    <row r="446" spans="1:18" x14ac:dyDescent="0.25">
      <c r="A446" t="s">
        <v>877</v>
      </c>
      <c r="B446" s="19">
        <v>42113</v>
      </c>
      <c r="C446" t="s">
        <v>102</v>
      </c>
      <c r="D446">
        <v>10010</v>
      </c>
      <c r="E446" t="s">
        <v>874</v>
      </c>
      <c r="F446">
        <v>1</v>
      </c>
      <c r="G446" t="s">
        <v>171</v>
      </c>
      <c r="H446" t="s">
        <v>172</v>
      </c>
      <c r="I446" t="s">
        <v>173</v>
      </c>
      <c r="J446" t="s">
        <v>93</v>
      </c>
      <c r="K446" t="s">
        <v>875</v>
      </c>
      <c r="L446">
        <v>4234</v>
      </c>
      <c r="M446">
        <v>1212</v>
      </c>
      <c r="N446" t="s">
        <v>239</v>
      </c>
      <c r="O446">
        <v>1</v>
      </c>
      <c r="P446">
        <v>1212</v>
      </c>
      <c r="Q446">
        <v>4234</v>
      </c>
      <c r="R446" s="20">
        <v>0.01</v>
      </c>
    </row>
    <row r="447" spans="1:18" x14ac:dyDescent="0.25">
      <c r="A447" t="s">
        <v>292</v>
      </c>
      <c r="B447" s="19">
        <v>41665</v>
      </c>
      <c r="C447" t="s">
        <v>134</v>
      </c>
      <c r="D447">
        <v>10010</v>
      </c>
      <c r="E447" t="s">
        <v>874</v>
      </c>
      <c r="F447">
        <v>1</v>
      </c>
      <c r="G447" t="s">
        <v>171</v>
      </c>
      <c r="H447" t="s">
        <v>172</v>
      </c>
      <c r="I447" t="s">
        <v>173</v>
      </c>
      <c r="J447" t="s">
        <v>93</v>
      </c>
      <c r="K447" t="s">
        <v>875</v>
      </c>
      <c r="L447">
        <v>4234</v>
      </c>
      <c r="M447">
        <v>1212</v>
      </c>
      <c r="N447" t="s">
        <v>239</v>
      </c>
      <c r="O447">
        <v>10</v>
      </c>
      <c r="P447">
        <v>1212</v>
      </c>
      <c r="Q447">
        <v>4234</v>
      </c>
      <c r="R447" s="20">
        <v>0.02</v>
      </c>
    </row>
    <row r="448" spans="1:18" x14ac:dyDescent="0.25">
      <c r="A448" t="s">
        <v>878</v>
      </c>
      <c r="B448" s="19">
        <v>41511</v>
      </c>
      <c r="C448" t="s">
        <v>110</v>
      </c>
      <c r="D448">
        <v>10003</v>
      </c>
      <c r="E448" t="s">
        <v>879</v>
      </c>
      <c r="F448">
        <v>1</v>
      </c>
      <c r="G448" t="s">
        <v>96</v>
      </c>
      <c r="H448" t="s">
        <v>97</v>
      </c>
      <c r="I448" t="s">
        <v>98</v>
      </c>
      <c r="J448" t="s">
        <v>99</v>
      </c>
      <c r="K448" t="s">
        <v>880</v>
      </c>
      <c r="L448">
        <v>4239</v>
      </c>
      <c r="M448">
        <v>1749</v>
      </c>
      <c r="N448" t="s">
        <v>114</v>
      </c>
      <c r="O448">
        <v>4</v>
      </c>
      <c r="P448">
        <v>1749</v>
      </c>
      <c r="Q448">
        <v>4239</v>
      </c>
      <c r="R448" s="20">
        <v>0.01</v>
      </c>
    </row>
    <row r="449" spans="1:18" x14ac:dyDescent="0.25">
      <c r="A449" t="s">
        <v>881</v>
      </c>
      <c r="B449" s="19">
        <v>41953</v>
      </c>
      <c r="C449" t="s">
        <v>72</v>
      </c>
      <c r="D449">
        <v>10003</v>
      </c>
      <c r="E449" t="s">
        <v>879</v>
      </c>
      <c r="F449">
        <v>1</v>
      </c>
      <c r="G449" t="s">
        <v>96</v>
      </c>
      <c r="H449" t="s">
        <v>97</v>
      </c>
      <c r="I449" t="s">
        <v>98</v>
      </c>
      <c r="J449" t="s">
        <v>99</v>
      </c>
      <c r="K449" t="s">
        <v>880</v>
      </c>
      <c r="L449">
        <v>4239</v>
      </c>
      <c r="M449">
        <v>1749</v>
      </c>
      <c r="N449" t="s">
        <v>114</v>
      </c>
      <c r="O449">
        <v>6</v>
      </c>
      <c r="P449">
        <v>1749</v>
      </c>
      <c r="Q449">
        <v>4239</v>
      </c>
      <c r="R449" s="20">
        <v>0.02</v>
      </c>
    </row>
    <row r="450" spans="1:18" x14ac:dyDescent="0.25">
      <c r="A450" t="s">
        <v>882</v>
      </c>
      <c r="B450" s="19">
        <v>42014</v>
      </c>
      <c r="C450" t="s">
        <v>102</v>
      </c>
      <c r="D450">
        <v>10014</v>
      </c>
      <c r="E450" t="s">
        <v>883</v>
      </c>
      <c r="F450">
        <v>1</v>
      </c>
      <c r="G450" t="s">
        <v>162</v>
      </c>
      <c r="H450" t="s">
        <v>163</v>
      </c>
      <c r="I450" t="s">
        <v>164</v>
      </c>
      <c r="J450" t="s">
        <v>93</v>
      </c>
      <c r="K450" t="s">
        <v>884</v>
      </c>
      <c r="L450">
        <v>4239</v>
      </c>
      <c r="M450">
        <v>2267</v>
      </c>
      <c r="N450" t="s">
        <v>87</v>
      </c>
      <c r="O450">
        <v>1</v>
      </c>
      <c r="P450">
        <v>2267</v>
      </c>
      <c r="Q450">
        <v>4239</v>
      </c>
      <c r="R450" s="20">
        <v>0.01</v>
      </c>
    </row>
    <row r="451" spans="1:18" x14ac:dyDescent="0.25">
      <c r="A451" t="s">
        <v>885</v>
      </c>
      <c r="B451" s="19">
        <v>41971</v>
      </c>
      <c r="C451" t="s">
        <v>102</v>
      </c>
      <c r="D451">
        <v>10004</v>
      </c>
      <c r="E451" t="s">
        <v>883</v>
      </c>
      <c r="F451">
        <v>1</v>
      </c>
      <c r="G451" t="s">
        <v>121</v>
      </c>
      <c r="H451" t="s">
        <v>122</v>
      </c>
      <c r="I451" t="s">
        <v>123</v>
      </c>
      <c r="J451" t="s">
        <v>106</v>
      </c>
      <c r="K451" t="s">
        <v>884</v>
      </c>
      <c r="L451">
        <v>4239</v>
      </c>
      <c r="M451">
        <v>2267</v>
      </c>
      <c r="N451" t="s">
        <v>87</v>
      </c>
      <c r="O451">
        <v>1</v>
      </c>
      <c r="P451">
        <v>2267</v>
      </c>
      <c r="Q451">
        <v>4239</v>
      </c>
      <c r="R451" s="20">
        <v>0.01</v>
      </c>
    </row>
    <row r="452" spans="1:18" x14ac:dyDescent="0.25">
      <c r="A452" t="s">
        <v>886</v>
      </c>
      <c r="B452" s="19">
        <v>41963</v>
      </c>
      <c r="C452" t="s">
        <v>110</v>
      </c>
      <c r="D452">
        <v>10011</v>
      </c>
      <c r="E452" t="s">
        <v>883</v>
      </c>
      <c r="F452">
        <v>1</v>
      </c>
      <c r="G452" t="s">
        <v>153</v>
      </c>
      <c r="H452" t="s">
        <v>154</v>
      </c>
      <c r="I452" t="s">
        <v>155</v>
      </c>
      <c r="J452" t="s">
        <v>93</v>
      </c>
      <c r="K452" t="s">
        <v>884</v>
      </c>
      <c r="L452">
        <v>4239</v>
      </c>
      <c r="M452">
        <v>2267</v>
      </c>
      <c r="N452" t="s">
        <v>87</v>
      </c>
      <c r="O452">
        <v>4</v>
      </c>
      <c r="P452">
        <v>2267</v>
      </c>
      <c r="Q452">
        <v>4239</v>
      </c>
      <c r="R452" s="20">
        <v>0.01</v>
      </c>
    </row>
    <row r="453" spans="1:18" x14ac:dyDescent="0.25">
      <c r="A453" t="s">
        <v>585</v>
      </c>
      <c r="B453" s="19">
        <v>42259</v>
      </c>
      <c r="C453" t="s">
        <v>81</v>
      </c>
      <c r="D453">
        <v>10011</v>
      </c>
      <c r="E453" t="s">
        <v>883</v>
      </c>
      <c r="F453">
        <v>1</v>
      </c>
      <c r="G453" t="s">
        <v>153</v>
      </c>
      <c r="H453" t="s">
        <v>154</v>
      </c>
      <c r="I453" t="s">
        <v>155</v>
      </c>
      <c r="J453" t="s">
        <v>93</v>
      </c>
      <c r="K453" t="s">
        <v>884</v>
      </c>
      <c r="L453">
        <v>4239</v>
      </c>
      <c r="M453">
        <v>2267</v>
      </c>
      <c r="N453" t="s">
        <v>87</v>
      </c>
      <c r="O453">
        <v>8</v>
      </c>
      <c r="P453">
        <v>2267</v>
      </c>
      <c r="Q453">
        <v>4239</v>
      </c>
      <c r="R453" s="20">
        <v>0.02</v>
      </c>
    </row>
    <row r="454" spans="1:18" x14ac:dyDescent="0.25">
      <c r="A454" t="s">
        <v>887</v>
      </c>
      <c r="B454" s="19">
        <v>42300</v>
      </c>
      <c r="C454" t="s">
        <v>108</v>
      </c>
      <c r="D454">
        <v>10014</v>
      </c>
      <c r="E454" t="s">
        <v>888</v>
      </c>
      <c r="F454">
        <v>1</v>
      </c>
      <c r="G454" t="s">
        <v>162</v>
      </c>
      <c r="H454" t="s">
        <v>163</v>
      </c>
      <c r="I454" t="s">
        <v>164</v>
      </c>
      <c r="J454" t="s">
        <v>93</v>
      </c>
      <c r="K454" t="s">
        <v>889</v>
      </c>
      <c r="L454">
        <v>4239</v>
      </c>
      <c r="M454">
        <v>1860</v>
      </c>
      <c r="N454" t="s">
        <v>87</v>
      </c>
      <c r="O454">
        <v>3</v>
      </c>
      <c r="P454">
        <v>1860</v>
      </c>
      <c r="Q454">
        <v>4239</v>
      </c>
      <c r="R454" s="20">
        <v>0.01</v>
      </c>
    </row>
    <row r="455" spans="1:18" x14ac:dyDescent="0.25">
      <c r="A455" t="s">
        <v>426</v>
      </c>
      <c r="B455" s="19">
        <v>42258</v>
      </c>
      <c r="C455" t="s">
        <v>89</v>
      </c>
      <c r="D455">
        <v>10003</v>
      </c>
      <c r="E455" t="s">
        <v>890</v>
      </c>
      <c r="F455">
        <v>1</v>
      </c>
      <c r="G455" t="s">
        <v>96</v>
      </c>
      <c r="H455" t="s">
        <v>97</v>
      </c>
      <c r="I455" t="s">
        <v>98</v>
      </c>
      <c r="J455" t="s">
        <v>99</v>
      </c>
      <c r="K455" t="s">
        <v>891</v>
      </c>
      <c r="L455">
        <v>4262</v>
      </c>
      <c r="M455">
        <v>2486</v>
      </c>
      <c r="N455" t="s">
        <v>87</v>
      </c>
      <c r="O455">
        <v>5</v>
      </c>
      <c r="P455">
        <v>2486</v>
      </c>
      <c r="Q455">
        <v>4262</v>
      </c>
      <c r="R455" s="20">
        <v>0.01</v>
      </c>
    </row>
    <row r="456" spans="1:18" x14ac:dyDescent="0.25">
      <c r="A456" t="s">
        <v>892</v>
      </c>
      <c r="B456" s="19">
        <v>41643</v>
      </c>
      <c r="C456" t="s">
        <v>108</v>
      </c>
      <c r="D456">
        <v>10015</v>
      </c>
      <c r="E456" t="s">
        <v>890</v>
      </c>
      <c r="F456">
        <v>1</v>
      </c>
      <c r="G456" t="s">
        <v>103</v>
      </c>
      <c r="H456" t="s">
        <v>104</v>
      </c>
      <c r="I456" t="s">
        <v>105</v>
      </c>
      <c r="J456" t="s">
        <v>106</v>
      </c>
      <c r="K456" t="s">
        <v>891</v>
      </c>
      <c r="L456">
        <v>4262</v>
      </c>
      <c r="M456">
        <v>2486</v>
      </c>
      <c r="N456" t="s">
        <v>87</v>
      </c>
      <c r="O456">
        <v>3</v>
      </c>
      <c r="P456">
        <v>2486</v>
      </c>
      <c r="Q456">
        <v>4262</v>
      </c>
      <c r="R456" s="20">
        <v>0.01</v>
      </c>
    </row>
    <row r="457" spans="1:18" x14ac:dyDescent="0.25">
      <c r="A457" t="s">
        <v>190</v>
      </c>
      <c r="B457" s="19">
        <v>41827</v>
      </c>
      <c r="C457" t="s">
        <v>134</v>
      </c>
      <c r="D457">
        <v>10008</v>
      </c>
      <c r="E457" t="s">
        <v>890</v>
      </c>
      <c r="F457">
        <v>1</v>
      </c>
      <c r="G457" t="s">
        <v>135</v>
      </c>
      <c r="H457" t="s">
        <v>136</v>
      </c>
      <c r="I457" t="s">
        <v>137</v>
      </c>
      <c r="J457" t="s">
        <v>106</v>
      </c>
      <c r="K457" t="s">
        <v>891</v>
      </c>
      <c r="L457">
        <v>4262</v>
      </c>
      <c r="M457">
        <v>2486</v>
      </c>
      <c r="N457" t="s">
        <v>87</v>
      </c>
      <c r="O457">
        <v>10</v>
      </c>
      <c r="P457">
        <v>2486</v>
      </c>
      <c r="Q457">
        <v>4262</v>
      </c>
      <c r="R457" s="20">
        <v>0.02</v>
      </c>
    </row>
    <row r="458" spans="1:18" x14ac:dyDescent="0.25">
      <c r="A458" t="s">
        <v>893</v>
      </c>
      <c r="B458" s="19">
        <v>41494</v>
      </c>
      <c r="C458" t="s">
        <v>110</v>
      </c>
      <c r="D458">
        <v>10007</v>
      </c>
      <c r="E458" t="s">
        <v>894</v>
      </c>
      <c r="F458">
        <v>1</v>
      </c>
      <c r="G458" t="s">
        <v>90</v>
      </c>
      <c r="H458" t="s">
        <v>91</v>
      </c>
      <c r="I458" t="s">
        <v>92</v>
      </c>
      <c r="J458" t="s">
        <v>93</v>
      </c>
      <c r="K458" t="s">
        <v>895</v>
      </c>
      <c r="L458">
        <v>4271</v>
      </c>
      <c r="M458">
        <v>2195</v>
      </c>
      <c r="N458" t="s">
        <v>896</v>
      </c>
      <c r="O458">
        <v>4</v>
      </c>
      <c r="P458">
        <v>2195</v>
      </c>
      <c r="Q458">
        <v>4271</v>
      </c>
      <c r="R458" s="20">
        <v>0.01</v>
      </c>
    </row>
    <row r="459" spans="1:18" x14ac:dyDescent="0.25">
      <c r="A459" t="s">
        <v>876</v>
      </c>
      <c r="B459" s="19">
        <v>42265</v>
      </c>
      <c r="C459" t="s">
        <v>72</v>
      </c>
      <c r="D459">
        <v>10012</v>
      </c>
      <c r="E459" t="s">
        <v>897</v>
      </c>
      <c r="F459">
        <v>1</v>
      </c>
      <c r="G459" t="s">
        <v>127</v>
      </c>
      <c r="H459" t="s">
        <v>128</v>
      </c>
      <c r="I459" t="s">
        <v>129</v>
      </c>
      <c r="J459" t="s">
        <v>93</v>
      </c>
      <c r="K459" t="s">
        <v>898</v>
      </c>
      <c r="L459">
        <v>4283</v>
      </c>
      <c r="M459">
        <v>1658</v>
      </c>
      <c r="N459" t="s">
        <v>239</v>
      </c>
      <c r="O459">
        <v>6</v>
      </c>
      <c r="P459">
        <v>1658</v>
      </c>
      <c r="Q459">
        <v>4283</v>
      </c>
      <c r="R459" s="20">
        <v>0.02</v>
      </c>
    </row>
    <row r="460" spans="1:18" x14ac:dyDescent="0.25">
      <c r="A460" t="s">
        <v>699</v>
      </c>
      <c r="B460" s="19">
        <v>42048</v>
      </c>
      <c r="C460" t="s">
        <v>134</v>
      </c>
      <c r="D460">
        <v>10009</v>
      </c>
      <c r="E460" t="s">
        <v>897</v>
      </c>
      <c r="F460">
        <v>1</v>
      </c>
      <c r="G460" t="s">
        <v>141</v>
      </c>
      <c r="H460" t="s">
        <v>142</v>
      </c>
      <c r="I460" t="s">
        <v>143</v>
      </c>
      <c r="J460" t="s">
        <v>93</v>
      </c>
      <c r="K460" t="s">
        <v>898</v>
      </c>
      <c r="L460">
        <v>4283</v>
      </c>
      <c r="M460">
        <v>1658</v>
      </c>
      <c r="N460" t="s">
        <v>239</v>
      </c>
      <c r="O460">
        <v>10</v>
      </c>
      <c r="P460">
        <v>1658</v>
      </c>
      <c r="Q460">
        <v>4283</v>
      </c>
      <c r="R460" s="20">
        <v>0.02</v>
      </c>
    </row>
    <row r="461" spans="1:18" x14ac:dyDescent="0.25">
      <c r="A461" t="s">
        <v>899</v>
      </c>
      <c r="B461" s="19">
        <v>42349</v>
      </c>
      <c r="C461" t="s">
        <v>203</v>
      </c>
      <c r="D461">
        <v>10004</v>
      </c>
      <c r="E461" t="s">
        <v>900</v>
      </c>
      <c r="F461">
        <v>1</v>
      </c>
      <c r="G461" t="s">
        <v>121</v>
      </c>
      <c r="H461" t="s">
        <v>122</v>
      </c>
      <c r="I461" t="s">
        <v>123</v>
      </c>
      <c r="J461" t="s">
        <v>106</v>
      </c>
      <c r="K461" t="s">
        <v>901</v>
      </c>
      <c r="L461">
        <v>4291</v>
      </c>
      <c r="M461">
        <v>2021</v>
      </c>
      <c r="N461" t="s">
        <v>87</v>
      </c>
      <c r="O461">
        <v>4</v>
      </c>
      <c r="P461">
        <v>2021</v>
      </c>
      <c r="Q461">
        <v>4291</v>
      </c>
      <c r="R461" s="20">
        <v>0.01</v>
      </c>
    </row>
    <row r="462" spans="1:18" x14ac:dyDescent="0.25">
      <c r="A462" t="s">
        <v>902</v>
      </c>
      <c r="B462" s="19">
        <v>41421</v>
      </c>
      <c r="C462" t="s">
        <v>81</v>
      </c>
      <c r="D462">
        <v>10004</v>
      </c>
      <c r="E462" t="s">
        <v>900</v>
      </c>
      <c r="F462">
        <v>1</v>
      </c>
      <c r="G462" t="s">
        <v>121</v>
      </c>
      <c r="H462" t="s">
        <v>122</v>
      </c>
      <c r="I462" t="s">
        <v>123</v>
      </c>
      <c r="J462" t="s">
        <v>106</v>
      </c>
      <c r="K462" t="s">
        <v>901</v>
      </c>
      <c r="L462">
        <v>4291</v>
      </c>
      <c r="M462">
        <v>2021</v>
      </c>
      <c r="N462" t="s">
        <v>87</v>
      </c>
      <c r="O462">
        <v>8</v>
      </c>
      <c r="P462">
        <v>2021</v>
      </c>
      <c r="Q462">
        <v>4291</v>
      </c>
      <c r="R462" s="20">
        <v>0.02</v>
      </c>
    </row>
    <row r="463" spans="1:18" x14ac:dyDescent="0.25">
      <c r="A463" t="s">
        <v>903</v>
      </c>
      <c r="B463" s="19">
        <v>41637</v>
      </c>
      <c r="C463" t="s">
        <v>108</v>
      </c>
      <c r="D463">
        <v>10011</v>
      </c>
      <c r="E463" t="s">
        <v>900</v>
      </c>
      <c r="F463">
        <v>1</v>
      </c>
      <c r="G463" t="s">
        <v>153</v>
      </c>
      <c r="H463" t="s">
        <v>154</v>
      </c>
      <c r="I463" t="s">
        <v>155</v>
      </c>
      <c r="J463" t="s">
        <v>93</v>
      </c>
      <c r="K463" t="s">
        <v>901</v>
      </c>
      <c r="L463">
        <v>4291</v>
      </c>
      <c r="M463">
        <v>2021</v>
      </c>
      <c r="N463" t="s">
        <v>87</v>
      </c>
      <c r="O463">
        <v>3</v>
      </c>
      <c r="P463">
        <v>2021</v>
      </c>
      <c r="Q463">
        <v>4291</v>
      </c>
      <c r="R463" s="20">
        <v>0.01</v>
      </c>
    </row>
    <row r="464" spans="1:18" x14ac:dyDescent="0.25">
      <c r="A464" t="s">
        <v>904</v>
      </c>
      <c r="B464" s="19">
        <v>42157</v>
      </c>
      <c r="C464" t="s">
        <v>89</v>
      </c>
      <c r="D464">
        <v>10001</v>
      </c>
      <c r="E464" t="s">
        <v>905</v>
      </c>
      <c r="F464">
        <v>1</v>
      </c>
      <c r="G464" t="s">
        <v>197</v>
      </c>
      <c r="H464" t="s">
        <v>122</v>
      </c>
      <c r="I464" t="s">
        <v>198</v>
      </c>
      <c r="J464" t="s">
        <v>106</v>
      </c>
      <c r="K464" t="s">
        <v>906</v>
      </c>
      <c r="L464">
        <v>4295</v>
      </c>
      <c r="M464">
        <v>2280</v>
      </c>
      <c r="N464" t="s">
        <v>87</v>
      </c>
      <c r="O464">
        <v>5</v>
      </c>
      <c r="P464">
        <v>2280</v>
      </c>
      <c r="Q464">
        <v>4295</v>
      </c>
      <c r="R464" s="20">
        <v>0.01</v>
      </c>
    </row>
    <row r="465" spans="1:18" x14ac:dyDescent="0.25">
      <c r="A465" t="s">
        <v>907</v>
      </c>
      <c r="B465" s="19">
        <v>41740</v>
      </c>
      <c r="C465" t="s">
        <v>81</v>
      </c>
      <c r="D465">
        <v>10010</v>
      </c>
      <c r="E465" t="s">
        <v>905</v>
      </c>
      <c r="F465">
        <v>1</v>
      </c>
      <c r="G465" t="s">
        <v>171</v>
      </c>
      <c r="H465" t="s">
        <v>172</v>
      </c>
      <c r="I465" t="s">
        <v>173</v>
      </c>
      <c r="J465" t="s">
        <v>93</v>
      </c>
      <c r="K465" t="s">
        <v>906</v>
      </c>
      <c r="L465">
        <v>4295</v>
      </c>
      <c r="M465">
        <v>2280</v>
      </c>
      <c r="N465" t="s">
        <v>87</v>
      </c>
      <c r="O465">
        <v>8</v>
      </c>
      <c r="P465">
        <v>2280</v>
      </c>
      <c r="Q465">
        <v>4295</v>
      </c>
      <c r="R465" s="20">
        <v>0.02</v>
      </c>
    </row>
    <row r="466" spans="1:18" x14ac:dyDescent="0.25">
      <c r="A466" t="s">
        <v>908</v>
      </c>
      <c r="B466" s="19">
        <v>41384</v>
      </c>
      <c r="C466" t="s">
        <v>89</v>
      </c>
      <c r="D466">
        <v>10008</v>
      </c>
      <c r="E466" t="s">
        <v>909</v>
      </c>
      <c r="F466">
        <v>1</v>
      </c>
      <c r="G466" t="s">
        <v>135</v>
      </c>
      <c r="H466" t="s">
        <v>136</v>
      </c>
      <c r="I466" t="s">
        <v>137</v>
      </c>
      <c r="J466" t="s">
        <v>106</v>
      </c>
      <c r="K466" t="s">
        <v>910</v>
      </c>
      <c r="L466">
        <v>4305</v>
      </c>
      <c r="M466">
        <v>2027</v>
      </c>
      <c r="N466" t="s">
        <v>239</v>
      </c>
      <c r="O466">
        <v>5</v>
      </c>
      <c r="P466">
        <v>2027</v>
      </c>
      <c r="Q466">
        <v>4305</v>
      </c>
      <c r="R466" s="20">
        <v>0.01</v>
      </c>
    </row>
    <row r="467" spans="1:18" x14ac:dyDescent="0.25">
      <c r="A467" t="s">
        <v>911</v>
      </c>
      <c r="B467" s="19">
        <v>41957</v>
      </c>
      <c r="C467" t="s">
        <v>110</v>
      </c>
      <c r="D467">
        <v>10002</v>
      </c>
      <c r="E467" t="s">
        <v>912</v>
      </c>
      <c r="F467">
        <v>1</v>
      </c>
      <c r="G467" t="s">
        <v>83</v>
      </c>
      <c r="H467" t="s">
        <v>84</v>
      </c>
      <c r="I467" t="s">
        <v>85</v>
      </c>
      <c r="J467" t="s">
        <v>77</v>
      </c>
      <c r="K467" t="s">
        <v>913</v>
      </c>
      <c r="L467">
        <v>4305</v>
      </c>
      <c r="M467">
        <v>1703</v>
      </c>
      <c r="N467" t="s">
        <v>177</v>
      </c>
      <c r="O467">
        <v>4</v>
      </c>
      <c r="P467">
        <v>1703</v>
      </c>
      <c r="Q467">
        <v>4305</v>
      </c>
      <c r="R467" s="20">
        <v>0.01</v>
      </c>
    </row>
    <row r="468" spans="1:18" x14ac:dyDescent="0.25">
      <c r="A468" t="s">
        <v>914</v>
      </c>
      <c r="B468" s="19">
        <v>41987</v>
      </c>
      <c r="C468" t="s">
        <v>110</v>
      </c>
      <c r="D468">
        <v>10013</v>
      </c>
      <c r="E468" t="s">
        <v>912</v>
      </c>
      <c r="F468">
        <v>1</v>
      </c>
      <c r="G468" t="s">
        <v>116</v>
      </c>
      <c r="H468" t="s">
        <v>117</v>
      </c>
      <c r="I468" t="s">
        <v>118</v>
      </c>
      <c r="J468" t="s">
        <v>106</v>
      </c>
      <c r="K468" t="s">
        <v>913</v>
      </c>
      <c r="L468">
        <v>4305</v>
      </c>
      <c r="M468">
        <v>1703</v>
      </c>
      <c r="N468" t="s">
        <v>177</v>
      </c>
      <c r="O468">
        <v>4</v>
      </c>
      <c r="P468">
        <v>1703</v>
      </c>
      <c r="Q468">
        <v>4305</v>
      </c>
      <c r="R468" s="20">
        <v>0.01</v>
      </c>
    </row>
    <row r="469" spans="1:18" x14ac:dyDescent="0.25">
      <c r="A469" t="s">
        <v>915</v>
      </c>
      <c r="B469" s="19">
        <v>41381</v>
      </c>
      <c r="C469" t="s">
        <v>72</v>
      </c>
      <c r="D469">
        <v>10010</v>
      </c>
      <c r="E469" t="s">
        <v>912</v>
      </c>
      <c r="F469">
        <v>1</v>
      </c>
      <c r="G469" t="s">
        <v>171</v>
      </c>
      <c r="H469" t="s">
        <v>172</v>
      </c>
      <c r="I469" t="s">
        <v>173</v>
      </c>
      <c r="J469" t="s">
        <v>93</v>
      </c>
      <c r="K469" t="s">
        <v>913</v>
      </c>
      <c r="L469">
        <v>4305</v>
      </c>
      <c r="M469">
        <v>1703</v>
      </c>
      <c r="N469" t="s">
        <v>177</v>
      </c>
      <c r="O469">
        <v>6</v>
      </c>
      <c r="P469">
        <v>1703</v>
      </c>
      <c r="Q469">
        <v>4305</v>
      </c>
      <c r="R469" s="20">
        <v>0.02</v>
      </c>
    </row>
    <row r="470" spans="1:18" x14ac:dyDescent="0.25">
      <c r="A470" t="s">
        <v>131</v>
      </c>
      <c r="B470" s="19">
        <v>41651</v>
      </c>
      <c r="C470" t="s">
        <v>81</v>
      </c>
      <c r="D470">
        <v>10005</v>
      </c>
      <c r="E470" t="s">
        <v>916</v>
      </c>
      <c r="F470">
        <v>1</v>
      </c>
      <c r="G470" t="s">
        <v>183</v>
      </c>
      <c r="H470" t="s">
        <v>184</v>
      </c>
      <c r="I470" t="s">
        <v>185</v>
      </c>
      <c r="J470" t="s">
        <v>93</v>
      </c>
      <c r="K470" t="s">
        <v>917</v>
      </c>
      <c r="L470">
        <v>4307</v>
      </c>
      <c r="M470">
        <v>1503</v>
      </c>
      <c r="N470" t="s">
        <v>87</v>
      </c>
      <c r="O470">
        <v>8</v>
      </c>
      <c r="P470">
        <v>1503</v>
      </c>
      <c r="Q470">
        <v>4307</v>
      </c>
      <c r="R470" s="20">
        <v>0.02</v>
      </c>
    </row>
    <row r="471" spans="1:18" x14ac:dyDescent="0.25">
      <c r="A471" t="s">
        <v>560</v>
      </c>
      <c r="B471" s="19">
        <v>42033</v>
      </c>
      <c r="C471" t="s">
        <v>89</v>
      </c>
      <c r="D471">
        <v>10014</v>
      </c>
      <c r="E471" t="s">
        <v>916</v>
      </c>
      <c r="F471">
        <v>1</v>
      </c>
      <c r="G471" t="s">
        <v>162</v>
      </c>
      <c r="H471" t="s">
        <v>163</v>
      </c>
      <c r="I471" t="s">
        <v>164</v>
      </c>
      <c r="J471" t="s">
        <v>93</v>
      </c>
      <c r="K471" t="s">
        <v>917</v>
      </c>
      <c r="L471">
        <v>4307</v>
      </c>
      <c r="M471">
        <v>1503</v>
      </c>
      <c r="N471" t="s">
        <v>87</v>
      </c>
      <c r="O471">
        <v>5</v>
      </c>
      <c r="P471">
        <v>1503</v>
      </c>
      <c r="Q471">
        <v>4307</v>
      </c>
      <c r="R471" s="20">
        <v>0.01</v>
      </c>
    </row>
    <row r="472" spans="1:18" x14ac:dyDescent="0.25">
      <c r="A472" t="s">
        <v>918</v>
      </c>
      <c r="B472" s="19">
        <v>41925</v>
      </c>
      <c r="C472" t="s">
        <v>203</v>
      </c>
      <c r="D472">
        <v>10003</v>
      </c>
      <c r="E472" t="s">
        <v>916</v>
      </c>
      <c r="F472">
        <v>1</v>
      </c>
      <c r="G472" t="s">
        <v>96</v>
      </c>
      <c r="H472" t="s">
        <v>97</v>
      </c>
      <c r="I472" t="s">
        <v>98</v>
      </c>
      <c r="J472" t="s">
        <v>99</v>
      </c>
      <c r="K472" t="s">
        <v>917</v>
      </c>
      <c r="L472">
        <v>4307</v>
      </c>
      <c r="M472">
        <v>1503</v>
      </c>
      <c r="N472" t="s">
        <v>87</v>
      </c>
      <c r="O472">
        <v>4</v>
      </c>
      <c r="P472">
        <v>1503</v>
      </c>
      <c r="Q472">
        <v>4307</v>
      </c>
      <c r="R472" s="20">
        <v>0.01</v>
      </c>
    </row>
    <row r="473" spans="1:18" x14ac:dyDescent="0.25">
      <c r="A473" t="s">
        <v>919</v>
      </c>
      <c r="B473" s="19">
        <v>41503</v>
      </c>
      <c r="C473" t="s">
        <v>134</v>
      </c>
      <c r="D473">
        <v>10007</v>
      </c>
      <c r="E473" t="s">
        <v>920</v>
      </c>
      <c r="F473">
        <v>1</v>
      </c>
      <c r="G473" t="s">
        <v>90</v>
      </c>
      <c r="H473" t="s">
        <v>91</v>
      </c>
      <c r="I473" t="s">
        <v>92</v>
      </c>
      <c r="J473" t="s">
        <v>93</v>
      </c>
      <c r="K473" t="s">
        <v>921</v>
      </c>
      <c r="L473">
        <v>4309</v>
      </c>
      <c r="M473">
        <v>1779</v>
      </c>
      <c r="N473" t="s">
        <v>87</v>
      </c>
      <c r="O473">
        <v>10</v>
      </c>
      <c r="P473">
        <v>1779</v>
      </c>
      <c r="Q473">
        <v>4309</v>
      </c>
      <c r="R473" s="20">
        <v>0.02</v>
      </c>
    </row>
    <row r="474" spans="1:18" x14ac:dyDescent="0.25">
      <c r="A474" t="s">
        <v>413</v>
      </c>
      <c r="B474" s="19">
        <v>41858</v>
      </c>
      <c r="C474" t="s">
        <v>134</v>
      </c>
      <c r="D474">
        <v>10009</v>
      </c>
      <c r="E474" t="s">
        <v>920</v>
      </c>
      <c r="F474">
        <v>1</v>
      </c>
      <c r="G474" t="s">
        <v>141</v>
      </c>
      <c r="H474" t="s">
        <v>142</v>
      </c>
      <c r="I474" t="s">
        <v>143</v>
      </c>
      <c r="J474" t="s">
        <v>93</v>
      </c>
      <c r="K474" t="s">
        <v>921</v>
      </c>
      <c r="L474">
        <v>4309</v>
      </c>
      <c r="M474">
        <v>1779</v>
      </c>
      <c r="N474" t="s">
        <v>87</v>
      </c>
      <c r="O474">
        <v>10</v>
      </c>
      <c r="P474">
        <v>1779</v>
      </c>
      <c r="Q474">
        <v>4309</v>
      </c>
      <c r="R474" s="20">
        <v>0.02</v>
      </c>
    </row>
    <row r="475" spans="1:18" x14ac:dyDescent="0.25">
      <c r="A475" t="s">
        <v>922</v>
      </c>
      <c r="B475" s="19">
        <v>41378</v>
      </c>
      <c r="C475" t="s">
        <v>81</v>
      </c>
      <c r="D475">
        <v>10003</v>
      </c>
      <c r="E475" t="s">
        <v>920</v>
      </c>
      <c r="F475">
        <v>1</v>
      </c>
      <c r="G475" t="s">
        <v>96</v>
      </c>
      <c r="H475" t="s">
        <v>97</v>
      </c>
      <c r="I475" t="s">
        <v>98</v>
      </c>
      <c r="J475" t="s">
        <v>99</v>
      </c>
      <c r="K475" t="s">
        <v>921</v>
      </c>
      <c r="L475">
        <v>4309</v>
      </c>
      <c r="M475">
        <v>1779</v>
      </c>
      <c r="N475" t="s">
        <v>87</v>
      </c>
      <c r="O475">
        <v>8</v>
      </c>
      <c r="P475">
        <v>1779</v>
      </c>
      <c r="Q475">
        <v>4309</v>
      </c>
      <c r="R475" s="20">
        <v>0.02</v>
      </c>
    </row>
    <row r="476" spans="1:18" x14ac:dyDescent="0.25">
      <c r="A476" t="s">
        <v>923</v>
      </c>
      <c r="B476" s="19">
        <v>41627</v>
      </c>
      <c r="C476" t="s">
        <v>134</v>
      </c>
      <c r="D476">
        <v>10004</v>
      </c>
      <c r="E476" t="s">
        <v>920</v>
      </c>
      <c r="F476">
        <v>1</v>
      </c>
      <c r="G476" t="s">
        <v>121</v>
      </c>
      <c r="H476" t="s">
        <v>122</v>
      </c>
      <c r="I476" t="s">
        <v>123</v>
      </c>
      <c r="J476" t="s">
        <v>106</v>
      </c>
      <c r="K476" t="s">
        <v>921</v>
      </c>
      <c r="L476">
        <v>4309</v>
      </c>
      <c r="M476">
        <v>1779</v>
      </c>
      <c r="N476" t="s">
        <v>87</v>
      </c>
      <c r="O476">
        <v>10</v>
      </c>
      <c r="P476">
        <v>1779</v>
      </c>
      <c r="Q476">
        <v>4309</v>
      </c>
      <c r="R476" s="20">
        <v>0.02</v>
      </c>
    </row>
    <row r="477" spans="1:18" x14ac:dyDescent="0.25">
      <c r="A477" t="s">
        <v>924</v>
      </c>
      <c r="B477" s="19">
        <v>42289</v>
      </c>
      <c r="C477" t="s">
        <v>108</v>
      </c>
      <c r="D477">
        <v>10010</v>
      </c>
      <c r="E477" t="s">
        <v>920</v>
      </c>
      <c r="F477">
        <v>1</v>
      </c>
      <c r="G477" t="s">
        <v>171</v>
      </c>
      <c r="H477" t="s">
        <v>172</v>
      </c>
      <c r="I477" t="s">
        <v>173</v>
      </c>
      <c r="J477" t="s">
        <v>93</v>
      </c>
      <c r="K477" t="s">
        <v>921</v>
      </c>
      <c r="L477">
        <v>4309</v>
      </c>
      <c r="M477">
        <v>1779</v>
      </c>
      <c r="N477" t="s">
        <v>87</v>
      </c>
      <c r="O477">
        <v>3</v>
      </c>
      <c r="P477">
        <v>1779</v>
      </c>
      <c r="Q477">
        <v>4309</v>
      </c>
      <c r="R477" s="20">
        <v>0.01</v>
      </c>
    </row>
    <row r="478" spans="1:18" x14ac:dyDescent="0.25">
      <c r="A478" t="s">
        <v>925</v>
      </c>
      <c r="B478" s="19">
        <v>41861</v>
      </c>
      <c r="C478" t="s">
        <v>72</v>
      </c>
      <c r="D478">
        <v>10007</v>
      </c>
      <c r="E478" t="s">
        <v>926</v>
      </c>
      <c r="F478">
        <v>1</v>
      </c>
      <c r="G478" t="s">
        <v>90</v>
      </c>
      <c r="H478" t="s">
        <v>91</v>
      </c>
      <c r="I478" t="s">
        <v>92</v>
      </c>
      <c r="J478" t="s">
        <v>93</v>
      </c>
      <c r="K478" t="s">
        <v>927</v>
      </c>
      <c r="L478">
        <v>4325</v>
      </c>
      <c r="M478">
        <v>1734</v>
      </c>
      <c r="N478" t="s">
        <v>114</v>
      </c>
      <c r="O478">
        <v>6</v>
      </c>
      <c r="P478">
        <v>1734</v>
      </c>
      <c r="Q478">
        <v>4325</v>
      </c>
      <c r="R478" s="20">
        <v>0.02</v>
      </c>
    </row>
    <row r="479" spans="1:18" x14ac:dyDescent="0.25">
      <c r="A479" t="s">
        <v>928</v>
      </c>
      <c r="B479" s="19">
        <v>42232</v>
      </c>
      <c r="C479" t="s">
        <v>81</v>
      </c>
      <c r="D479">
        <v>10008</v>
      </c>
      <c r="E479" t="s">
        <v>926</v>
      </c>
      <c r="F479">
        <v>1</v>
      </c>
      <c r="G479" t="s">
        <v>135</v>
      </c>
      <c r="H479" t="s">
        <v>136</v>
      </c>
      <c r="I479" t="s">
        <v>137</v>
      </c>
      <c r="J479" t="s">
        <v>106</v>
      </c>
      <c r="K479" t="s">
        <v>927</v>
      </c>
      <c r="L479">
        <v>4325</v>
      </c>
      <c r="M479">
        <v>1734</v>
      </c>
      <c r="N479" t="s">
        <v>114</v>
      </c>
      <c r="O479">
        <v>8</v>
      </c>
      <c r="P479">
        <v>1734</v>
      </c>
      <c r="Q479">
        <v>4325</v>
      </c>
      <c r="R479" s="20">
        <v>0.02</v>
      </c>
    </row>
    <row r="480" spans="1:18" x14ac:dyDescent="0.25">
      <c r="A480" t="s">
        <v>484</v>
      </c>
      <c r="B480" s="19">
        <v>41329</v>
      </c>
      <c r="C480" t="s">
        <v>108</v>
      </c>
      <c r="D480">
        <v>10005</v>
      </c>
      <c r="E480" t="s">
        <v>929</v>
      </c>
      <c r="F480">
        <v>1</v>
      </c>
      <c r="G480" t="s">
        <v>183</v>
      </c>
      <c r="H480" t="s">
        <v>184</v>
      </c>
      <c r="I480" t="s">
        <v>185</v>
      </c>
      <c r="J480" t="s">
        <v>93</v>
      </c>
      <c r="K480" t="s">
        <v>930</v>
      </c>
      <c r="L480">
        <v>4342</v>
      </c>
      <c r="M480">
        <v>1689</v>
      </c>
      <c r="N480" t="s">
        <v>114</v>
      </c>
      <c r="O480">
        <v>3</v>
      </c>
      <c r="P480">
        <v>1689</v>
      </c>
      <c r="Q480">
        <v>4342</v>
      </c>
      <c r="R480" s="20">
        <v>0.01</v>
      </c>
    </row>
    <row r="481" spans="1:18" x14ac:dyDescent="0.25">
      <c r="A481" t="s">
        <v>931</v>
      </c>
      <c r="B481" s="19">
        <v>41707</v>
      </c>
      <c r="C481" t="s">
        <v>81</v>
      </c>
      <c r="D481">
        <v>10003</v>
      </c>
      <c r="E481" t="s">
        <v>929</v>
      </c>
      <c r="F481">
        <v>1</v>
      </c>
      <c r="G481" t="s">
        <v>96</v>
      </c>
      <c r="H481" t="s">
        <v>97</v>
      </c>
      <c r="I481" t="s">
        <v>98</v>
      </c>
      <c r="J481" t="s">
        <v>99</v>
      </c>
      <c r="K481" t="s">
        <v>930</v>
      </c>
      <c r="L481">
        <v>4342</v>
      </c>
      <c r="M481">
        <v>1689</v>
      </c>
      <c r="N481" t="s">
        <v>114</v>
      </c>
      <c r="O481">
        <v>8</v>
      </c>
      <c r="P481">
        <v>1689</v>
      </c>
      <c r="Q481">
        <v>4342</v>
      </c>
      <c r="R481" s="20">
        <v>0.02</v>
      </c>
    </row>
    <row r="482" spans="1:18" x14ac:dyDescent="0.25">
      <c r="A482" t="s">
        <v>932</v>
      </c>
      <c r="B482" s="19">
        <v>41563</v>
      </c>
      <c r="C482" t="s">
        <v>203</v>
      </c>
      <c r="D482">
        <v>10010</v>
      </c>
      <c r="E482" t="s">
        <v>929</v>
      </c>
      <c r="F482">
        <v>1</v>
      </c>
      <c r="G482" t="s">
        <v>171</v>
      </c>
      <c r="H482" t="s">
        <v>172</v>
      </c>
      <c r="I482" t="s">
        <v>173</v>
      </c>
      <c r="J482" t="s">
        <v>93</v>
      </c>
      <c r="K482" t="s">
        <v>930</v>
      </c>
      <c r="L482">
        <v>4342</v>
      </c>
      <c r="M482">
        <v>1689</v>
      </c>
      <c r="N482" t="s">
        <v>114</v>
      </c>
      <c r="O482">
        <v>4</v>
      </c>
      <c r="P482">
        <v>1689</v>
      </c>
      <c r="Q482">
        <v>4342</v>
      </c>
      <c r="R482" s="20">
        <v>0.01</v>
      </c>
    </row>
    <row r="483" spans="1:18" x14ac:dyDescent="0.25">
      <c r="A483" t="s">
        <v>633</v>
      </c>
      <c r="B483" s="19">
        <v>42074</v>
      </c>
      <c r="C483" t="s">
        <v>102</v>
      </c>
      <c r="D483">
        <v>10001</v>
      </c>
      <c r="E483" t="s">
        <v>933</v>
      </c>
      <c r="F483">
        <v>1</v>
      </c>
      <c r="G483" t="s">
        <v>197</v>
      </c>
      <c r="H483" t="s">
        <v>122</v>
      </c>
      <c r="I483" t="s">
        <v>198</v>
      </c>
      <c r="J483" t="s">
        <v>106</v>
      </c>
      <c r="K483" t="s">
        <v>934</v>
      </c>
      <c r="L483">
        <v>4357</v>
      </c>
      <c r="M483">
        <v>1806</v>
      </c>
      <c r="N483" t="s">
        <v>87</v>
      </c>
      <c r="O483">
        <v>1</v>
      </c>
      <c r="P483">
        <v>1806</v>
      </c>
      <c r="Q483">
        <v>4357</v>
      </c>
      <c r="R483" s="20">
        <v>0.01</v>
      </c>
    </row>
    <row r="484" spans="1:18" x14ac:dyDescent="0.25">
      <c r="A484" t="s">
        <v>935</v>
      </c>
      <c r="B484" s="19">
        <v>42069</v>
      </c>
      <c r="C484" t="s">
        <v>108</v>
      </c>
      <c r="D484">
        <v>10008</v>
      </c>
      <c r="E484" t="s">
        <v>933</v>
      </c>
      <c r="F484">
        <v>1</v>
      </c>
      <c r="G484" t="s">
        <v>135</v>
      </c>
      <c r="H484" t="s">
        <v>136</v>
      </c>
      <c r="I484" t="s">
        <v>137</v>
      </c>
      <c r="J484" t="s">
        <v>106</v>
      </c>
      <c r="K484" t="s">
        <v>934</v>
      </c>
      <c r="L484">
        <v>4357</v>
      </c>
      <c r="M484">
        <v>1806</v>
      </c>
      <c r="N484" t="s">
        <v>87</v>
      </c>
      <c r="O484">
        <v>3</v>
      </c>
      <c r="P484">
        <v>1806</v>
      </c>
      <c r="Q484">
        <v>4357</v>
      </c>
      <c r="R484" s="20">
        <v>0.01</v>
      </c>
    </row>
    <row r="485" spans="1:18" x14ac:dyDescent="0.25">
      <c r="A485" t="s">
        <v>936</v>
      </c>
      <c r="B485" s="19">
        <v>42361</v>
      </c>
      <c r="C485" t="s">
        <v>102</v>
      </c>
      <c r="D485">
        <v>10009</v>
      </c>
      <c r="E485" t="s">
        <v>937</v>
      </c>
      <c r="F485">
        <v>1</v>
      </c>
      <c r="G485" t="s">
        <v>141</v>
      </c>
      <c r="H485" t="s">
        <v>142</v>
      </c>
      <c r="I485" t="s">
        <v>143</v>
      </c>
      <c r="J485" t="s">
        <v>93</v>
      </c>
      <c r="K485" t="s">
        <v>938</v>
      </c>
      <c r="L485">
        <v>4369</v>
      </c>
      <c r="M485">
        <v>1245</v>
      </c>
      <c r="N485" t="s">
        <v>87</v>
      </c>
      <c r="O485">
        <v>1</v>
      </c>
      <c r="P485">
        <v>1245</v>
      </c>
      <c r="Q485">
        <v>4369</v>
      </c>
      <c r="R485" s="20">
        <v>0.01</v>
      </c>
    </row>
    <row r="486" spans="1:18" x14ac:dyDescent="0.25">
      <c r="A486" t="s">
        <v>939</v>
      </c>
      <c r="B486" s="19">
        <v>42112</v>
      </c>
      <c r="C486" t="s">
        <v>102</v>
      </c>
      <c r="D486">
        <v>10014</v>
      </c>
      <c r="E486" t="s">
        <v>940</v>
      </c>
      <c r="F486">
        <v>1</v>
      </c>
      <c r="G486" t="s">
        <v>162</v>
      </c>
      <c r="H486" t="s">
        <v>163</v>
      </c>
      <c r="I486" t="s">
        <v>164</v>
      </c>
      <c r="J486" t="s">
        <v>93</v>
      </c>
      <c r="K486" t="s">
        <v>941</v>
      </c>
      <c r="L486">
        <v>4378</v>
      </c>
      <c r="M486">
        <v>1998</v>
      </c>
      <c r="N486" t="s">
        <v>177</v>
      </c>
      <c r="O486">
        <v>1</v>
      </c>
      <c r="P486">
        <v>1998</v>
      </c>
      <c r="Q486">
        <v>4378</v>
      </c>
      <c r="R486" s="20">
        <v>0.01</v>
      </c>
    </row>
    <row r="487" spans="1:18" x14ac:dyDescent="0.25">
      <c r="A487" t="s">
        <v>942</v>
      </c>
      <c r="B487" s="19">
        <v>42300</v>
      </c>
      <c r="C487" t="s">
        <v>81</v>
      </c>
      <c r="D487">
        <v>10004</v>
      </c>
      <c r="E487" t="s">
        <v>943</v>
      </c>
      <c r="F487">
        <v>1</v>
      </c>
      <c r="G487" t="s">
        <v>121</v>
      </c>
      <c r="H487" t="s">
        <v>122</v>
      </c>
      <c r="I487" t="s">
        <v>123</v>
      </c>
      <c r="J487" t="s">
        <v>106</v>
      </c>
      <c r="K487" t="s">
        <v>944</v>
      </c>
      <c r="L487">
        <v>4382</v>
      </c>
      <c r="M487">
        <v>1298</v>
      </c>
      <c r="N487" t="s">
        <v>239</v>
      </c>
      <c r="O487">
        <v>8</v>
      </c>
      <c r="P487">
        <v>1298</v>
      </c>
      <c r="Q487">
        <v>4382</v>
      </c>
      <c r="R487" s="20">
        <v>0.02</v>
      </c>
    </row>
    <row r="488" spans="1:18" x14ac:dyDescent="0.25">
      <c r="A488" t="s">
        <v>945</v>
      </c>
      <c r="B488" s="19">
        <v>42335</v>
      </c>
      <c r="C488" t="s">
        <v>102</v>
      </c>
      <c r="D488">
        <v>10014</v>
      </c>
      <c r="E488" t="s">
        <v>946</v>
      </c>
      <c r="F488">
        <v>1</v>
      </c>
      <c r="G488" t="s">
        <v>162</v>
      </c>
      <c r="H488" t="s">
        <v>163</v>
      </c>
      <c r="I488" t="s">
        <v>164</v>
      </c>
      <c r="J488" t="s">
        <v>93</v>
      </c>
      <c r="K488" t="s">
        <v>947</v>
      </c>
      <c r="L488">
        <v>4391</v>
      </c>
      <c r="M488">
        <v>2304</v>
      </c>
      <c r="N488" t="s">
        <v>87</v>
      </c>
      <c r="O488">
        <v>1</v>
      </c>
      <c r="P488">
        <v>2304</v>
      </c>
      <c r="Q488">
        <v>4391</v>
      </c>
      <c r="R488" s="20">
        <v>0.01</v>
      </c>
    </row>
    <row r="489" spans="1:18" x14ac:dyDescent="0.25">
      <c r="A489" t="s">
        <v>948</v>
      </c>
      <c r="B489" s="19">
        <v>41981</v>
      </c>
      <c r="C489" t="s">
        <v>81</v>
      </c>
      <c r="D489">
        <v>10003</v>
      </c>
      <c r="E489" t="s">
        <v>949</v>
      </c>
      <c r="F489">
        <v>1</v>
      </c>
      <c r="G489" t="s">
        <v>96</v>
      </c>
      <c r="H489" t="s">
        <v>97</v>
      </c>
      <c r="I489" t="s">
        <v>98</v>
      </c>
      <c r="J489" t="s">
        <v>99</v>
      </c>
      <c r="K489" t="s">
        <v>950</v>
      </c>
      <c r="L489">
        <v>4392</v>
      </c>
      <c r="M489">
        <v>1542</v>
      </c>
      <c r="N489" t="s">
        <v>87</v>
      </c>
      <c r="O489">
        <v>8</v>
      </c>
      <c r="P489">
        <v>1542</v>
      </c>
      <c r="Q489">
        <v>4392</v>
      </c>
      <c r="R489" s="20">
        <v>0.02</v>
      </c>
    </row>
    <row r="490" spans="1:18" x14ac:dyDescent="0.25">
      <c r="A490" t="s">
        <v>951</v>
      </c>
      <c r="B490" s="19">
        <v>41511</v>
      </c>
      <c r="C490" t="s">
        <v>108</v>
      </c>
      <c r="D490">
        <v>10011</v>
      </c>
      <c r="E490" t="s">
        <v>949</v>
      </c>
      <c r="F490">
        <v>1</v>
      </c>
      <c r="G490" t="s">
        <v>153</v>
      </c>
      <c r="H490" t="s">
        <v>154</v>
      </c>
      <c r="I490" t="s">
        <v>155</v>
      </c>
      <c r="J490" t="s">
        <v>93</v>
      </c>
      <c r="K490" t="s">
        <v>950</v>
      </c>
      <c r="L490">
        <v>4392</v>
      </c>
      <c r="M490">
        <v>1542</v>
      </c>
      <c r="N490" t="s">
        <v>87</v>
      </c>
      <c r="O490">
        <v>3</v>
      </c>
      <c r="P490">
        <v>1542</v>
      </c>
      <c r="Q490">
        <v>4392</v>
      </c>
      <c r="R490" s="20">
        <v>0.01</v>
      </c>
    </row>
    <row r="491" spans="1:18" x14ac:dyDescent="0.25">
      <c r="A491" t="s">
        <v>952</v>
      </c>
      <c r="B491" s="19">
        <v>42213</v>
      </c>
      <c r="C491" t="s">
        <v>134</v>
      </c>
      <c r="D491">
        <v>10011</v>
      </c>
      <c r="E491" t="s">
        <v>949</v>
      </c>
      <c r="F491">
        <v>1</v>
      </c>
      <c r="G491" t="s">
        <v>153</v>
      </c>
      <c r="H491" t="s">
        <v>154</v>
      </c>
      <c r="I491" t="s">
        <v>155</v>
      </c>
      <c r="J491" t="s">
        <v>93</v>
      </c>
      <c r="K491" t="s">
        <v>950</v>
      </c>
      <c r="L491">
        <v>4392</v>
      </c>
      <c r="M491">
        <v>1542</v>
      </c>
      <c r="N491" t="s">
        <v>87</v>
      </c>
      <c r="O491">
        <v>10</v>
      </c>
      <c r="P491">
        <v>1542</v>
      </c>
      <c r="Q491">
        <v>4392</v>
      </c>
      <c r="R491" s="20">
        <v>0.02</v>
      </c>
    </row>
    <row r="492" spans="1:18" x14ac:dyDescent="0.25">
      <c r="A492" t="s">
        <v>953</v>
      </c>
      <c r="B492" s="19">
        <v>41717</v>
      </c>
      <c r="C492" t="s">
        <v>134</v>
      </c>
      <c r="D492">
        <v>10003</v>
      </c>
      <c r="E492" t="s">
        <v>954</v>
      </c>
      <c r="F492">
        <v>1</v>
      </c>
      <c r="G492" t="s">
        <v>96</v>
      </c>
      <c r="H492" t="s">
        <v>97</v>
      </c>
      <c r="I492" t="s">
        <v>98</v>
      </c>
      <c r="J492" t="s">
        <v>99</v>
      </c>
      <c r="K492" t="s">
        <v>955</v>
      </c>
      <c r="L492">
        <v>4398</v>
      </c>
      <c r="M492">
        <v>1800</v>
      </c>
      <c r="N492" t="s">
        <v>87</v>
      </c>
      <c r="O492">
        <v>10</v>
      </c>
      <c r="P492">
        <v>1800</v>
      </c>
      <c r="Q492">
        <v>4398</v>
      </c>
      <c r="R492" s="20">
        <v>0.02</v>
      </c>
    </row>
    <row r="493" spans="1:18" x14ac:dyDescent="0.25">
      <c r="A493" t="s">
        <v>956</v>
      </c>
      <c r="B493" s="19">
        <v>42027</v>
      </c>
      <c r="C493" t="s">
        <v>108</v>
      </c>
      <c r="D493">
        <v>10004</v>
      </c>
      <c r="E493" t="s">
        <v>954</v>
      </c>
      <c r="F493">
        <v>1</v>
      </c>
      <c r="G493" t="s">
        <v>121</v>
      </c>
      <c r="H493" t="s">
        <v>122</v>
      </c>
      <c r="I493" t="s">
        <v>123</v>
      </c>
      <c r="J493" t="s">
        <v>106</v>
      </c>
      <c r="K493" t="s">
        <v>955</v>
      </c>
      <c r="L493">
        <v>4398</v>
      </c>
      <c r="M493">
        <v>1800</v>
      </c>
      <c r="N493" t="s">
        <v>87</v>
      </c>
      <c r="O493">
        <v>3</v>
      </c>
      <c r="P493">
        <v>1800</v>
      </c>
      <c r="Q493">
        <v>4398</v>
      </c>
      <c r="R493" s="20">
        <v>0.01</v>
      </c>
    </row>
    <row r="494" spans="1:18" x14ac:dyDescent="0.25">
      <c r="A494" t="s">
        <v>795</v>
      </c>
      <c r="B494" s="19">
        <v>41415</v>
      </c>
      <c r="C494" t="s">
        <v>102</v>
      </c>
      <c r="D494">
        <v>10010</v>
      </c>
      <c r="E494" t="s">
        <v>954</v>
      </c>
      <c r="F494">
        <v>1</v>
      </c>
      <c r="G494" t="s">
        <v>171</v>
      </c>
      <c r="H494" t="s">
        <v>172</v>
      </c>
      <c r="I494" t="s">
        <v>173</v>
      </c>
      <c r="J494" t="s">
        <v>93</v>
      </c>
      <c r="K494" t="s">
        <v>955</v>
      </c>
      <c r="L494">
        <v>4398</v>
      </c>
      <c r="M494">
        <v>1800</v>
      </c>
      <c r="N494" t="s">
        <v>87</v>
      </c>
      <c r="O494">
        <v>1</v>
      </c>
      <c r="P494">
        <v>1800</v>
      </c>
      <c r="Q494">
        <v>4398</v>
      </c>
      <c r="R494" s="20">
        <v>0.01</v>
      </c>
    </row>
    <row r="495" spans="1:18" x14ac:dyDescent="0.25">
      <c r="A495" t="s">
        <v>957</v>
      </c>
      <c r="B495" s="19">
        <v>41860</v>
      </c>
      <c r="C495" t="s">
        <v>110</v>
      </c>
      <c r="D495">
        <v>10002</v>
      </c>
      <c r="E495" t="s">
        <v>958</v>
      </c>
      <c r="F495">
        <v>1</v>
      </c>
      <c r="G495" t="s">
        <v>83</v>
      </c>
      <c r="H495" t="s">
        <v>84</v>
      </c>
      <c r="I495" t="s">
        <v>85</v>
      </c>
      <c r="J495" t="s">
        <v>77</v>
      </c>
      <c r="K495" t="s">
        <v>959</v>
      </c>
      <c r="L495">
        <v>4399</v>
      </c>
      <c r="M495">
        <v>2093</v>
      </c>
      <c r="N495" t="s">
        <v>87</v>
      </c>
      <c r="O495">
        <v>4</v>
      </c>
      <c r="P495">
        <v>2093</v>
      </c>
      <c r="Q495">
        <v>4399</v>
      </c>
      <c r="R495" s="20">
        <v>0.01</v>
      </c>
    </row>
    <row r="496" spans="1:18" x14ac:dyDescent="0.25">
      <c r="A496" t="s">
        <v>960</v>
      </c>
      <c r="B496" s="19">
        <v>42063</v>
      </c>
      <c r="C496" t="s">
        <v>81</v>
      </c>
      <c r="D496">
        <v>10014</v>
      </c>
      <c r="E496" t="s">
        <v>958</v>
      </c>
      <c r="F496">
        <v>1</v>
      </c>
      <c r="G496" t="s">
        <v>162</v>
      </c>
      <c r="H496" t="s">
        <v>163</v>
      </c>
      <c r="I496" t="s">
        <v>164</v>
      </c>
      <c r="J496" t="s">
        <v>93</v>
      </c>
      <c r="K496" t="s">
        <v>959</v>
      </c>
      <c r="L496">
        <v>4399</v>
      </c>
      <c r="M496">
        <v>2093</v>
      </c>
      <c r="N496" t="s">
        <v>87</v>
      </c>
      <c r="O496">
        <v>8</v>
      </c>
      <c r="P496">
        <v>2093</v>
      </c>
      <c r="Q496">
        <v>4399</v>
      </c>
      <c r="R496" s="20">
        <v>0.02</v>
      </c>
    </row>
    <row r="497" spans="1:18" x14ac:dyDescent="0.25">
      <c r="A497" t="s">
        <v>961</v>
      </c>
      <c r="B497" s="19">
        <v>42152</v>
      </c>
      <c r="C497" t="s">
        <v>102</v>
      </c>
      <c r="D497">
        <v>10001</v>
      </c>
      <c r="E497" t="s">
        <v>962</v>
      </c>
      <c r="F497">
        <v>1</v>
      </c>
      <c r="G497" t="s">
        <v>197</v>
      </c>
      <c r="H497" t="s">
        <v>122</v>
      </c>
      <c r="I497" t="s">
        <v>198</v>
      </c>
      <c r="J497" t="s">
        <v>106</v>
      </c>
      <c r="K497" t="s">
        <v>963</v>
      </c>
      <c r="L497">
        <v>4404</v>
      </c>
      <c r="M497">
        <v>1517</v>
      </c>
      <c r="N497" t="s">
        <v>177</v>
      </c>
      <c r="O497">
        <v>1</v>
      </c>
      <c r="P497">
        <v>1517</v>
      </c>
      <c r="Q497">
        <v>4404</v>
      </c>
      <c r="R497" s="20">
        <v>0.01</v>
      </c>
    </row>
    <row r="498" spans="1:18" x14ac:dyDescent="0.25">
      <c r="A498" t="s">
        <v>737</v>
      </c>
      <c r="B498" s="19">
        <v>41290</v>
      </c>
      <c r="C498" t="s">
        <v>102</v>
      </c>
      <c r="D498">
        <v>10004</v>
      </c>
      <c r="E498" t="s">
        <v>962</v>
      </c>
      <c r="F498">
        <v>1</v>
      </c>
      <c r="G498" t="s">
        <v>121</v>
      </c>
      <c r="H498" t="s">
        <v>122</v>
      </c>
      <c r="I498" t="s">
        <v>123</v>
      </c>
      <c r="J498" t="s">
        <v>106</v>
      </c>
      <c r="K498" t="s">
        <v>963</v>
      </c>
      <c r="L498">
        <v>4404</v>
      </c>
      <c r="M498">
        <v>1517</v>
      </c>
      <c r="N498" t="s">
        <v>177</v>
      </c>
      <c r="O498">
        <v>1</v>
      </c>
      <c r="P498">
        <v>1517</v>
      </c>
      <c r="Q498">
        <v>4404</v>
      </c>
      <c r="R498" s="20">
        <v>0.01</v>
      </c>
    </row>
    <row r="499" spans="1:18" x14ac:dyDescent="0.25">
      <c r="A499" t="s">
        <v>964</v>
      </c>
      <c r="B499" s="19">
        <v>42178</v>
      </c>
      <c r="C499" t="s">
        <v>110</v>
      </c>
      <c r="D499">
        <v>10001</v>
      </c>
      <c r="E499" t="s">
        <v>965</v>
      </c>
      <c r="F499">
        <v>1</v>
      </c>
      <c r="G499" t="s">
        <v>197</v>
      </c>
      <c r="H499" t="s">
        <v>122</v>
      </c>
      <c r="I499" t="s">
        <v>198</v>
      </c>
      <c r="J499" t="s">
        <v>106</v>
      </c>
      <c r="K499" t="s">
        <v>966</v>
      </c>
      <c r="L499">
        <v>4420</v>
      </c>
      <c r="M499">
        <v>1797</v>
      </c>
      <c r="N499" t="s">
        <v>114</v>
      </c>
      <c r="O499">
        <v>4</v>
      </c>
      <c r="P499">
        <v>1797</v>
      </c>
      <c r="Q499">
        <v>4420</v>
      </c>
      <c r="R499" s="20">
        <v>0.01</v>
      </c>
    </row>
    <row r="500" spans="1:18" x14ac:dyDescent="0.25">
      <c r="A500" t="s">
        <v>967</v>
      </c>
      <c r="B500" s="19">
        <v>42138</v>
      </c>
      <c r="C500" t="s">
        <v>108</v>
      </c>
      <c r="D500">
        <v>10008</v>
      </c>
      <c r="E500" t="s">
        <v>965</v>
      </c>
      <c r="F500">
        <v>1</v>
      </c>
      <c r="G500" t="s">
        <v>135</v>
      </c>
      <c r="H500" t="s">
        <v>136</v>
      </c>
      <c r="I500" t="s">
        <v>137</v>
      </c>
      <c r="J500" t="s">
        <v>106</v>
      </c>
      <c r="K500" t="s">
        <v>966</v>
      </c>
      <c r="L500">
        <v>4420</v>
      </c>
      <c r="M500">
        <v>1797</v>
      </c>
      <c r="N500" t="s">
        <v>114</v>
      </c>
      <c r="O500">
        <v>3</v>
      </c>
      <c r="P500">
        <v>1797</v>
      </c>
      <c r="Q500">
        <v>4420</v>
      </c>
      <c r="R500" s="20">
        <v>0.01</v>
      </c>
    </row>
    <row r="501" spans="1:18" x14ac:dyDescent="0.25">
      <c r="A501" t="s">
        <v>968</v>
      </c>
      <c r="B501" s="19">
        <v>42159</v>
      </c>
      <c r="C501" t="s">
        <v>72</v>
      </c>
      <c r="D501">
        <v>10014</v>
      </c>
      <c r="E501" t="s">
        <v>969</v>
      </c>
      <c r="F501">
        <v>1</v>
      </c>
      <c r="G501" t="s">
        <v>162</v>
      </c>
      <c r="H501" t="s">
        <v>163</v>
      </c>
      <c r="I501" t="s">
        <v>164</v>
      </c>
      <c r="J501" t="s">
        <v>93</v>
      </c>
      <c r="K501" t="s">
        <v>970</v>
      </c>
      <c r="L501">
        <v>4454</v>
      </c>
      <c r="M501">
        <v>1884</v>
      </c>
      <c r="N501" t="s">
        <v>87</v>
      </c>
      <c r="O501">
        <v>6</v>
      </c>
      <c r="P501">
        <v>1884</v>
      </c>
      <c r="Q501">
        <v>4454</v>
      </c>
      <c r="R501" s="20">
        <v>0.02</v>
      </c>
    </row>
    <row r="502" spans="1:18" x14ac:dyDescent="0.25">
      <c r="A502" t="s">
        <v>810</v>
      </c>
      <c r="B502" s="19">
        <v>41897</v>
      </c>
      <c r="C502" t="s">
        <v>108</v>
      </c>
      <c r="D502">
        <v>10008</v>
      </c>
      <c r="E502" t="s">
        <v>969</v>
      </c>
      <c r="F502">
        <v>1</v>
      </c>
      <c r="G502" t="s">
        <v>135</v>
      </c>
      <c r="H502" t="s">
        <v>136</v>
      </c>
      <c r="I502" t="s">
        <v>137</v>
      </c>
      <c r="J502" t="s">
        <v>106</v>
      </c>
      <c r="K502" t="s">
        <v>970</v>
      </c>
      <c r="L502">
        <v>4454</v>
      </c>
      <c r="M502">
        <v>1884</v>
      </c>
      <c r="N502" t="s">
        <v>87</v>
      </c>
      <c r="O502">
        <v>3</v>
      </c>
      <c r="P502">
        <v>1884</v>
      </c>
      <c r="Q502">
        <v>4454</v>
      </c>
      <c r="R502" s="20">
        <v>0.01</v>
      </c>
    </row>
    <row r="503" spans="1:18" x14ac:dyDescent="0.25">
      <c r="A503" t="s">
        <v>971</v>
      </c>
      <c r="B503" s="19">
        <v>41974</v>
      </c>
      <c r="C503" t="s">
        <v>110</v>
      </c>
      <c r="D503">
        <v>10010</v>
      </c>
      <c r="E503" t="s">
        <v>969</v>
      </c>
      <c r="F503">
        <v>1</v>
      </c>
      <c r="G503" t="s">
        <v>171</v>
      </c>
      <c r="H503" t="s">
        <v>172</v>
      </c>
      <c r="I503" t="s">
        <v>173</v>
      </c>
      <c r="J503" t="s">
        <v>93</v>
      </c>
      <c r="K503" t="s">
        <v>970</v>
      </c>
      <c r="L503">
        <v>4454</v>
      </c>
      <c r="M503">
        <v>1884</v>
      </c>
      <c r="N503" t="s">
        <v>87</v>
      </c>
      <c r="O503">
        <v>4</v>
      </c>
      <c r="P503">
        <v>1884</v>
      </c>
      <c r="Q503">
        <v>4454</v>
      </c>
      <c r="R503" s="20">
        <v>0.01</v>
      </c>
    </row>
    <row r="504" spans="1:18" x14ac:dyDescent="0.25">
      <c r="A504" t="s">
        <v>972</v>
      </c>
      <c r="B504" s="19">
        <v>42360</v>
      </c>
      <c r="C504" t="s">
        <v>134</v>
      </c>
      <c r="D504">
        <v>10005</v>
      </c>
      <c r="E504" t="s">
        <v>973</v>
      </c>
      <c r="F504">
        <v>1</v>
      </c>
      <c r="G504" t="s">
        <v>183</v>
      </c>
      <c r="H504" t="s">
        <v>184</v>
      </c>
      <c r="I504" t="s">
        <v>185</v>
      </c>
      <c r="J504" t="s">
        <v>93</v>
      </c>
      <c r="K504" t="s">
        <v>974</v>
      </c>
      <c r="L504">
        <v>4459</v>
      </c>
      <c r="M504">
        <v>1722</v>
      </c>
      <c r="N504" t="s">
        <v>280</v>
      </c>
      <c r="O504">
        <v>10</v>
      </c>
      <c r="P504">
        <v>1722</v>
      </c>
      <c r="Q504">
        <v>4459</v>
      </c>
      <c r="R504" s="20">
        <v>0.02</v>
      </c>
    </row>
    <row r="505" spans="1:18" x14ac:dyDescent="0.25">
      <c r="A505" t="s">
        <v>918</v>
      </c>
      <c r="B505" s="19">
        <v>41925</v>
      </c>
      <c r="C505" t="s">
        <v>203</v>
      </c>
      <c r="D505">
        <v>10014</v>
      </c>
      <c r="E505" t="s">
        <v>973</v>
      </c>
      <c r="F505">
        <v>1</v>
      </c>
      <c r="G505" t="s">
        <v>162</v>
      </c>
      <c r="H505" t="s">
        <v>163</v>
      </c>
      <c r="I505" t="s">
        <v>164</v>
      </c>
      <c r="J505" t="s">
        <v>93</v>
      </c>
      <c r="K505" t="s">
        <v>974</v>
      </c>
      <c r="L505">
        <v>4459</v>
      </c>
      <c r="M505">
        <v>1722</v>
      </c>
      <c r="N505" t="s">
        <v>280</v>
      </c>
      <c r="O505">
        <v>4</v>
      </c>
      <c r="P505">
        <v>1722</v>
      </c>
      <c r="Q505">
        <v>4459</v>
      </c>
      <c r="R505" s="20">
        <v>0.01</v>
      </c>
    </row>
    <row r="506" spans="1:18" x14ac:dyDescent="0.25">
      <c r="A506" t="s">
        <v>975</v>
      </c>
      <c r="B506" s="19">
        <v>41624</v>
      </c>
      <c r="C506" t="s">
        <v>203</v>
      </c>
      <c r="D506">
        <v>10003</v>
      </c>
      <c r="E506" t="s">
        <v>973</v>
      </c>
      <c r="F506">
        <v>1</v>
      </c>
      <c r="G506" t="s">
        <v>96</v>
      </c>
      <c r="H506" t="s">
        <v>97</v>
      </c>
      <c r="I506" t="s">
        <v>98</v>
      </c>
      <c r="J506" t="s">
        <v>99</v>
      </c>
      <c r="K506" t="s">
        <v>974</v>
      </c>
      <c r="L506">
        <v>4459</v>
      </c>
      <c r="M506">
        <v>1722</v>
      </c>
      <c r="N506" t="s">
        <v>280</v>
      </c>
      <c r="O506">
        <v>4</v>
      </c>
      <c r="P506">
        <v>1722</v>
      </c>
      <c r="Q506">
        <v>4459</v>
      </c>
      <c r="R506" s="20">
        <v>0.01</v>
      </c>
    </row>
    <row r="507" spans="1:18" x14ac:dyDescent="0.25">
      <c r="A507" t="s">
        <v>976</v>
      </c>
      <c r="B507" s="19">
        <v>42036</v>
      </c>
      <c r="C507" t="s">
        <v>102</v>
      </c>
      <c r="D507">
        <v>10015</v>
      </c>
      <c r="E507" t="s">
        <v>973</v>
      </c>
      <c r="F507">
        <v>1</v>
      </c>
      <c r="G507" t="s">
        <v>103</v>
      </c>
      <c r="H507" t="s">
        <v>104</v>
      </c>
      <c r="I507" t="s">
        <v>105</v>
      </c>
      <c r="J507" t="s">
        <v>106</v>
      </c>
      <c r="K507" t="s">
        <v>974</v>
      </c>
      <c r="L507">
        <v>4459</v>
      </c>
      <c r="M507">
        <v>1722</v>
      </c>
      <c r="N507" t="s">
        <v>280</v>
      </c>
      <c r="O507">
        <v>1</v>
      </c>
      <c r="P507">
        <v>1722</v>
      </c>
      <c r="Q507">
        <v>4459</v>
      </c>
      <c r="R507" s="20">
        <v>0.01</v>
      </c>
    </row>
    <row r="508" spans="1:18" x14ac:dyDescent="0.25">
      <c r="A508" t="s">
        <v>977</v>
      </c>
      <c r="B508" s="19">
        <v>41995</v>
      </c>
      <c r="C508" t="s">
        <v>110</v>
      </c>
      <c r="D508">
        <v>10002</v>
      </c>
      <c r="E508" t="s">
        <v>978</v>
      </c>
      <c r="F508">
        <v>1</v>
      </c>
      <c r="G508" t="s">
        <v>83</v>
      </c>
      <c r="H508" t="s">
        <v>84</v>
      </c>
      <c r="I508" t="s">
        <v>85</v>
      </c>
      <c r="J508" t="s">
        <v>77</v>
      </c>
      <c r="K508" t="s">
        <v>979</v>
      </c>
      <c r="L508">
        <v>4466</v>
      </c>
      <c r="M508">
        <v>1984</v>
      </c>
      <c r="N508" t="s">
        <v>177</v>
      </c>
      <c r="O508">
        <v>4</v>
      </c>
      <c r="P508">
        <v>1984</v>
      </c>
      <c r="Q508">
        <v>4466</v>
      </c>
      <c r="R508" s="20">
        <v>0.01</v>
      </c>
    </row>
    <row r="509" spans="1:18" x14ac:dyDescent="0.25">
      <c r="A509" t="s">
        <v>980</v>
      </c>
      <c r="B509" s="19">
        <v>41759</v>
      </c>
      <c r="C509" t="s">
        <v>108</v>
      </c>
      <c r="D509">
        <v>10004</v>
      </c>
      <c r="E509" t="s">
        <v>978</v>
      </c>
      <c r="F509">
        <v>1</v>
      </c>
      <c r="G509" t="s">
        <v>121</v>
      </c>
      <c r="H509" t="s">
        <v>122</v>
      </c>
      <c r="I509" t="s">
        <v>123</v>
      </c>
      <c r="J509" t="s">
        <v>106</v>
      </c>
      <c r="K509" t="s">
        <v>979</v>
      </c>
      <c r="L509">
        <v>4466</v>
      </c>
      <c r="M509">
        <v>1984</v>
      </c>
      <c r="N509" t="s">
        <v>177</v>
      </c>
      <c r="O509">
        <v>3</v>
      </c>
      <c r="P509">
        <v>1984</v>
      </c>
      <c r="Q509">
        <v>4466</v>
      </c>
      <c r="R509" s="20">
        <v>0.01</v>
      </c>
    </row>
    <row r="510" spans="1:18" x14ac:dyDescent="0.25">
      <c r="A510" t="s">
        <v>981</v>
      </c>
      <c r="B510" s="19">
        <v>42045</v>
      </c>
      <c r="C510" t="s">
        <v>72</v>
      </c>
      <c r="D510">
        <v>10005</v>
      </c>
      <c r="E510" t="s">
        <v>982</v>
      </c>
      <c r="F510">
        <v>1</v>
      </c>
      <c r="G510" t="s">
        <v>183</v>
      </c>
      <c r="H510" t="s">
        <v>184</v>
      </c>
      <c r="I510" t="s">
        <v>185</v>
      </c>
      <c r="J510" t="s">
        <v>93</v>
      </c>
      <c r="K510" t="s">
        <v>983</v>
      </c>
      <c r="L510">
        <v>4476</v>
      </c>
      <c r="M510">
        <v>2494</v>
      </c>
      <c r="N510" t="s">
        <v>87</v>
      </c>
      <c r="O510">
        <v>6</v>
      </c>
      <c r="P510">
        <v>2494</v>
      </c>
      <c r="Q510">
        <v>4476</v>
      </c>
      <c r="R510" s="20">
        <v>0.02</v>
      </c>
    </row>
    <row r="511" spans="1:18" x14ac:dyDescent="0.25">
      <c r="A511" t="s">
        <v>844</v>
      </c>
      <c r="B511" s="19">
        <v>41600</v>
      </c>
      <c r="C511" t="s">
        <v>89</v>
      </c>
      <c r="D511">
        <v>10013</v>
      </c>
      <c r="E511" t="s">
        <v>982</v>
      </c>
      <c r="F511">
        <v>1</v>
      </c>
      <c r="G511" t="s">
        <v>116</v>
      </c>
      <c r="H511" t="s">
        <v>117</v>
      </c>
      <c r="I511" t="s">
        <v>118</v>
      </c>
      <c r="J511" t="s">
        <v>106</v>
      </c>
      <c r="K511" t="s">
        <v>983</v>
      </c>
      <c r="L511">
        <v>4476</v>
      </c>
      <c r="M511">
        <v>2494</v>
      </c>
      <c r="N511" t="s">
        <v>87</v>
      </c>
      <c r="O511">
        <v>5</v>
      </c>
      <c r="P511">
        <v>2494</v>
      </c>
      <c r="Q511">
        <v>4476</v>
      </c>
      <c r="R511" s="20">
        <v>0.01</v>
      </c>
    </row>
    <row r="512" spans="1:18" x14ac:dyDescent="0.25">
      <c r="A512" t="s">
        <v>984</v>
      </c>
      <c r="B512" s="19">
        <v>42280</v>
      </c>
      <c r="C512" t="s">
        <v>134</v>
      </c>
      <c r="D512">
        <v>10008</v>
      </c>
      <c r="E512" t="s">
        <v>982</v>
      </c>
      <c r="F512">
        <v>1</v>
      </c>
      <c r="G512" t="s">
        <v>135</v>
      </c>
      <c r="H512" t="s">
        <v>136</v>
      </c>
      <c r="I512" t="s">
        <v>137</v>
      </c>
      <c r="J512" t="s">
        <v>106</v>
      </c>
      <c r="K512" t="s">
        <v>983</v>
      </c>
      <c r="L512">
        <v>4476</v>
      </c>
      <c r="M512">
        <v>2494</v>
      </c>
      <c r="N512" t="s">
        <v>87</v>
      </c>
      <c r="O512">
        <v>10</v>
      </c>
      <c r="P512">
        <v>2494</v>
      </c>
      <c r="Q512">
        <v>4476</v>
      </c>
      <c r="R512" s="20">
        <v>0.02</v>
      </c>
    </row>
    <row r="513" spans="1:18" x14ac:dyDescent="0.25">
      <c r="A513" t="s">
        <v>985</v>
      </c>
      <c r="B513" s="19">
        <v>41554</v>
      </c>
      <c r="C513" t="s">
        <v>110</v>
      </c>
      <c r="D513">
        <v>10006</v>
      </c>
      <c r="E513" t="s">
        <v>982</v>
      </c>
      <c r="F513">
        <v>1</v>
      </c>
      <c r="G513" t="s">
        <v>74</v>
      </c>
      <c r="H513" t="s">
        <v>75</v>
      </c>
      <c r="I513" t="s">
        <v>76</v>
      </c>
      <c r="J513" t="s">
        <v>77</v>
      </c>
      <c r="K513" t="s">
        <v>983</v>
      </c>
      <c r="L513">
        <v>4476</v>
      </c>
      <c r="M513">
        <v>2494</v>
      </c>
      <c r="N513" t="s">
        <v>87</v>
      </c>
      <c r="O513">
        <v>4</v>
      </c>
      <c r="P513">
        <v>2494</v>
      </c>
      <c r="Q513">
        <v>4476</v>
      </c>
      <c r="R513" s="20">
        <v>0.01</v>
      </c>
    </row>
    <row r="514" spans="1:18" x14ac:dyDescent="0.25">
      <c r="A514" t="s">
        <v>986</v>
      </c>
      <c r="B514" s="19">
        <v>42277</v>
      </c>
      <c r="C514" t="s">
        <v>89</v>
      </c>
      <c r="D514">
        <v>10006</v>
      </c>
      <c r="E514" t="s">
        <v>982</v>
      </c>
      <c r="F514">
        <v>1</v>
      </c>
      <c r="G514" t="s">
        <v>74</v>
      </c>
      <c r="H514" t="s">
        <v>75</v>
      </c>
      <c r="I514" t="s">
        <v>76</v>
      </c>
      <c r="J514" t="s">
        <v>77</v>
      </c>
      <c r="K514" t="s">
        <v>983</v>
      </c>
      <c r="L514">
        <v>4476</v>
      </c>
      <c r="M514">
        <v>2494</v>
      </c>
      <c r="N514" t="s">
        <v>87</v>
      </c>
      <c r="O514">
        <v>5</v>
      </c>
      <c r="P514">
        <v>2494</v>
      </c>
      <c r="Q514">
        <v>4476</v>
      </c>
      <c r="R514" s="20">
        <v>0.01</v>
      </c>
    </row>
    <row r="515" spans="1:18" x14ac:dyDescent="0.25">
      <c r="A515" t="s">
        <v>876</v>
      </c>
      <c r="B515" s="19">
        <v>42265</v>
      </c>
      <c r="C515" t="s">
        <v>81</v>
      </c>
      <c r="D515">
        <v>10012</v>
      </c>
      <c r="E515" t="s">
        <v>987</v>
      </c>
      <c r="F515">
        <v>1</v>
      </c>
      <c r="G515" t="s">
        <v>127</v>
      </c>
      <c r="H515" t="s">
        <v>128</v>
      </c>
      <c r="I515" t="s">
        <v>129</v>
      </c>
      <c r="J515" t="s">
        <v>93</v>
      </c>
      <c r="K515" t="s">
        <v>988</v>
      </c>
      <c r="L515">
        <v>4477</v>
      </c>
      <c r="M515">
        <v>1589</v>
      </c>
      <c r="N515" t="s">
        <v>87</v>
      </c>
      <c r="O515">
        <v>8</v>
      </c>
      <c r="P515">
        <v>1589</v>
      </c>
      <c r="Q515">
        <v>4477</v>
      </c>
      <c r="R515" s="20">
        <v>0.02</v>
      </c>
    </row>
    <row r="516" spans="1:18" x14ac:dyDescent="0.25">
      <c r="A516" t="s">
        <v>319</v>
      </c>
      <c r="B516" s="19">
        <v>41879</v>
      </c>
      <c r="C516" t="s">
        <v>81</v>
      </c>
      <c r="D516">
        <v>10013</v>
      </c>
      <c r="E516" t="s">
        <v>987</v>
      </c>
      <c r="F516">
        <v>1</v>
      </c>
      <c r="G516" t="s">
        <v>116</v>
      </c>
      <c r="H516" t="s">
        <v>117</v>
      </c>
      <c r="I516" t="s">
        <v>118</v>
      </c>
      <c r="J516" t="s">
        <v>106</v>
      </c>
      <c r="K516" t="s">
        <v>988</v>
      </c>
      <c r="L516">
        <v>4477</v>
      </c>
      <c r="M516">
        <v>1589</v>
      </c>
      <c r="N516" t="s">
        <v>87</v>
      </c>
      <c r="O516">
        <v>8</v>
      </c>
      <c r="P516">
        <v>1589</v>
      </c>
      <c r="Q516">
        <v>4477</v>
      </c>
      <c r="R516" s="20">
        <v>0.02</v>
      </c>
    </row>
    <row r="517" spans="1:18" x14ac:dyDescent="0.25">
      <c r="A517" t="s">
        <v>565</v>
      </c>
      <c r="B517" s="19">
        <v>42023</v>
      </c>
      <c r="C517" t="s">
        <v>72</v>
      </c>
      <c r="D517">
        <v>10010</v>
      </c>
      <c r="E517" t="s">
        <v>989</v>
      </c>
      <c r="F517">
        <v>1</v>
      </c>
      <c r="G517" t="s">
        <v>171</v>
      </c>
      <c r="H517" t="s">
        <v>172</v>
      </c>
      <c r="I517" t="s">
        <v>173</v>
      </c>
      <c r="J517" t="s">
        <v>93</v>
      </c>
      <c r="K517" t="s">
        <v>990</v>
      </c>
      <c r="L517">
        <v>4477</v>
      </c>
      <c r="M517">
        <v>1491</v>
      </c>
      <c r="N517" t="s">
        <v>87</v>
      </c>
      <c r="O517">
        <v>6</v>
      </c>
      <c r="P517">
        <v>1491</v>
      </c>
      <c r="Q517">
        <v>4477</v>
      </c>
      <c r="R517" s="20">
        <v>0.02</v>
      </c>
    </row>
    <row r="518" spans="1:18" x14ac:dyDescent="0.25">
      <c r="A518" t="s">
        <v>991</v>
      </c>
      <c r="B518" s="19">
        <v>42258</v>
      </c>
      <c r="C518" t="s">
        <v>72</v>
      </c>
      <c r="D518">
        <v>10006</v>
      </c>
      <c r="E518" t="s">
        <v>992</v>
      </c>
      <c r="F518">
        <v>1</v>
      </c>
      <c r="G518" t="s">
        <v>74</v>
      </c>
      <c r="H518" t="s">
        <v>75</v>
      </c>
      <c r="I518" t="s">
        <v>76</v>
      </c>
      <c r="J518" t="s">
        <v>77</v>
      </c>
      <c r="K518" t="s">
        <v>993</v>
      </c>
      <c r="L518">
        <v>4481</v>
      </c>
      <c r="M518">
        <v>2114</v>
      </c>
      <c r="N518" t="s">
        <v>87</v>
      </c>
      <c r="O518">
        <v>6</v>
      </c>
      <c r="P518">
        <v>2114</v>
      </c>
      <c r="Q518">
        <v>4481</v>
      </c>
      <c r="R518" s="20">
        <v>0.02</v>
      </c>
    </row>
    <row r="519" spans="1:18" x14ac:dyDescent="0.25">
      <c r="A519" t="s">
        <v>994</v>
      </c>
      <c r="B519" s="19">
        <v>41467</v>
      </c>
      <c r="C519" t="s">
        <v>89</v>
      </c>
      <c r="D519">
        <v>10002</v>
      </c>
      <c r="E519" t="s">
        <v>995</v>
      </c>
      <c r="F519">
        <v>1</v>
      </c>
      <c r="G519" t="s">
        <v>83</v>
      </c>
      <c r="H519" t="s">
        <v>84</v>
      </c>
      <c r="I519" t="s">
        <v>85</v>
      </c>
      <c r="J519" t="s">
        <v>77</v>
      </c>
      <c r="K519" t="s">
        <v>996</v>
      </c>
      <c r="L519">
        <v>4484</v>
      </c>
      <c r="M519">
        <v>2146</v>
      </c>
      <c r="N519" t="s">
        <v>87</v>
      </c>
      <c r="O519">
        <v>5</v>
      </c>
      <c r="P519">
        <v>2146</v>
      </c>
      <c r="Q519">
        <v>4484</v>
      </c>
      <c r="R519" s="20">
        <v>0.01</v>
      </c>
    </row>
    <row r="520" spans="1:18" x14ac:dyDescent="0.25">
      <c r="A520" t="s">
        <v>997</v>
      </c>
      <c r="B520" s="19">
        <v>42073</v>
      </c>
      <c r="C520" t="s">
        <v>72</v>
      </c>
      <c r="D520">
        <v>10007</v>
      </c>
      <c r="E520" t="s">
        <v>995</v>
      </c>
      <c r="F520">
        <v>1</v>
      </c>
      <c r="G520" t="s">
        <v>90</v>
      </c>
      <c r="H520" t="s">
        <v>91</v>
      </c>
      <c r="I520" t="s">
        <v>92</v>
      </c>
      <c r="J520" t="s">
        <v>93</v>
      </c>
      <c r="K520" t="s">
        <v>996</v>
      </c>
      <c r="L520">
        <v>4484</v>
      </c>
      <c r="M520">
        <v>2146</v>
      </c>
      <c r="N520" t="s">
        <v>87</v>
      </c>
      <c r="O520">
        <v>6</v>
      </c>
      <c r="P520">
        <v>2146</v>
      </c>
      <c r="Q520">
        <v>4484</v>
      </c>
      <c r="R520" s="20">
        <v>0.02</v>
      </c>
    </row>
    <row r="521" spans="1:18" x14ac:dyDescent="0.25">
      <c r="A521" t="s">
        <v>998</v>
      </c>
      <c r="B521" s="19">
        <v>41972</v>
      </c>
      <c r="C521" t="s">
        <v>110</v>
      </c>
      <c r="D521">
        <v>10003</v>
      </c>
      <c r="E521" t="s">
        <v>995</v>
      </c>
      <c r="F521">
        <v>1</v>
      </c>
      <c r="G521" t="s">
        <v>96</v>
      </c>
      <c r="H521" t="s">
        <v>97</v>
      </c>
      <c r="I521" t="s">
        <v>98</v>
      </c>
      <c r="J521" t="s">
        <v>99</v>
      </c>
      <c r="K521" t="s">
        <v>996</v>
      </c>
      <c r="L521">
        <v>4484</v>
      </c>
      <c r="M521">
        <v>2146</v>
      </c>
      <c r="N521" t="s">
        <v>87</v>
      </c>
      <c r="O521">
        <v>4</v>
      </c>
      <c r="P521">
        <v>2146</v>
      </c>
      <c r="Q521">
        <v>4484</v>
      </c>
      <c r="R521" s="20">
        <v>0.01</v>
      </c>
    </row>
    <row r="522" spans="1:18" x14ac:dyDescent="0.25">
      <c r="A522" t="s">
        <v>999</v>
      </c>
      <c r="B522" s="19">
        <v>41882</v>
      </c>
      <c r="C522" t="s">
        <v>134</v>
      </c>
      <c r="D522">
        <v>10015</v>
      </c>
      <c r="E522" t="s">
        <v>995</v>
      </c>
      <c r="F522">
        <v>1</v>
      </c>
      <c r="G522" t="s">
        <v>103</v>
      </c>
      <c r="H522" t="s">
        <v>104</v>
      </c>
      <c r="I522" t="s">
        <v>105</v>
      </c>
      <c r="J522" t="s">
        <v>106</v>
      </c>
      <c r="K522" t="s">
        <v>996</v>
      </c>
      <c r="L522">
        <v>4484</v>
      </c>
      <c r="M522">
        <v>2146</v>
      </c>
      <c r="N522" t="s">
        <v>87</v>
      </c>
      <c r="O522">
        <v>10</v>
      </c>
      <c r="P522">
        <v>2146</v>
      </c>
      <c r="Q522">
        <v>4484</v>
      </c>
      <c r="R522" s="20">
        <v>0.02</v>
      </c>
    </row>
    <row r="523" spans="1:18" x14ac:dyDescent="0.25">
      <c r="A523" t="s">
        <v>1000</v>
      </c>
      <c r="B523" s="19">
        <v>41816</v>
      </c>
      <c r="C523" t="s">
        <v>89</v>
      </c>
      <c r="D523">
        <v>10010</v>
      </c>
      <c r="E523" t="s">
        <v>995</v>
      </c>
      <c r="F523">
        <v>1</v>
      </c>
      <c r="G523" t="s">
        <v>171</v>
      </c>
      <c r="H523" t="s">
        <v>172</v>
      </c>
      <c r="I523" t="s">
        <v>173</v>
      </c>
      <c r="J523" t="s">
        <v>93</v>
      </c>
      <c r="K523" t="s">
        <v>996</v>
      </c>
      <c r="L523">
        <v>4484</v>
      </c>
      <c r="M523">
        <v>2146</v>
      </c>
      <c r="N523" t="s">
        <v>87</v>
      </c>
      <c r="O523">
        <v>5</v>
      </c>
      <c r="P523">
        <v>2146</v>
      </c>
      <c r="Q523">
        <v>4484</v>
      </c>
      <c r="R523" s="20">
        <v>0.01</v>
      </c>
    </row>
    <row r="524" spans="1:18" x14ac:dyDescent="0.25">
      <c r="A524" t="s">
        <v>1001</v>
      </c>
      <c r="B524" s="19">
        <v>41654</v>
      </c>
      <c r="C524" t="s">
        <v>110</v>
      </c>
      <c r="D524">
        <v>10002</v>
      </c>
      <c r="E524" t="s">
        <v>1002</v>
      </c>
      <c r="F524">
        <v>1</v>
      </c>
      <c r="G524" t="s">
        <v>83</v>
      </c>
      <c r="H524" t="s">
        <v>84</v>
      </c>
      <c r="I524" t="s">
        <v>85</v>
      </c>
      <c r="J524" t="s">
        <v>77</v>
      </c>
      <c r="K524" t="s">
        <v>1003</v>
      </c>
      <c r="L524">
        <v>4515</v>
      </c>
      <c r="M524">
        <v>1550</v>
      </c>
      <c r="N524" t="s">
        <v>114</v>
      </c>
      <c r="O524">
        <v>4</v>
      </c>
      <c r="P524">
        <v>1550</v>
      </c>
      <c r="Q524">
        <v>4515</v>
      </c>
      <c r="R524" s="20">
        <v>0.01</v>
      </c>
    </row>
    <row r="525" spans="1:18" x14ac:dyDescent="0.25">
      <c r="A525" t="s">
        <v>1004</v>
      </c>
      <c r="B525" s="19">
        <v>42113</v>
      </c>
      <c r="C525" t="s">
        <v>108</v>
      </c>
      <c r="D525">
        <v>10013</v>
      </c>
      <c r="E525" t="s">
        <v>1002</v>
      </c>
      <c r="F525">
        <v>1</v>
      </c>
      <c r="G525" t="s">
        <v>116</v>
      </c>
      <c r="H525" t="s">
        <v>117</v>
      </c>
      <c r="I525" t="s">
        <v>118</v>
      </c>
      <c r="J525" t="s">
        <v>106</v>
      </c>
      <c r="K525" t="s">
        <v>1003</v>
      </c>
      <c r="L525">
        <v>4515</v>
      </c>
      <c r="M525">
        <v>1550</v>
      </c>
      <c r="N525" t="s">
        <v>114</v>
      </c>
      <c r="O525">
        <v>3</v>
      </c>
      <c r="P525">
        <v>1550</v>
      </c>
      <c r="Q525">
        <v>4515</v>
      </c>
      <c r="R525" s="20">
        <v>0.01</v>
      </c>
    </row>
    <row r="526" spans="1:18" x14ac:dyDescent="0.25">
      <c r="A526" t="s">
        <v>1005</v>
      </c>
      <c r="B526" s="19">
        <v>41291</v>
      </c>
      <c r="C526" t="s">
        <v>72</v>
      </c>
      <c r="D526">
        <v>10009</v>
      </c>
      <c r="E526" t="s">
        <v>1002</v>
      </c>
      <c r="F526">
        <v>1</v>
      </c>
      <c r="G526" t="s">
        <v>141</v>
      </c>
      <c r="H526" t="s">
        <v>142</v>
      </c>
      <c r="I526" t="s">
        <v>143</v>
      </c>
      <c r="J526" t="s">
        <v>93</v>
      </c>
      <c r="K526" t="s">
        <v>1003</v>
      </c>
      <c r="L526">
        <v>4515</v>
      </c>
      <c r="M526">
        <v>1550</v>
      </c>
      <c r="N526" t="s">
        <v>114</v>
      </c>
      <c r="O526">
        <v>6</v>
      </c>
      <c r="P526">
        <v>1550</v>
      </c>
      <c r="Q526">
        <v>4515</v>
      </c>
      <c r="R526" s="20">
        <v>0.02</v>
      </c>
    </row>
    <row r="527" spans="1:18" x14ac:dyDescent="0.25">
      <c r="A527" t="s">
        <v>1006</v>
      </c>
      <c r="B527" s="19">
        <v>42027</v>
      </c>
      <c r="C527" t="s">
        <v>72</v>
      </c>
      <c r="D527">
        <v>10014</v>
      </c>
      <c r="E527" t="s">
        <v>1002</v>
      </c>
      <c r="F527">
        <v>1</v>
      </c>
      <c r="G527" t="s">
        <v>162</v>
      </c>
      <c r="H527" t="s">
        <v>163</v>
      </c>
      <c r="I527" t="s">
        <v>164</v>
      </c>
      <c r="J527" t="s">
        <v>93</v>
      </c>
      <c r="K527" t="s">
        <v>1003</v>
      </c>
      <c r="L527">
        <v>4515</v>
      </c>
      <c r="M527">
        <v>1550</v>
      </c>
      <c r="N527" t="s">
        <v>114</v>
      </c>
      <c r="O527">
        <v>6</v>
      </c>
      <c r="P527">
        <v>1550</v>
      </c>
      <c r="Q527">
        <v>4515</v>
      </c>
      <c r="R527" s="20">
        <v>0.02</v>
      </c>
    </row>
    <row r="528" spans="1:18" x14ac:dyDescent="0.25">
      <c r="A528" t="s">
        <v>1007</v>
      </c>
      <c r="B528" s="19">
        <v>41452</v>
      </c>
      <c r="C528" t="s">
        <v>81</v>
      </c>
      <c r="D528">
        <v>10007</v>
      </c>
      <c r="E528" t="s">
        <v>1008</v>
      </c>
      <c r="F528">
        <v>1</v>
      </c>
      <c r="G528" t="s">
        <v>90</v>
      </c>
      <c r="H528" t="s">
        <v>91</v>
      </c>
      <c r="I528" t="s">
        <v>92</v>
      </c>
      <c r="J528" t="s">
        <v>93</v>
      </c>
      <c r="K528" t="s">
        <v>1009</v>
      </c>
      <c r="L528">
        <v>4531</v>
      </c>
      <c r="M528">
        <v>1512</v>
      </c>
      <c r="N528" t="s">
        <v>239</v>
      </c>
      <c r="O528">
        <v>8</v>
      </c>
      <c r="P528">
        <v>1512</v>
      </c>
      <c r="Q528">
        <v>4531</v>
      </c>
      <c r="R528" s="20">
        <v>0.02</v>
      </c>
    </row>
    <row r="529" spans="1:18" x14ac:dyDescent="0.25">
      <c r="A529" t="s">
        <v>727</v>
      </c>
      <c r="B529" s="19">
        <v>42080</v>
      </c>
      <c r="C529" t="s">
        <v>108</v>
      </c>
      <c r="D529">
        <v>10008</v>
      </c>
      <c r="E529" t="s">
        <v>1008</v>
      </c>
      <c r="F529">
        <v>1</v>
      </c>
      <c r="G529" t="s">
        <v>135</v>
      </c>
      <c r="H529" t="s">
        <v>136</v>
      </c>
      <c r="I529" t="s">
        <v>137</v>
      </c>
      <c r="J529" t="s">
        <v>106</v>
      </c>
      <c r="K529" t="s">
        <v>1009</v>
      </c>
      <c r="L529">
        <v>4531</v>
      </c>
      <c r="M529">
        <v>1512</v>
      </c>
      <c r="N529" t="s">
        <v>239</v>
      </c>
      <c r="O529">
        <v>3</v>
      </c>
      <c r="P529">
        <v>1512</v>
      </c>
      <c r="Q529">
        <v>4531</v>
      </c>
      <c r="R529" s="20">
        <v>0.01</v>
      </c>
    </row>
    <row r="530" spans="1:18" x14ac:dyDescent="0.25">
      <c r="A530" t="s">
        <v>670</v>
      </c>
      <c r="B530" s="19">
        <v>42053</v>
      </c>
      <c r="C530" t="s">
        <v>110</v>
      </c>
      <c r="D530">
        <v>10007</v>
      </c>
      <c r="E530" t="s">
        <v>1010</v>
      </c>
      <c r="F530">
        <v>1</v>
      </c>
      <c r="G530" t="s">
        <v>90</v>
      </c>
      <c r="H530" t="s">
        <v>91</v>
      </c>
      <c r="I530" t="s">
        <v>92</v>
      </c>
      <c r="J530" t="s">
        <v>93</v>
      </c>
      <c r="K530" t="s">
        <v>1011</v>
      </c>
      <c r="L530">
        <v>4542</v>
      </c>
      <c r="M530">
        <v>1226</v>
      </c>
      <c r="N530" t="s">
        <v>239</v>
      </c>
      <c r="O530">
        <v>4</v>
      </c>
      <c r="P530">
        <v>1226</v>
      </c>
      <c r="Q530">
        <v>4542</v>
      </c>
      <c r="R530" s="20">
        <v>0.01</v>
      </c>
    </row>
    <row r="531" spans="1:18" x14ac:dyDescent="0.25">
      <c r="A531" t="s">
        <v>766</v>
      </c>
      <c r="B531" s="19">
        <v>41680</v>
      </c>
      <c r="C531" t="s">
        <v>89</v>
      </c>
      <c r="D531">
        <v>10003</v>
      </c>
      <c r="E531" t="s">
        <v>1010</v>
      </c>
      <c r="F531">
        <v>1</v>
      </c>
      <c r="G531" t="s">
        <v>96</v>
      </c>
      <c r="H531" t="s">
        <v>97</v>
      </c>
      <c r="I531" t="s">
        <v>98</v>
      </c>
      <c r="J531" t="s">
        <v>99</v>
      </c>
      <c r="K531" t="s">
        <v>1011</v>
      </c>
      <c r="L531">
        <v>4542</v>
      </c>
      <c r="M531">
        <v>1226</v>
      </c>
      <c r="N531" t="s">
        <v>239</v>
      </c>
      <c r="O531">
        <v>5</v>
      </c>
      <c r="P531">
        <v>1226</v>
      </c>
      <c r="Q531">
        <v>4542</v>
      </c>
      <c r="R531" s="20">
        <v>0.01</v>
      </c>
    </row>
    <row r="532" spans="1:18" x14ac:dyDescent="0.25">
      <c r="A532" t="s">
        <v>1012</v>
      </c>
      <c r="B532" s="19">
        <v>42101</v>
      </c>
      <c r="C532" t="s">
        <v>203</v>
      </c>
      <c r="D532">
        <v>10015</v>
      </c>
      <c r="E532" t="s">
        <v>1010</v>
      </c>
      <c r="F532">
        <v>1</v>
      </c>
      <c r="G532" t="s">
        <v>103</v>
      </c>
      <c r="H532" t="s">
        <v>104</v>
      </c>
      <c r="I532" t="s">
        <v>105</v>
      </c>
      <c r="J532" t="s">
        <v>106</v>
      </c>
      <c r="K532" t="s">
        <v>1011</v>
      </c>
      <c r="L532">
        <v>4542</v>
      </c>
      <c r="M532">
        <v>1226</v>
      </c>
      <c r="N532" t="s">
        <v>239</v>
      </c>
      <c r="O532">
        <v>4</v>
      </c>
      <c r="P532">
        <v>1226</v>
      </c>
      <c r="Q532">
        <v>4542</v>
      </c>
      <c r="R532" s="20">
        <v>0.01</v>
      </c>
    </row>
    <row r="533" spans="1:18" x14ac:dyDescent="0.25">
      <c r="A533" t="s">
        <v>1013</v>
      </c>
      <c r="B533" s="19">
        <v>41999</v>
      </c>
      <c r="C533" t="s">
        <v>102</v>
      </c>
      <c r="D533">
        <v>10010</v>
      </c>
      <c r="E533" t="s">
        <v>1014</v>
      </c>
      <c r="F533">
        <v>1</v>
      </c>
      <c r="G533" t="s">
        <v>171</v>
      </c>
      <c r="H533" t="s">
        <v>172</v>
      </c>
      <c r="I533" t="s">
        <v>173</v>
      </c>
      <c r="J533" t="s">
        <v>93</v>
      </c>
      <c r="K533" t="s">
        <v>1015</v>
      </c>
      <c r="L533">
        <v>4547</v>
      </c>
      <c r="M533">
        <v>2258</v>
      </c>
      <c r="N533" t="s">
        <v>114</v>
      </c>
      <c r="O533">
        <v>1</v>
      </c>
      <c r="P533">
        <v>2258</v>
      </c>
      <c r="Q533">
        <v>4547</v>
      </c>
      <c r="R533" s="20">
        <v>0.01</v>
      </c>
    </row>
    <row r="534" spans="1:18" x14ac:dyDescent="0.25">
      <c r="A534" t="s">
        <v>1016</v>
      </c>
      <c r="B534" s="19">
        <v>42303</v>
      </c>
      <c r="C534" t="s">
        <v>81</v>
      </c>
      <c r="D534">
        <v>10002</v>
      </c>
      <c r="E534" t="s">
        <v>1017</v>
      </c>
      <c r="F534">
        <v>1</v>
      </c>
      <c r="G534" t="s">
        <v>83</v>
      </c>
      <c r="H534" t="s">
        <v>84</v>
      </c>
      <c r="I534" t="s">
        <v>85</v>
      </c>
      <c r="J534" t="s">
        <v>77</v>
      </c>
      <c r="K534" t="s">
        <v>1018</v>
      </c>
      <c r="L534">
        <v>4564</v>
      </c>
      <c r="M534">
        <v>1823</v>
      </c>
      <c r="N534" t="s">
        <v>87</v>
      </c>
      <c r="O534">
        <v>8</v>
      </c>
      <c r="P534">
        <v>1823</v>
      </c>
      <c r="Q534">
        <v>4564</v>
      </c>
      <c r="R534" s="20">
        <v>0.02</v>
      </c>
    </row>
    <row r="535" spans="1:18" x14ac:dyDescent="0.25">
      <c r="A535" t="s">
        <v>1019</v>
      </c>
      <c r="B535" s="19">
        <v>41363</v>
      </c>
      <c r="C535" t="s">
        <v>81</v>
      </c>
      <c r="D535">
        <v>10007</v>
      </c>
      <c r="E535" t="s">
        <v>1017</v>
      </c>
      <c r="F535">
        <v>1</v>
      </c>
      <c r="G535" t="s">
        <v>90</v>
      </c>
      <c r="H535" t="s">
        <v>91</v>
      </c>
      <c r="I535" t="s">
        <v>92</v>
      </c>
      <c r="J535" t="s">
        <v>93</v>
      </c>
      <c r="K535" t="s">
        <v>1018</v>
      </c>
      <c r="L535">
        <v>4564</v>
      </c>
      <c r="M535">
        <v>1823</v>
      </c>
      <c r="N535" t="s">
        <v>87</v>
      </c>
      <c r="O535">
        <v>8</v>
      </c>
      <c r="P535">
        <v>1823</v>
      </c>
      <c r="Q535">
        <v>4564</v>
      </c>
      <c r="R535" s="20">
        <v>0.02</v>
      </c>
    </row>
    <row r="536" spans="1:18" x14ac:dyDescent="0.25">
      <c r="A536" t="s">
        <v>277</v>
      </c>
      <c r="B536" s="19">
        <v>41447</v>
      </c>
      <c r="C536" t="s">
        <v>134</v>
      </c>
      <c r="D536">
        <v>10003</v>
      </c>
      <c r="E536" t="s">
        <v>1017</v>
      </c>
      <c r="F536">
        <v>1</v>
      </c>
      <c r="G536" t="s">
        <v>96</v>
      </c>
      <c r="H536" t="s">
        <v>97</v>
      </c>
      <c r="I536" t="s">
        <v>98</v>
      </c>
      <c r="J536" t="s">
        <v>99</v>
      </c>
      <c r="K536" t="s">
        <v>1018</v>
      </c>
      <c r="L536">
        <v>4564</v>
      </c>
      <c r="M536">
        <v>1823</v>
      </c>
      <c r="N536" t="s">
        <v>87</v>
      </c>
      <c r="O536">
        <v>10</v>
      </c>
      <c r="P536">
        <v>1823</v>
      </c>
      <c r="Q536">
        <v>4564</v>
      </c>
      <c r="R536" s="20">
        <v>0.02</v>
      </c>
    </row>
    <row r="537" spans="1:18" x14ac:dyDescent="0.25">
      <c r="A537" t="s">
        <v>697</v>
      </c>
      <c r="B537" s="19">
        <v>42143</v>
      </c>
      <c r="C537" t="s">
        <v>89</v>
      </c>
      <c r="D537">
        <v>10008</v>
      </c>
      <c r="E537" t="s">
        <v>1017</v>
      </c>
      <c r="F537">
        <v>1</v>
      </c>
      <c r="G537" t="s">
        <v>135</v>
      </c>
      <c r="H537" t="s">
        <v>136</v>
      </c>
      <c r="I537" t="s">
        <v>137</v>
      </c>
      <c r="J537" t="s">
        <v>106</v>
      </c>
      <c r="K537" t="s">
        <v>1018</v>
      </c>
      <c r="L537">
        <v>4564</v>
      </c>
      <c r="M537">
        <v>1823</v>
      </c>
      <c r="N537" t="s">
        <v>87</v>
      </c>
      <c r="O537">
        <v>5</v>
      </c>
      <c r="P537">
        <v>1823</v>
      </c>
      <c r="Q537">
        <v>4564</v>
      </c>
      <c r="R537" s="20">
        <v>0.01</v>
      </c>
    </row>
    <row r="538" spans="1:18" x14ac:dyDescent="0.25">
      <c r="A538" t="s">
        <v>1020</v>
      </c>
      <c r="B538" s="19">
        <v>41926</v>
      </c>
      <c r="C538" t="s">
        <v>108</v>
      </c>
      <c r="D538">
        <v>10005</v>
      </c>
      <c r="E538" t="s">
        <v>1021</v>
      </c>
      <c r="F538">
        <v>1</v>
      </c>
      <c r="G538" t="s">
        <v>183</v>
      </c>
      <c r="H538" t="s">
        <v>184</v>
      </c>
      <c r="I538" t="s">
        <v>185</v>
      </c>
      <c r="J538" t="s">
        <v>93</v>
      </c>
      <c r="K538" t="s">
        <v>1022</v>
      </c>
      <c r="L538">
        <v>4574</v>
      </c>
      <c r="M538">
        <v>2068</v>
      </c>
      <c r="N538" t="s">
        <v>87</v>
      </c>
      <c r="O538">
        <v>3</v>
      </c>
      <c r="P538">
        <v>2068</v>
      </c>
      <c r="Q538">
        <v>4574</v>
      </c>
      <c r="R538" s="20">
        <v>0.01</v>
      </c>
    </row>
    <row r="539" spans="1:18" x14ac:dyDescent="0.25">
      <c r="A539" t="s">
        <v>1023</v>
      </c>
      <c r="B539" s="19">
        <v>41620</v>
      </c>
      <c r="C539" t="s">
        <v>134</v>
      </c>
      <c r="D539">
        <v>10008</v>
      </c>
      <c r="E539" t="s">
        <v>1021</v>
      </c>
      <c r="F539">
        <v>1</v>
      </c>
      <c r="G539" t="s">
        <v>135</v>
      </c>
      <c r="H539" t="s">
        <v>136</v>
      </c>
      <c r="I539" t="s">
        <v>137</v>
      </c>
      <c r="J539" t="s">
        <v>106</v>
      </c>
      <c r="K539" t="s">
        <v>1022</v>
      </c>
      <c r="L539">
        <v>4574</v>
      </c>
      <c r="M539">
        <v>2068</v>
      </c>
      <c r="N539" t="s">
        <v>87</v>
      </c>
      <c r="O539">
        <v>10</v>
      </c>
      <c r="P539">
        <v>2068</v>
      </c>
      <c r="Q539">
        <v>4574</v>
      </c>
      <c r="R539" s="20">
        <v>0.02</v>
      </c>
    </row>
    <row r="540" spans="1:18" x14ac:dyDescent="0.25">
      <c r="A540" t="s">
        <v>1024</v>
      </c>
      <c r="B540" s="19">
        <v>41793</v>
      </c>
      <c r="C540" t="s">
        <v>134</v>
      </c>
      <c r="D540">
        <v>10007</v>
      </c>
      <c r="E540" t="s">
        <v>1025</v>
      </c>
      <c r="F540">
        <v>1</v>
      </c>
      <c r="G540" t="s">
        <v>90</v>
      </c>
      <c r="H540" t="s">
        <v>91</v>
      </c>
      <c r="I540" t="s">
        <v>92</v>
      </c>
      <c r="J540" t="s">
        <v>93</v>
      </c>
      <c r="K540" t="s">
        <v>1026</v>
      </c>
      <c r="L540">
        <v>4576</v>
      </c>
      <c r="M540">
        <v>2188</v>
      </c>
      <c r="N540" t="s">
        <v>87</v>
      </c>
      <c r="O540">
        <v>10</v>
      </c>
      <c r="P540">
        <v>2188</v>
      </c>
      <c r="Q540">
        <v>4576</v>
      </c>
      <c r="R540" s="20">
        <v>0.02</v>
      </c>
    </row>
    <row r="541" spans="1:18" x14ac:dyDescent="0.25">
      <c r="A541" t="s">
        <v>1027</v>
      </c>
      <c r="B541" s="19">
        <v>41582</v>
      </c>
      <c r="C541" t="s">
        <v>89</v>
      </c>
      <c r="D541">
        <v>10002</v>
      </c>
      <c r="E541" t="s">
        <v>1028</v>
      </c>
      <c r="F541">
        <v>1</v>
      </c>
      <c r="G541" t="s">
        <v>83</v>
      </c>
      <c r="H541" t="s">
        <v>84</v>
      </c>
      <c r="I541" t="s">
        <v>85</v>
      </c>
      <c r="J541" t="s">
        <v>77</v>
      </c>
      <c r="K541" t="s">
        <v>1029</v>
      </c>
      <c r="L541">
        <v>4599</v>
      </c>
      <c r="M541">
        <v>1332</v>
      </c>
      <c r="N541" t="s">
        <v>177</v>
      </c>
      <c r="O541">
        <v>5</v>
      </c>
      <c r="P541">
        <v>1332</v>
      </c>
      <c r="Q541">
        <v>4599</v>
      </c>
      <c r="R541" s="20">
        <v>0.01</v>
      </c>
    </row>
    <row r="542" spans="1:18" x14ac:dyDescent="0.25">
      <c r="A542" t="s">
        <v>1030</v>
      </c>
      <c r="B542" s="19">
        <v>41675</v>
      </c>
      <c r="C542" t="s">
        <v>89</v>
      </c>
      <c r="D542">
        <v>10009</v>
      </c>
      <c r="E542" t="s">
        <v>1028</v>
      </c>
      <c r="F542">
        <v>1</v>
      </c>
      <c r="G542" t="s">
        <v>141</v>
      </c>
      <c r="H542" t="s">
        <v>142</v>
      </c>
      <c r="I542" t="s">
        <v>143</v>
      </c>
      <c r="J542" t="s">
        <v>93</v>
      </c>
      <c r="K542" t="s">
        <v>1029</v>
      </c>
      <c r="L542">
        <v>4599</v>
      </c>
      <c r="M542">
        <v>1332</v>
      </c>
      <c r="N542" t="s">
        <v>177</v>
      </c>
      <c r="O542">
        <v>5</v>
      </c>
      <c r="P542">
        <v>1332</v>
      </c>
      <c r="Q542">
        <v>4599</v>
      </c>
      <c r="R542" s="20">
        <v>0.01</v>
      </c>
    </row>
    <row r="543" spans="1:18" x14ac:dyDescent="0.25">
      <c r="A543" t="s">
        <v>1031</v>
      </c>
      <c r="B543" s="19">
        <v>41501</v>
      </c>
      <c r="C543" t="s">
        <v>102</v>
      </c>
      <c r="D543">
        <v>10011</v>
      </c>
      <c r="E543" t="s">
        <v>1028</v>
      </c>
      <c r="F543">
        <v>1</v>
      </c>
      <c r="G543" t="s">
        <v>153</v>
      </c>
      <c r="H543" t="s">
        <v>154</v>
      </c>
      <c r="I543" t="s">
        <v>155</v>
      </c>
      <c r="J543" t="s">
        <v>93</v>
      </c>
      <c r="K543" t="s">
        <v>1029</v>
      </c>
      <c r="L543">
        <v>4599</v>
      </c>
      <c r="M543">
        <v>1332</v>
      </c>
      <c r="N543" t="s">
        <v>177</v>
      </c>
      <c r="O543">
        <v>1</v>
      </c>
      <c r="P543">
        <v>1332</v>
      </c>
      <c r="Q543">
        <v>4599</v>
      </c>
      <c r="R543" s="20">
        <v>0.01</v>
      </c>
    </row>
    <row r="544" spans="1:18" x14ac:dyDescent="0.25">
      <c r="A544" t="s">
        <v>1032</v>
      </c>
      <c r="B544" s="19">
        <v>41507</v>
      </c>
      <c r="C544" t="s">
        <v>89</v>
      </c>
      <c r="D544">
        <v>10001</v>
      </c>
      <c r="E544" t="s">
        <v>1033</v>
      </c>
      <c r="F544">
        <v>1</v>
      </c>
      <c r="G544" t="s">
        <v>197</v>
      </c>
      <c r="H544" t="s">
        <v>122</v>
      </c>
      <c r="I544" t="s">
        <v>198</v>
      </c>
      <c r="J544" t="s">
        <v>106</v>
      </c>
      <c r="K544" t="s">
        <v>1034</v>
      </c>
      <c r="L544">
        <v>4605</v>
      </c>
      <c r="M544">
        <v>1834</v>
      </c>
      <c r="N544" t="s">
        <v>239</v>
      </c>
      <c r="O544">
        <v>5</v>
      </c>
      <c r="P544">
        <v>1834</v>
      </c>
      <c r="Q544">
        <v>4605</v>
      </c>
      <c r="R544" s="20">
        <v>0.01</v>
      </c>
    </row>
    <row r="545" spans="1:18" x14ac:dyDescent="0.25">
      <c r="A545" t="s">
        <v>290</v>
      </c>
      <c r="B545" s="19">
        <v>41507</v>
      </c>
      <c r="C545" t="s">
        <v>72</v>
      </c>
      <c r="D545">
        <v>10009</v>
      </c>
      <c r="E545" t="s">
        <v>1033</v>
      </c>
      <c r="F545">
        <v>1</v>
      </c>
      <c r="G545" t="s">
        <v>141</v>
      </c>
      <c r="H545" t="s">
        <v>142</v>
      </c>
      <c r="I545" t="s">
        <v>143</v>
      </c>
      <c r="J545" t="s">
        <v>93</v>
      </c>
      <c r="K545" t="s">
        <v>1034</v>
      </c>
      <c r="L545">
        <v>4605</v>
      </c>
      <c r="M545">
        <v>1834</v>
      </c>
      <c r="N545" t="s">
        <v>239</v>
      </c>
      <c r="O545">
        <v>6</v>
      </c>
      <c r="P545">
        <v>1834</v>
      </c>
      <c r="Q545">
        <v>4605</v>
      </c>
      <c r="R545" s="20">
        <v>0.02</v>
      </c>
    </row>
    <row r="546" spans="1:18" x14ac:dyDescent="0.25">
      <c r="A546" t="s">
        <v>1035</v>
      </c>
      <c r="B546" s="19">
        <v>42208</v>
      </c>
      <c r="C546" t="s">
        <v>89</v>
      </c>
      <c r="D546">
        <v>10013</v>
      </c>
      <c r="E546" t="s">
        <v>1036</v>
      </c>
      <c r="F546">
        <v>1</v>
      </c>
      <c r="G546" t="s">
        <v>116</v>
      </c>
      <c r="H546" t="s">
        <v>117</v>
      </c>
      <c r="I546" t="s">
        <v>118</v>
      </c>
      <c r="J546" t="s">
        <v>106</v>
      </c>
      <c r="K546" t="s">
        <v>1037</v>
      </c>
      <c r="L546">
        <v>4606</v>
      </c>
      <c r="M546">
        <v>1568</v>
      </c>
      <c r="N546" t="s">
        <v>114</v>
      </c>
      <c r="O546">
        <v>5</v>
      </c>
      <c r="P546">
        <v>1568</v>
      </c>
      <c r="Q546">
        <v>4606</v>
      </c>
      <c r="R546" s="20">
        <v>0.01</v>
      </c>
    </row>
    <row r="547" spans="1:18" x14ac:dyDescent="0.25">
      <c r="A547" t="s">
        <v>1038</v>
      </c>
      <c r="B547" s="19">
        <v>42286</v>
      </c>
      <c r="C547" t="s">
        <v>72</v>
      </c>
      <c r="D547">
        <v>10001</v>
      </c>
      <c r="E547" t="s">
        <v>1039</v>
      </c>
      <c r="F547">
        <v>1</v>
      </c>
      <c r="G547" t="s">
        <v>197</v>
      </c>
      <c r="H547" t="s">
        <v>122</v>
      </c>
      <c r="I547" t="s">
        <v>198</v>
      </c>
      <c r="J547" t="s">
        <v>106</v>
      </c>
      <c r="K547" t="s">
        <v>1040</v>
      </c>
      <c r="L547">
        <v>4610</v>
      </c>
      <c r="M547">
        <v>2176</v>
      </c>
      <c r="N547" t="s">
        <v>87</v>
      </c>
      <c r="O547">
        <v>6</v>
      </c>
      <c r="P547">
        <v>2176</v>
      </c>
      <c r="Q547">
        <v>4610</v>
      </c>
      <c r="R547" s="20">
        <v>0.02</v>
      </c>
    </row>
    <row r="548" spans="1:18" x14ac:dyDescent="0.25">
      <c r="A548" t="s">
        <v>1041</v>
      </c>
      <c r="B548" s="19">
        <v>42171</v>
      </c>
      <c r="C548" t="s">
        <v>81</v>
      </c>
      <c r="D548">
        <v>10002</v>
      </c>
      <c r="E548" t="s">
        <v>1039</v>
      </c>
      <c r="F548">
        <v>1</v>
      </c>
      <c r="G548" t="s">
        <v>83</v>
      </c>
      <c r="H548" t="s">
        <v>84</v>
      </c>
      <c r="I548" t="s">
        <v>85</v>
      </c>
      <c r="J548" t="s">
        <v>77</v>
      </c>
      <c r="K548" t="s">
        <v>1040</v>
      </c>
      <c r="L548">
        <v>4610</v>
      </c>
      <c r="M548">
        <v>2176</v>
      </c>
      <c r="N548" t="s">
        <v>87</v>
      </c>
      <c r="O548">
        <v>8</v>
      </c>
      <c r="P548">
        <v>2176</v>
      </c>
      <c r="Q548">
        <v>4610</v>
      </c>
      <c r="R548" s="20">
        <v>0.02</v>
      </c>
    </row>
    <row r="549" spans="1:18" x14ac:dyDescent="0.25">
      <c r="A549" t="s">
        <v>1042</v>
      </c>
      <c r="B549" s="19">
        <v>41344</v>
      </c>
      <c r="C549" t="s">
        <v>108</v>
      </c>
      <c r="D549">
        <v>10012</v>
      </c>
      <c r="E549" t="s">
        <v>1043</v>
      </c>
      <c r="F549">
        <v>1</v>
      </c>
      <c r="G549" t="s">
        <v>127</v>
      </c>
      <c r="H549" t="s">
        <v>128</v>
      </c>
      <c r="I549" t="s">
        <v>129</v>
      </c>
      <c r="J549" t="s">
        <v>93</v>
      </c>
      <c r="K549" t="s">
        <v>1044</v>
      </c>
      <c r="L549">
        <v>4623</v>
      </c>
      <c r="M549">
        <v>1878</v>
      </c>
      <c r="N549" t="s">
        <v>114</v>
      </c>
      <c r="O549">
        <v>3</v>
      </c>
      <c r="P549">
        <v>1878</v>
      </c>
      <c r="Q549">
        <v>4623</v>
      </c>
      <c r="R549" s="20">
        <v>0.01</v>
      </c>
    </row>
    <row r="550" spans="1:18" x14ac:dyDescent="0.25">
      <c r="A550" t="s">
        <v>386</v>
      </c>
      <c r="B550" s="19">
        <v>42074</v>
      </c>
      <c r="C550" t="s">
        <v>203</v>
      </c>
      <c r="D550">
        <v>10002</v>
      </c>
      <c r="E550" t="s">
        <v>1043</v>
      </c>
      <c r="F550">
        <v>1</v>
      </c>
      <c r="G550" t="s">
        <v>83</v>
      </c>
      <c r="H550" t="s">
        <v>84</v>
      </c>
      <c r="I550" t="s">
        <v>85</v>
      </c>
      <c r="J550" t="s">
        <v>77</v>
      </c>
      <c r="K550" t="s">
        <v>1044</v>
      </c>
      <c r="L550">
        <v>4623</v>
      </c>
      <c r="M550">
        <v>1878</v>
      </c>
      <c r="N550" t="s">
        <v>114</v>
      </c>
      <c r="O550">
        <v>4</v>
      </c>
      <c r="P550">
        <v>1878</v>
      </c>
      <c r="Q550">
        <v>4623</v>
      </c>
      <c r="R550" s="20">
        <v>0.01</v>
      </c>
    </row>
    <row r="551" spans="1:18" x14ac:dyDescent="0.25">
      <c r="A551" t="s">
        <v>1045</v>
      </c>
      <c r="B551" s="19">
        <v>41627</v>
      </c>
      <c r="C551" t="s">
        <v>203</v>
      </c>
      <c r="D551">
        <v>10015</v>
      </c>
      <c r="E551" t="s">
        <v>1046</v>
      </c>
      <c r="F551">
        <v>1</v>
      </c>
      <c r="G551" t="s">
        <v>103</v>
      </c>
      <c r="H551" t="s">
        <v>104</v>
      </c>
      <c r="I551" t="s">
        <v>105</v>
      </c>
      <c r="J551" t="s">
        <v>106</v>
      </c>
      <c r="K551" t="s">
        <v>1047</v>
      </c>
      <c r="L551">
        <v>4643</v>
      </c>
      <c r="M551">
        <v>1549</v>
      </c>
      <c r="N551" t="s">
        <v>87</v>
      </c>
      <c r="O551">
        <v>4</v>
      </c>
      <c r="P551">
        <v>1549</v>
      </c>
      <c r="Q551">
        <v>4643</v>
      </c>
      <c r="R551" s="20">
        <v>0.01</v>
      </c>
    </row>
    <row r="552" spans="1:18" x14ac:dyDescent="0.25">
      <c r="A552" t="s">
        <v>553</v>
      </c>
      <c r="B552" s="19">
        <v>41858</v>
      </c>
      <c r="C552" t="s">
        <v>89</v>
      </c>
      <c r="D552">
        <v>10001</v>
      </c>
      <c r="E552" t="s">
        <v>1048</v>
      </c>
      <c r="F552">
        <v>1</v>
      </c>
      <c r="G552" t="s">
        <v>197</v>
      </c>
      <c r="H552" t="s">
        <v>122</v>
      </c>
      <c r="I552" t="s">
        <v>198</v>
      </c>
      <c r="J552" t="s">
        <v>106</v>
      </c>
      <c r="K552" t="s">
        <v>1049</v>
      </c>
      <c r="L552">
        <v>4646</v>
      </c>
      <c r="M552">
        <v>1846</v>
      </c>
      <c r="N552" t="s">
        <v>239</v>
      </c>
      <c r="O552">
        <v>5</v>
      </c>
      <c r="P552">
        <v>1846</v>
      </c>
      <c r="Q552">
        <v>4646</v>
      </c>
      <c r="R552" s="20">
        <v>0.01</v>
      </c>
    </row>
    <row r="553" spans="1:18" x14ac:dyDescent="0.25">
      <c r="A553" t="s">
        <v>744</v>
      </c>
      <c r="B553" s="19">
        <v>42166</v>
      </c>
      <c r="C553" t="s">
        <v>203</v>
      </c>
      <c r="D553">
        <v>10010</v>
      </c>
      <c r="E553" t="s">
        <v>1050</v>
      </c>
      <c r="F553">
        <v>1</v>
      </c>
      <c r="G553" t="s">
        <v>171</v>
      </c>
      <c r="H553" t="s">
        <v>172</v>
      </c>
      <c r="I553" t="s">
        <v>173</v>
      </c>
      <c r="J553" t="s">
        <v>93</v>
      </c>
      <c r="K553" t="s">
        <v>1051</v>
      </c>
      <c r="L553">
        <v>4658</v>
      </c>
      <c r="M553">
        <v>1435</v>
      </c>
      <c r="N553" t="s">
        <v>87</v>
      </c>
      <c r="O553">
        <v>4</v>
      </c>
      <c r="P553">
        <v>1435</v>
      </c>
      <c r="Q553">
        <v>4658</v>
      </c>
      <c r="R553" s="20">
        <v>0.01</v>
      </c>
    </row>
    <row r="554" spans="1:18" x14ac:dyDescent="0.25">
      <c r="A554" t="s">
        <v>1052</v>
      </c>
      <c r="B554" s="19">
        <v>41683</v>
      </c>
      <c r="C554" t="s">
        <v>72</v>
      </c>
      <c r="D554">
        <v>10011</v>
      </c>
      <c r="E554" t="s">
        <v>1053</v>
      </c>
      <c r="F554">
        <v>1</v>
      </c>
      <c r="G554" t="s">
        <v>153</v>
      </c>
      <c r="H554" t="s">
        <v>154</v>
      </c>
      <c r="I554" t="s">
        <v>155</v>
      </c>
      <c r="J554" t="s">
        <v>93</v>
      </c>
      <c r="K554" t="s">
        <v>1054</v>
      </c>
      <c r="L554">
        <v>4669</v>
      </c>
      <c r="M554">
        <v>2255</v>
      </c>
      <c r="N554" t="s">
        <v>87</v>
      </c>
      <c r="O554">
        <v>6</v>
      </c>
      <c r="P554">
        <v>2255</v>
      </c>
      <c r="Q554">
        <v>4669</v>
      </c>
      <c r="R554" s="20">
        <v>0.02</v>
      </c>
    </row>
    <row r="555" spans="1:18" x14ac:dyDescent="0.25">
      <c r="A555" t="s">
        <v>435</v>
      </c>
      <c r="B555" s="19">
        <v>41498</v>
      </c>
      <c r="C555" t="s">
        <v>72</v>
      </c>
      <c r="D555">
        <v>10011</v>
      </c>
      <c r="E555" t="s">
        <v>1055</v>
      </c>
      <c r="F555">
        <v>1</v>
      </c>
      <c r="G555" t="s">
        <v>153</v>
      </c>
      <c r="H555" t="s">
        <v>154</v>
      </c>
      <c r="I555" t="s">
        <v>155</v>
      </c>
      <c r="J555" t="s">
        <v>93</v>
      </c>
      <c r="K555" t="s">
        <v>1056</v>
      </c>
      <c r="L555">
        <v>4685</v>
      </c>
      <c r="M555">
        <v>2036</v>
      </c>
      <c r="N555" t="s">
        <v>239</v>
      </c>
      <c r="O555">
        <v>6</v>
      </c>
      <c r="P555">
        <v>2036</v>
      </c>
      <c r="Q555">
        <v>4685</v>
      </c>
      <c r="R555" s="20">
        <v>0.02</v>
      </c>
    </row>
    <row r="556" spans="1:18" x14ac:dyDescent="0.25">
      <c r="A556" t="s">
        <v>967</v>
      </c>
      <c r="B556" s="19">
        <v>42138</v>
      </c>
      <c r="C556" t="s">
        <v>89</v>
      </c>
      <c r="D556">
        <v>10010</v>
      </c>
      <c r="E556" t="s">
        <v>1055</v>
      </c>
      <c r="F556">
        <v>1</v>
      </c>
      <c r="G556" t="s">
        <v>171</v>
      </c>
      <c r="H556" t="s">
        <v>172</v>
      </c>
      <c r="I556" t="s">
        <v>173</v>
      </c>
      <c r="J556" t="s">
        <v>93</v>
      </c>
      <c r="K556" t="s">
        <v>1056</v>
      </c>
      <c r="L556">
        <v>4685</v>
      </c>
      <c r="M556">
        <v>2036</v>
      </c>
      <c r="N556" t="s">
        <v>239</v>
      </c>
      <c r="O556">
        <v>5</v>
      </c>
      <c r="P556">
        <v>2036</v>
      </c>
      <c r="Q556">
        <v>4685</v>
      </c>
      <c r="R556" s="20">
        <v>0.01</v>
      </c>
    </row>
    <row r="557" spans="1:18" x14ac:dyDescent="0.25">
      <c r="A557" t="s">
        <v>710</v>
      </c>
      <c r="B557" s="19">
        <v>41747</v>
      </c>
      <c r="C557" t="s">
        <v>110</v>
      </c>
      <c r="D557">
        <v>10013</v>
      </c>
      <c r="E557" t="s">
        <v>1057</v>
      </c>
      <c r="F557">
        <v>1</v>
      </c>
      <c r="G557" t="s">
        <v>116</v>
      </c>
      <c r="H557" t="s">
        <v>117</v>
      </c>
      <c r="I557" t="s">
        <v>118</v>
      </c>
      <c r="J557" t="s">
        <v>106</v>
      </c>
      <c r="K557" t="s">
        <v>1058</v>
      </c>
      <c r="L557">
        <v>4689</v>
      </c>
      <c r="M557">
        <v>1796</v>
      </c>
      <c r="N557" t="s">
        <v>114</v>
      </c>
      <c r="O557">
        <v>4</v>
      </c>
      <c r="P557">
        <v>1796</v>
      </c>
      <c r="Q557">
        <v>4689</v>
      </c>
      <c r="R557" s="20">
        <v>0.01</v>
      </c>
    </row>
    <row r="558" spans="1:18" x14ac:dyDescent="0.25">
      <c r="A558" t="s">
        <v>964</v>
      </c>
      <c r="B558" s="19">
        <v>42178</v>
      </c>
      <c r="C558" t="s">
        <v>81</v>
      </c>
      <c r="D558">
        <v>10011</v>
      </c>
      <c r="E558" t="s">
        <v>1057</v>
      </c>
      <c r="F558">
        <v>1</v>
      </c>
      <c r="G558" t="s">
        <v>153</v>
      </c>
      <c r="H558" t="s">
        <v>154</v>
      </c>
      <c r="I558" t="s">
        <v>155</v>
      </c>
      <c r="J558" t="s">
        <v>93</v>
      </c>
      <c r="K558" t="s">
        <v>1058</v>
      </c>
      <c r="L558">
        <v>4689</v>
      </c>
      <c r="M558">
        <v>1796</v>
      </c>
      <c r="N558" t="s">
        <v>114</v>
      </c>
      <c r="O558">
        <v>8</v>
      </c>
      <c r="P558">
        <v>1796</v>
      </c>
      <c r="Q558">
        <v>4689</v>
      </c>
      <c r="R558" s="20">
        <v>0.02</v>
      </c>
    </row>
    <row r="559" spans="1:18" x14ac:dyDescent="0.25">
      <c r="A559" t="s">
        <v>878</v>
      </c>
      <c r="B559" s="19">
        <v>41511</v>
      </c>
      <c r="C559" t="s">
        <v>102</v>
      </c>
      <c r="D559">
        <v>10001</v>
      </c>
      <c r="E559" t="s">
        <v>1059</v>
      </c>
      <c r="F559">
        <v>1</v>
      </c>
      <c r="G559" t="s">
        <v>197</v>
      </c>
      <c r="H559" t="s">
        <v>122</v>
      </c>
      <c r="I559" t="s">
        <v>198</v>
      </c>
      <c r="J559" t="s">
        <v>106</v>
      </c>
      <c r="K559" t="s">
        <v>1060</v>
      </c>
      <c r="L559">
        <v>4706</v>
      </c>
      <c r="M559">
        <v>1714</v>
      </c>
      <c r="N559" t="s">
        <v>239</v>
      </c>
      <c r="O559">
        <v>1</v>
      </c>
      <c r="P559">
        <v>1714</v>
      </c>
      <c r="Q559">
        <v>4706</v>
      </c>
      <c r="R559" s="20">
        <v>0.01</v>
      </c>
    </row>
    <row r="560" spans="1:18" x14ac:dyDescent="0.25">
      <c r="A560" t="s">
        <v>1061</v>
      </c>
      <c r="B560" s="19">
        <v>42024</v>
      </c>
      <c r="C560" t="s">
        <v>89</v>
      </c>
      <c r="D560">
        <v>10011</v>
      </c>
      <c r="E560" t="s">
        <v>1059</v>
      </c>
      <c r="F560">
        <v>1</v>
      </c>
      <c r="G560" t="s">
        <v>153</v>
      </c>
      <c r="H560" t="s">
        <v>154</v>
      </c>
      <c r="I560" t="s">
        <v>155</v>
      </c>
      <c r="J560" t="s">
        <v>93</v>
      </c>
      <c r="K560" t="s">
        <v>1060</v>
      </c>
      <c r="L560">
        <v>4706</v>
      </c>
      <c r="M560">
        <v>1714</v>
      </c>
      <c r="N560" t="s">
        <v>239</v>
      </c>
      <c r="O560">
        <v>5</v>
      </c>
      <c r="P560">
        <v>1714</v>
      </c>
      <c r="Q560">
        <v>4706</v>
      </c>
      <c r="R560" s="20">
        <v>0.01</v>
      </c>
    </row>
    <row r="561" spans="1:18" x14ac:dyDescent="0.25">
      <c r="A561" t="s">
        <v>1061</v>
      </c>
      <c r="B561" s="19">
        <v>42024</v>
      </c>
      <c r="C561" t="s">
        <v>89</v>
      </c>
      <c r="D561">
        <v>10012</v>
      </c>
      <c r="E561" t="s">
        <v>1062</v>
      </c>
      <c r="F561">
        <v>1</v>
      </c>
      <c r="G561" t="s">
        <v>127</v>
      </c>
      <c r="H561" t="s">
        <v>128</v>
      </c>
      <c r="I561" t="s">
        <v>129</v>
      </c>
      <c r="J561" t="s">
        <v>93</v>
      </c>
      <c r="K561" t="s">
        <v>1063</v>
      </c>
      <c r="L561">
        <v>4706</v>
      </c>
      <c r="M561">
        <v>1320</v>
      </c>
      <c r="N561" t="s">
        <v>87</v>
      </c>
      <c r="O561">
        <v>5</v>
      </c>
      <c r="P561">
        <v>1320</v>
      </c>
      <c r="Q561">
        <v>4706</v>
      </c>
      <c r="R561" s="20">
        <v>0.01</v>
      </c>
    </row>
    <row r="562" spans="1:18" x14ac:dyDescent="0.25">
      <c r="A562" t="s">
        <v>187</v>
      </c>
      <c r="B562" s="19">
        <v>41441</v>
      </c>
      <c r="C562" t="s">
        <v>108</v>
      </c>
      <c r="D562">
        <v>10015</v>
      </c>
      <c r="E562" t="s">
        <v>1062</v>
      </c>
      <c r="F562">
        <v>1</v>
      </c>
      <c r="G562" t="s">
        <v>103</v>
      </c>
      <c r="H562" t="s">
        <v>104</v>
      </c>
      <c r="I562" t="s">
        <v>105</v>
      </c>
      <c r="J562" t="s">
        <v>106</v>
      </c>
      <c r="K562" t="s">
        <v>1063</v>
      </c>
      <c r="L562">
        <v>4706</v>
      </c>
      <c r="M562">
        <v>1320</v>
      </c>
      <c r="N562" t="s">
        <v>87</v>
      </c>
      <c r="O562">
        <v>3</v>
      </c>
      <c r="P562">
        <v>1320</v>
      </c>
      <c r="Q562">
        <v>4706</v>
      </c>
      <c r="R562" s="20">
        <v>0.01</v>
      </c>
    </row>
    <row r="563" spans="1:18" x14ac:dyDescent="0.25">
      <c r="A563" t="s">
        <v>1064</v>
      </c>
      <c r="B563" s="19">
        <v>42235</v>
      </c>
      <c r="C563" t="s">
        <v>102</v>
      </c>
      <c r="D563">
        <v>10005</v>
      </c>
      <c r="E563" t="s">
        <v>1065</v>
      </c>
      <c r="F563">
        <v>1</v>
      </c>
      <c r="G563" t="s">
        <v>183</v>
      </c>
      <c r="H563" t="s">
        <v>184</v>
      </c>
      <c r="I563" t="s">
        <v>185</v>
      </c>
      <c r="J563" t="s">
        <v>93</v>
      </c>
      <c r="K563" t="s">
        <v>1066</v>
      </c>
      <c r="L563">
        <v>4711</v>
      </c>
      <c r="M563">
        <v>1267</v>
      </c>
      <c r="N563" t="s">
        <v>239</v>
      </c>
      <c r="O563">
        <v>1</v>
      </c>
      <c r="P563">
        <v>1267</v>
      </c>
      <c r="Q563">
        <v>4711</v>
      </c>
      <c r="R563" s="20">
        <v>0.01</v>
      </c>
    </row>
    <row r="564" spans="1:18" x14ac:dyDescent="0.25">
      <c r="A564" t="s">
        <v>1067</v>
      </c>
      <c r="B564" s="19">
        <v>41476</v>
      </c>
      <c r="C564" t="s">
        <v>108</v>
      </c>
      <c r="D564">
        <v>10010</v>
      </c>
      <c r="E564" t="s">
        <v>1065</v>
      </c>
      <c r="F564">
        <v>1</v>
      </c>
      <c r="G564" t="s">
        <v>171</v>
      </c>
      <c r="H564" t="s">
        <v>172</v>
      </c>
      <c r="I564" t="s">
        <v>173</v>
      </c>
      <c r="J564" t="s">
        <v>93</v>
      </c>
      <c r="K564" t="s">
        <v>1066</v>
      </c>
      <c r="L564">
        <v>4711</v>
      </c>
      <c r="M564">
        <v>1267</v>
      </c>
      <c r="N564" t="s">
        <v>239</v>
      </c>
      <c r="O564">
        <v>3</v>
      </c>
      <c r="P564">
        <v>1267</v>
      </c>
      <c r="Q564">
        <v>4711</v>
      </c>
      <c r="R564" s="20">
        <v>0.01</v>
      </c>
    </row>
    <row r="565" spans="1:18" x14ac:dyDescent="0.25">
      <c r="A565" t="s">
        <v>1068</v>
      </c>
      <c r="B565" s="19">
        <v>42212</v>
      </c>
      <c r="C565" t="s">
        <v>203</v>
      </c>
      <c r="D565">
        <v>10009</v>
      </c>
      <c r="E565" t="s">
        <v>1069</v>
      </c>
      <c r="F565">
        <v>1</v>
      </c>
      <c r="G565" t="s">
        <v>141</v>
      </c>
      <c r="H565" t="s">
        <v>142</v>
      </c>
      <c r="I565" t="s">
        <v>143</v>
      </c>
      <c r="J565" t="s">
        <v>93</v>
      </c>
      <c r="K565" t="s">
        <v>1070</v>
      </c>
      <c r="L565">
        <v>4711</v>
      </c>
      <c r="M565">
        <v>2288</v>
      </c>
      <c r="N565" t="s">
        <v>239</v>
      </c>
      <c r="O565">
        <v>4</v>
      </c>
      <c r="P565">
        <v>2288</v>
      </c>
      <c r="Q565">
        <v>4711</v>
      </c>
      <c r="R565" s="20">
        <v>0.01</v>
      </c>
    </row>
    <row r="566" spans="1:18" x14ac:dyDescent="0.25">
      <c r="A566" t="s">
        <v>1071</v>
      </c>
      <c r="B566" s="19">
        <v>42117</v>
      </c>
      <c r="C566" t="s">
        <v>108</v>
      </c>
      <c r="D566">
        <v>10013</v>
      </c>
      <c r="E566" t="s">
        <v>1072</v>
      </c>
      <c r="F566">
        <v>1</v>
      </c>
      <c r="G566" t="s">
        <v>116</v>
      </c>
      <c r="H566" t="s">
        <v>117</v>
      </c>
      <c r="I566" t="s">
        <v>118</v>
      </c>
      <c r="J566" t="s">
        <v>106</v>
      </c>
      <c r="K566" t="s">
        <v>1073</v>
      </c>
      <c r="L566">
        <v>4719</v>
      </c>
      <c r="M566">
        <v>2043</v>
      </c>
      <c r="N566" t="s">
        <v>87</v>
      </c>
      <c r="O566">
        <v>3</v>
      </c>
      <c r="P566">
        <v>2043</v>
      </c>
      <c r="Q566">
        <v>4719</v>
      </c>
      <c r="R566" s="20">
        <v>0.01</v>
      </c>
    </row>
    <row r="567" spans="1:18" x14ac:dyDescent="0.25">
      <c r="A567" t="s">
        <v>1074</v>
      </c>
      <c r="B567" s="19">
        <v>41492</v>
      </c>
      <c r="C567" t="s">
        <v>102</v>
      </c>
      <c r="D567">
        <v>10003</v>
      </c>
      <c r="E567" t="s">
        <v>1072</v>
      </c>
      <c r="F567">
        <v>1</v>
      </c>
      <c r="G567" t="s">
        <v>96</v>
      </c>
      <c r="H567" t="s">
        <v>97</v>
      </c>
      <c r="I567" t="s">
        <v>98</v>
      </c>
      <c r="J567" t="s">
        <v>99</v>
      </c>
      <c r="K567" t="s">
        <v>1073</v>
      </c>
      <c r="L567">
        <v>4719</v>
      </c>
      <c r="M567">
        <v>2043</v>
      </c>
      <c r="N567" t="s">
        <v>87</v>
      </c>
      <c r="O567">
        <v>1</v>
      </c>
      <c r="P567">
        <v>2043</v>
      </c>
      <c r="Q567">
        <v>4719</v>
      </c>
      <c r="R567" s="20">
        <v>0.01</v>
      </c>
    </row>
    <row r="568" spans="1:18" x14ac:dyDescent="0.25">
      <c r="A568" t="s">
        <v>1075</v>
      </c>
      <c r="B568" s="19">
        <v>42147</v>
      </c>
      <c r="C568" t="s">
        <v>102</v>
      </c>
      <c r="D568">
        <v>10004</v>
      </c>
      <c r="E568" t="s">
        <v>1072</v>
      </c>
      <c r="F568">
        <v>1</v>
      </c>
      <c r="G568" t="s">
        <v>121</v>
      </c>
      <c r="H568" t="s">
        <v>122</v>
      </c>
      <c r="I568" t="s">
        <v>123</v>
      </c>
      <c r="J568" t="s">
        <v>106</v>
      </c>
      <c r="K568" t="s">
        <v>1073</v>
      </c>
      <c r="L568">
        <v>4719</v>
      </c>
      <c r="M568">
        <v>2043</v>
      </c>
      <c r="N568" t="s">
        <v>87</v>
      </c>
      <c r="O568">
        <v>1</v>
      </c>
      <c r="P568">
        <v>2043</v>
      </c>
      <c r="Q568">
        <v>4719</v>
      </c>
      <c r="R568" s="20">
        <v>0.01</v>
      </c>
    </row>
    <row r="569" spans="1:18" x14ac:dyDescent="0.25">
      <c r="A569" t="s">
        <v>1076</v>
      </c>
      <c r="B569" s="19">
        <v>41784</v>
      </c>
      <c r="C569" t="s">
        <v>134</v>
      </c>
      <c r="D569">
        <v>10004</v>
      </c>
      <c r="E569" t="s">
        <v>1072</v>
      </c>
      <c r="F569">
        <v>1</v>
      </c>
      <c r="G569" t="s">
        <v>121</v>
      </c>
      <c r="H569" t="s">
        <v>122</v>
      </c>
      <c r="I569" t="s">
        <v>123</v>
      </c>
      <c r="J569" t="s">
        <v>106</v>
      </c>
      <c r="K569" t="s">
        <v>1073</v>
      </c>
      <c r="L569">
        <v>4719</v>
      </c>
      <c r="M569">
        <v>2043</v>
      </c>
      <c r="N569" t="s">
        <v>87</v>
      </c>
      <c r="O569">
        <v>10</v>
      </c>
      <c r="P569">
        <v>2043</v>
      </c>
      <c r="Q569">
        <v>4719</v>
      </c>
      <c r="R569" s="20">
        <v>0.02</v>
      </c>
    </row>
    <row r="570" spans="1:18" x14ac:dyDescent="0.25">
      <c r="A570" t="s">
        <v>1077</v>
      </c>
      <c r="B570" s="19">
        <v>41820</v>
      </c>
      <c r="C570" t="s">
        <v>72</v>
      </c>
      <c r="D570">
        <v>10006</v>
      </c>
      <c r="E570" t="s">
        <v>1072</v>
      </c>
      <c r="F570">
        <v>1</v>
      </c>
      <c r="G570" t="s">
        <v>74</v>
      </c>
      <c r="H570" t="s">
        <v>75</v>
      </c>
      <c r="I570" t="s">
        <v>76</v>
      </c>
      <c r="J570" t="s">
        <v>77</v>
      </c>
      <c r="K570" t="s">
        <v>1073</v>
      </c>
      <c r="L570">
        <v>4719</v>
      </c>
      <c r="M570">
        <v>2043</v>
      </c>
      <c r="N570" t="s">
        <v>87</v>
      </c>
      <c r="O570">
        <v>6</v>
      </c>
      <c r="P570">
        <v>2043</v>
      </c>
      <c r="Q570">
        <v>4719</v>
      </c>
      <c r="R570" s="20">
        <v>0.02</v>
      </c>
    </row>
    <row r="571" spans="1:18" x14ac:dyDescent="0.25">
      <c r="A571" t="s">
        <v>1078</v>
      </c>
      <c r="B571" s="19">
        <v>41595</v>
      </c>
      <c r="C571" t="s">
        <v>134</v>
      </c>
      <c r="D571">
        <v>10007</v>
      </c>
      <c r="E571" t="s">
        <v>1079</v>
      </c>
      <c r="F571">
        <v>1</v>
      </c>
      <c r="G571" t="s">
        <v>90</v>
      </c>
      <c r="H571" t="s">
        <v>91</v>
      </c>
      <c r="I571" t="s">
        <v>92</v>
      </c>
      <c r="J571" t="s">
        <v>93</v>
      </c>
      <c r="K571" t="s">
        <v>1080</v>
      </c>
      <c r="L571">
        <v>4724</v>
      </c>
      <c r="M571">
        <v>2467</v>
      </c>
      <c r="N571" t="s">
        <v>87</v>
      </c>
      <c r="O571">
        <v>10</v>
      </c>
      <c r="P571">
        <v>2467</v>
      </c>
      <c r="Q571">
        <v>4724</v>
      </c>
      <c r="R571" s="20">
        <v>0.02</v>
      </c>
    </row>
    <row r="572" spans="1:18" x14ac:dyDescent="0.25">
      <c r="A572" t="s">
        <v>1081</v>
      </c>
      <c r="B572" s="19">
        <v>41546</v>
      </c>
      <c r="C572" t="s">
        <v>81</v>
      </c>
      <c r="D572">
        <v>10015</v>
      </c>
      <c r="E572" t="s">
        <v>1079</v>
      </c>
      <c r="F572">
        <v>1</v>
      </c>
      <c r="G572" t="s">
        <v>103</v>
      </c>
      <c r="H572" t="s">
        <v>104</v>
      </c>
      <c r="I572" t="s">
        <v>105</v>
      </c>
      <c r="J572" t="s">
        <v>106</v>
      </c>
      <c r="K572" t="s">
        <v>1080</v>
      </c>
      <c r="L572">
        <v>4724</v>
      </c>
      <c r="M572">
        <v>2467</v>
      </c>
      <c r="N572" t="s">
        <v>87</v>
      </c>
      <c r="O572">
        <v>8</v>
      </c>
      <c r="P572">
        <v>2467</v>
      </c>
      <c r="Q572">
        <v>4724</v>
      </c>
      <c r="R572" s="20">
        <v>0.02</v>
      </c>
    </row>
    <row r="573" spans="1:18" x14ac:dyDescent="0.25">
      <c r="A573" t="s">
        <v>1082</v>
      </c>
      <c r="B573" s="19">
        <v>42252</v>
      </c>
      <c r="C573" t="s">
        <v>72</v>
      </c>
      <c r="D573">
        <v>10011</v>
      </c>
      <c r="E573" t="s">
        <v>1079</v>
      </c>
      <c r="F573">
        <v>1</v>
      </c>
      <c r="G573" t="s">
        <v>153</v>
      </c>
      <c r="H573" t="s">
        <v>154</v>
      </c>
      <c r="I573" t="s">
        <v>155</v>
      </c>
      <c r="J573" t="s">
        <v>93</v>
      </c>
      <c r="K573" t="s">
        <v>1080</v>
      </c>
      <c r="L573">
        <v>4724</v>
      </c>
      <c r="M573">
        <v>2467</v>
      </c>
      <c r="N573" t="s">
        <v>87</v>
      </c>
      <c r="O573">
        <v>6</v>
      </c>
      <c r="P573">
        <v>2467</v>
      </c>
      <c r="Q573">
        <v>4724</v>
      </c>
      <c r="R573" s="20">
        <v>0.02</v>
      </c>
    </row>
    <row r="574" spans="1:18" x14ac:dyDescent="0.25">
      <c r="A574" t="s">
        <v>1083</v>
      </c>
      <c r="B574" s="19">
        <v>42233</v>
      </c>
      <c r="C574" t="s">
        <v>134</v>
      </c>
      <c r="D574">
        <v>10012</v>
      </c>
      <c r="E574" t="s">
        <v>1084</v>
      </c>
      <c r="F574">
        <v>1</v>
      </c>
      <c r="G574" t="s">
        <v>127</v>
      </c>
      <c r="H574" t="s">
        <v>128</v>
      </c>
      <c r="I574" t="s">
        <v>129</v>
      </c>
      <c r="J574" t="s">
        <v>93</v>
      </c>
      <c r="K574" t="s">
        <v>1085</v>
      </c>
      <c r="L574">
        <v>4729</v>
      </c>
      <c r="M574">
        <v>1359</v>
      </c>
      <c r="N574" t="s">
        <v>114</v>
      </c>
      <c r="O574">
        <v>10</v>
      </c>
      <c r="P574">
        <v>1359</v>
      </c>
      <c r="Q574">
        <v>4729</v>
      </c>
      <c r="R574" s="20">
        <v>0.02</v>
      </c>
    </row>
    <row r="575" spans="1:18" x14ac:dyDescent="0.25">
      <c r="A575" t="s">
        <v>206</v>
      </c>
      <c r="B575" s="19">
        <v>42015</v>
      </c>
      <c r="C575" t="s">
        <v>108</v>
      </c>
      <c r="D575">
        <v>10015</v>
      </c>
      <c r="E575" t="s">
        <v>1084</v>
      </c>
      <c r="F575">
        <v>1</v>
      </c>
      <c r="G575" t="s">
        <v>103</v>
      </c>
      <c r="H575" t="s">
        <v>104</v>
      </c>
      <c r="I575" t="s">
        <v>105</v>
      </c>
      <c r="J575" t="s">
        <v>106</v>
      </c>
      <c r="K575" t="s">
        <v>1085</v>
      </c>
      <c r="L575">
        <v>4729</v>
      </c>
      <c r="M575">
        <v>1359</v>
      </c>
      <c r="N575" t="s">
        <v>114</v>
      </c>
      <c r="O575">
        <v>3</v>
      </c>
      <c r="P575">
        <v>1359</v>
      </c>
      <c r="Q575">
        <v>4729</v>
      </c>
      <c r="R575" s="20">
        <v>0.01</v>
      </c>
    </row>
    <row r="576" spans="1:18" x14ac:dyDescent="0.25">
      <c r="A576" t="s">
        <v>1086</v>
      </c>
      <c r="B576" s="19">
        <v>42314</v>
      </c>
      <c r="C576" t="s">
        <v>203</v>
      </c>
      <c r="D576">
        <v>10002</v>
      </c>
      <c r="E576" t="s">
        <v>1087</v>
      </c>
      <c r="F576">
        <v>1</v>
      </c>
      <c r="G576" t="s">
        <v>83</v>
      </c>
      <c r="H576" t="s">
        <v>84</v>
      </c>
      <c r="I576" t="s">
        <v>85</v>
      </c>
      <c r="J576" t="s">
        <v>77</v>
      </c>
      <c r="K576" t="s">
        <v>1088</v>
      </c>
      <c r="L576">
        <v>4731</v>
      </c>
      <c r="M576">
        <v>1858</v>
      </c>
      <c r="N576" t="s">
        <v>87</v>
      </c>
      <c r="O576">
        <v>4</v>
      </c>
      <c r="P576">
        <v>1858</v>
      </c>
      <c r="Q576">
        <v>4731</v>
      </c>
      <c r="R576" s="20">
        <v>0.01</v>
      </c>
    </row>
    <row r="577" spans="1:18" x14ac:dyDescent="0.25">
      <c r="A577" t="s">
        <v>1089</v>
      </c>
      <c r="B577" s="19">
        <v>41325</v>
      </c>
      <c r="C577" t="s">
        <v>110</v>
      </c>
      <c r="D577">
        <v>10007</v>
      </c>
      <c r="E577" t="s">
        <v>1087</v>
      </c>
      <c r="F577">
        <v>1</v>
      </c>
      <c r="G577" t="s">
        <v>90</v>
      </c>
      <c r="H577" t="s">
        <v>91</v>
      </c>
      <c r="I577" t="s">
        <v>92</v>
      </c>
      <c r="J577" t="s">
        <v>93</v>
      </c>
      <c r="K577" t="s">
        <v>1088</v>
      </c>
      <c r="L577">
        <v>4731</v>
      </c>
      <c r="M577">
        <v>1858</v>
      </c>
      <c r="N577" t="s">
        <v>87</v>
      </c>
      <c r="O577">
        <v>4</v>
      </c>
      <c r="P577">
        <v>1858</v>
      </c>
      <c r="Q577">
        <v>4731</v>
      </c>
      <c r="R577" s="20">
        <v>0.01</v>
      </c>
    </row>
    <row r="578" spans="1:18" x14ac:dyDescent="0.25">
      <c r="A578" t="s">
        <v>1090</v>
      </c>
      <c r="B578" s="19">
        <v>41372</v>
      </c>
      <c r="C578" t="s">
        <v>72</v>
      </c>
      <c r="D578">
        <v>10008</v>
      </c>
      <c r="E578" t="s">
        <v>1087</v>
      </c>
      <c r="F578">
        <v>1</v>
      </c>
      <c r="G578" t="s">
        <v>135</v>
      </c>
      <c r="H578" t="s">
        <v>136</v>
      </c>
      <c r="I578" t="s">
        <v>137</v>
      </c>
      <c r="J578" t="s">
        <v>106</v>
      </c>
      <c r="K578" t="s">
        <v>1088</v>
      </c>
      <c r="L578">
        <v>4731</v>
      </c>
      <c r="M578">
        <v>1858</v>
      </c>
      <c r="N578" t="s">
        <v>87</v>
      </c>
      <c r="O578">
        <v>6</v>
      </c>
      <c r="P578">
        <v>1858</v>
      </c>
      <c r="Q578">
        <v>4731</v>
      </c>
      <c r="R578" s="20">
        <v>0.02</v>
      </c>
    </row>
    <row r="579" spans="1:18" x14ac:dyDescent="0.25">
      <c r="A579" t="s">
        <v>1091</v>
      </c>
      <c r="B579" s="19">
        <v>41753</v>
      </c>
      <c r="C579" t="s">
        <v>110</v>
      </c>
      <c r="D579">
        <v>10006</v>
      </c>
      <c r="E579" t="s">
        <v>1087</v>
      </c>
      <c r="F579">
        <v>1</v>
      </c>
      <c r="G579" t="s">
        <v>74</v>
      </c>
      <c r="H579" t="s">
        <v>75</v>
      </c>
      <c r="I579" t="s">
        <v>76</v>
      </c>
      <c r="J579" t="s">
        <v>77</v>
      </c>
      <c r="K579" t="s">
        <v>1088</v>
      </c>
      <c r="L579">
        <v>4731</v>
      </c>
      <c r="M579">
        <v>1858</v>
      </c>
      <c r="N579" t="s">
        <v>87</v>
      </c>
      <c r="O579">
        <v>4</v>
      </c>
      <c r="P579">
        <v>1858</v>
      </c>
      <c r="Q579">
        <v>4731</v>
      </c>
      <c r="R579" s="20">
        <v>0.01</v>
      </c>
    </row>
    <row r="580" spans="1:18" x14ac:dyDescent="0.25">
      <c r="A580" t="s">
        <v>1092</v>
      </c>
      <c r="B580" s="19">
        <v>42164</v>
      </c>
      <c r="C580" t="s">
        <v>110</v>
      </c>
      <c r="D580">
        <v>10001</v>
      </c>
      <c r="E580" t="s">
        <v>1093</v>
      </c>
      <c r="F580">
        <v>1</v>
      </c>
      <c r="G580" t="s">
        <v>197</v>
      </c>
      <c r="H580" t="s">
        <v>122</v>
      </c>
      <c r="I580" t="s">
        <v>198</v>
      </c>
      <c r="J580" t="s">
        <v>106</v>
      </c>
      <c r="K580" t="s">
        <v>1094</v>
      </c>
      <c r="L580">
        <v>4733</v>
      </c>
      <c r="M580">
        <v>1415</v>
      </c>
      <c r="N580" t="s">
        <v>87</v>
      </c>
      <c r="O580">
        <v>4</v>
      </c>
      <c r="P580">
        <v>1415</v>
      </c>
      <c r="Q580">
        <v>4733</v>
      </c>
      <c r="R580" s="20">
        <v>0.01</v>
      </c>
    </row>
    <row r="581" spans="1:18" x14ac:dyDescent="0.25">
      <c r="A581" t="s">
        <v>1095</v>
      </c>
      <c r="B581" s="19">
        <v>41395</v>
      </c>
      <c r="C581" t="s">
        <v>72</v>
      </c>
      <c r="D581">
        <v>10002</v>
      </c>
      <c r="E581" t="s">
        <v>1093</v>
      </c>
      <c r="F581">
        <v>1</v>
      </c>
      <c r="G581" t="s">
        <v>83</v>
      </c>
      <c r="H581" t="s">
        <v>84</v>
      </c>
      <c r="I581" t="s">
        <v>85</v>
      </c>
      <c r="J581" t="s">
        <v>77</v>
      </c>
      <c r="K581" t="s">
        <v>1094</v>
      </c>
      <c r="L581">
        <v>4733</v>
      </c>
      <c r="M581">
        <v>1415</v>
      </c>
      <c r="N581" t="s">
        <v>87</v>
      </c>
      <c r="O581">
        <v>6</v>
      </c>
      <c r="P581">
        <v>1415</v>
      </c>
      <c r="Q581">
        <v>4733</v>
      </c>
      <c r="R581" s="20">
        <v>0.02</v>
      </c>
    </row>
    <row r="582" spans="1:18" x14ac:dyDescent="0.25">
      <c r="A582" t="s">
        <v>282</v>
      </c>
      <c r="B582" s="19">
        <v>42181</v>
      </c>
      <c r="C582" t="s">
        <v>110</v>
      </c>
      <c r="D582">
        <v>10002</v>
      </c>
      <c r="E582" t="s">
        <v>1093</v>
      </c>
      <c r="F582">
        <v>1</v>
      </c>
      <c r="G582" t="s">
        <v>83</v>
      </c>
      <c r="H582" t="s">
        <v>84</v>
      </c>
      <c r="I582" t="s">
        <v>85</v>
      </c>
      <c r="J582" t="s">
        <v>77</v>
      </c>
      <c r="K582" t="s">
        <v>1094</v>
      </c>
      <c r="L582">
        <v>4733</v>
      </c>
      <c r="M582">
        <v>1415</v>
      </c>
      <c r="N582" t="s">
        <v>87</v>
      </c>
      <c r="O582">
        <v>4</v>
      </c>
      <c r="P582">
        <v>1415</v>
      </c>
      <c r="Q582">
        <v>4733</v>
      </c>
      <c r="R582" s="20">
        <v>0.01</v>
      </c>
    </row>
    <row r="583" spans="1:18" x14ac:dyDescent="0.25">
      <c r="A583" t="s">
        <v>1096</v>
      </c>
      <c r="B583" s="19">
        <v>41780</v>
      </c>
      <c r="C583" t="s">
        <v>89</v>
      </c>
      <c r="D583">
        <v>10011</v>
      </c>
      <c r="E583" t="s">
        <v>1093</v>
      </c>
      <c r="F583">
        <v>1</v>
      </c>
      <c r="G583" t="s">
        <v>153</v>
      </c>
      <c r="H583" t="s">
        <v>154</v>
      </c>
      <c r="I583" t="s">
        <v>155</v>
      </c>
      <c r="J583" t="s">
        <v>93</v>
      </c>
      <c r="K583" t="s">
        <v>1094</v>
      </c>
      <c r="L583">
        <v>4733</v>
      </c>
      <c r="M583">
        <v>1415</v>
      </c>
      <c r="N583" t="s">
        <v>87</v>
      </c>
      <c r="O583">
        <v>5</v>
      </c>
      <c r="P583">
        <v>1415</v>
      </c>
      <c r="Q583">
        <v>4733</v>
      </c>
      <c r="R583" s="20">
        <v>0.01</v>
      </c>
    </row>
    <row r="584" spans="1:18" x14ac:dyDescent="0.25">
      <c r="A584" t="s">
        <v>1097</v>
      </c>
      <c r="B584" s="19">
        <v>41522</v>
      </c>
      <c r="C584" t="s">
        <v>108</v>
      </c>
      <c r="D584">
        <v>10001</v>
      </c>
      <c r="E584" t="s">
        <v>1098</v>
      </c>
      <c r="F584">
        <v>1</v>
      </c>
      <c r="G584" t="s">
        <v>197</v>
      </c>
      <c r="H584" t="s">
        <v>122</v>
      </c>
      <c r="I584" t="s">
        <v>198</v>
      </c>
      <c r="J584" t="s">
        <v>106</v>
      </c>
      <c r="K584" t="s">
        <v>1099</v>
      </c>
      <c r="L584">
        <v>4741</v>
      </c>
      <c r="M584">
        <v>1849</v>
      </c>
      <c r="N584" t="s">
        <v>239</v>
      </c>
      <c r="O584">
        <v>3</v>
      </c>
      <c r="P584">
        <v>1849</v>
      </c>
      <c r="Q584">
        <v>4741</v>
      </c>
      <c r="R584" s="20">
        <v>0.01</v>
      </c>
    </row>
    <row r="585" spans="1:18" x14ac:dyDescent="0.25">
      <c r="A585" t="s">
        <v>1100</v>
      </c>
      <c r="B585" s="19">
        <v>42270</v>
      </c>
      <c r="C585" t="s">
        <v>81</v>
      </c>
      <c r="D585">
        <v>10005</v>
      </c>
      <c r="E585" t="s">
        <v>1098</v>
      </c>
      <c r="F585">
        <v>1</v>
      </c>
      <c r="G585" t="s">
        <v>183</v>
      </c>
      <c r="H585" t="s">
        <v>184</v>
      </c>
      <c r="I585" t="s">
        <v>185</v>
      </c>
      <c r="J585" t="s">
        <v>93</v>
      </c>
      <c r="K585" t="s">
        <v>1099</v>
      </c>
      <c r="L585">
        <v>4741</v>
      </c>
      <c r="M585">
        <v>1849</v>
      </c>
      <c r="N585" t="s">
        <v>239</v>
      </c>
      <c r="O585">
        <v>8</v>
      </c>
      <c r="P585">
        <v>1849</v>
      </c>
      <c r="Q585">
        <v>4741</v>
      </c>
      <c r="R585" s="20">
        <v>0.02</v>
      </c>
    </row>
    <row r="586" spans="1:18" x14ac:dyDescent="0.25">
      <c r="A586" t="s">
        <v>1101</v>
      </c>
      <c r="B586" s="19">
        <v>41840</v>
      </c>
      <c r="C586" t="s">
        <v>102</v>
      </c>
      <c r="D586">
        <v>10006</v>
      </c>
      <c r="E586" t="s">
        <v>1098</v>
      </c>
      <c r="F586">
        <v>1</v>
      </c>
      <c r="G586" t="s">
        <v>74</v>
      </c>
      <c r="H586" t="s">
        <v>75</v>
      </c>
      <c r="I586" t="s">
        <v>76</v>
      </c>
      <c r="J586" t="s">
        <v>77</v>
      </c>
      <c r="K586" t="s">
        <v>1099</v>
      </c>
      <c r="L586">
        <v>4741</v>
      </c>
      <c r="M586">
        <v>1849</v>
      </c>
      <c r="N586" t="s">
        <v>239</v>
      </c>
      <c r="O586">
        <v>1</v>
      </c>
      <c r="P586">
        <v>1849</v>
      </c>
      <c r="Q586">
        <v>4741</v>
      </c>
      <c r="R586" s="20">
        <v>0.01</v>
      </c>
    </row>
    <row r="587" spans="1:18" x14ac:dyDescent="0.25">
      <c r="A587" t="s">
        <v>1102</v>
      </c>
      <c r="B587" s="19">
        <v>41411</v>
      </c>
      <c r="C587" t="s">
        <v>203</v>
      </c>
      <c r="D587">
        <v>10001</v>
      </c>
      <c r="E587" t="s">
        <v>1103</v>
      </c>
      <c r="F587">
        <v>1</v>
      </c>
      <c r="G587" t="s">
        <v>197</v>
      </c>
      <c r="H587" t="s">
        <v>122</v>
      </c>
      <c r="I587" t="s">
        <v>198</v>
      </c>
      <c r="J587" t="s">
        <v>106</v>
      </c>
      <c r="K587" t="s">
        <v>1104</v>
      </c>
      <c r="L587">
        <v>4744</v>
      </c>
      <c r="M587">
        <v>1465</v>
      </c>
      <c r="N587" t="s">
        <v>239</v>
      </c>
      <c r="O587">
        <v>4</v>
      </c>
      <c r="P587">
        <v>1465</v>
      </c>
      <c r="Q587">
        <v>4744</v>
      </c>
      <c r="R587" s="20">
        <v>0.01</v>
      </c>
    </row>
    <row r="588" spans="1:18" x14ac:dyDescent="0.25">
      <c r="A588" t="s">
        <v>1105</v>
      </c>
      <c r="B588" s="19">
        <v>41749</v>
      </c>
      <c r="C588" t="s">
        <v>134</v>
      </c>
      <c r="D588">
        <v>10001</v>
      </c>
      <c r="E588" t="s">
        <v>1103</v>
      </c>
      <c r="F588">
        <v>1</v>
      </c>
      <c r="G588" t="s">
        <v>197</v>
      </c>
      <c r="H588" t="s">
        <v>122</v>
      </c>
      <c r="I588" t="s">
        <v>198</v>
      </c>
      <c r="J588" t="s">
        <v>106</v>
      </c>
      <c r="K588" t="s">
        <v>1104</v>
      </c>
      <c r="L588">
        <v>4744</v>
      </c>
      <c r="M588">
        <v>1465</v>
      </c>
      <c r="N588" t="s">
        <v>239</v>
      </c>
      <c r="O588">
        <v>10</v>
      </c>
      <c r="P588">
        <v>1465</v>
      </c>
      <c r="Q588">
        <v>4744</v>
      </c>
      <c r="R588" s="20">
        <v>0.02</v>
      </c>
    </row>
    <row r="589" spans="1:18" x14ac:dyDescent="0.25">
      <c r="A589" t="s">
        <v>333</v>
      </c>
      <c r="B589" s="19">
        <v>42154</v>
      </c>
      <c r="C589" t="s">
        <v>203</v>
      </c>
      <c r="D589">
        <v>10002</v>
      </c>
      <c r="E589" t="s">
        <v>1103</v>
      </c>
      <c r="F589">
        <v>1</v>
      </c>
      <c r="G589" t="s">
        <v>83</v>
      </c>
      <c r="H589" t="s">
        <v>84</v>
      </c>
      <c r="I589" t="s">
        <v>85</v>
      </c>
      <c r="J589" t="s">
        <v>77</v>
      </c>
      <c r="K589" t="s">
        <v>1104</v>
      </c>
      <c r="L589">
        <v>4744</v>
      </c>
      <c r="M589">
        <v>1465</v>
      </c>
      <c r="N589" t="s">
        <v>239</v>
      </c>
      <c r="O589">
        <v>4</v>
      </c>
      <c r="P589">
        <v>1465</v>
      </c>
      <c r="Q589">
        <v>4744</v>
      </c>
      <c r="R589" s="20">
        <v>0.01</v>
      </c>
    </row>
    <row r="590" spans="1:18" x14ac:dyDescent="0.25">
      <c r="A590" t="s">
        <v>1106</v>
      </c>
      <c r="B590" s="19">
        <v>41874</v>
      </c>
      <c r="C590" t="s">
        <v>102</v>
      </c>
      <c r="D590">
        <v>10012</v>
      </c>
      <c r="E590" t="s">
        <v>1107</v>
      </c>
      <c r="F590">
        <v>1</v>
      </c>
      <c r="G590" t="s">
        <v>127</v>
      </c>
      <c r="H590" t="s">
        <v>128</v>
      </c>
      <c r="I590" t="s">
        <v>129</v>
      </c>
      <c r="J590" t="s">
        <v>93</v>
      </c>
      <c r="K590" t="s">
        <v>1108</v>
      </c>
      <c r="L590">
        <v>4757</v>
      </c>
      <c r="M590">
        <v>1534</v>
      </c>
      <c r="N590" t="s">
        <v>87</v>
      </c>
      <c r="O590">
        <v>1</v>
      </c>
      <c r="P590">
        <v>1534</v>
      </c>
      <c r="Q590">
        <v>4757</v>
      </c>
      <c r="R590" s="20">
        <v>0.01</v>
      </c>
    </row>
    <row r="591" spans="1:18" x14ac:dyDescent="0.25">
      <c r="A591" t="s">
        <v>1109</v>
      </c>
      <c r="B591" s="19">
        <v>42317</v>
      </c>
      <c r="C591" t="s">
        <v>102</v>
      </c>
      <c r="D591">
        <v>10009</v>
      </c>
      <c r="E591" t="s">
        <v>1107</v>
      </c>
      <c r="F591">
        <v>1</v>
      </c>
      <c r="G591" t="s">
        <v>141</v>
      </c>
      <c r="H591" t="s">
        <v>142</v>
      </c>
      <c r="I591" t="s">
        <v>143</v>
      </c>
      <c r="J591" t="s">
        <v>93</v>
      </c>
      <c r="K591" t="s">
        <v>1108</v>
      </c>
      <c r="L591">
        <v>4757</v>
      </c>
      <c r="M591">
        <v>1534</v>
      </c>
      <c r="N591" t="s">
        <v>87</v>
      </c>
      <c r="O591">
        <v>1</v>
      </c>
      <c r="P591">
        <v>1534</v>
      </c>
      <c r="Q591">
        <v>4757</v>
      </c>
      <c r="R591" s="20">
        <v>0.01</v>
      </c>
    </row>
    <row r="592" spans="1:18" x14ac:dyDescent="0.25">
      <c r="A592" t="s">
        <v>1110</v>
      </c>
      <c r="B592" s="19">
        <v>41709</v>
      </c>
      <c r="C592" t="s">
        <v>203</v>
      </c>
      <c r="D592">
        <v>10011</v>
      </c>
      <c r="E592" t="s">
        <v>1107</v>
      </c>
      <c r="F592">
        <v>1</v>
      </c>
      <c r="G592" t="s">
        <v>153</v>
      </c>
      <c r="H592" t="s">
        <v>154</v>
      </c>
      <c r="I592" t="s">
        <v>155</v>
      </c>
      <c r="J592" t="s">
        <v>93</v>
      </c>
      <c r="K592" t="s">
        <v>1108</v>
      </c>
      <c r="L592">
        <v>4757</v>
      </c>
      <c r="M592">
        <v>1534</v>
      </c>
      <c r="N592" t="s">
        <v>87</v>
      </c>
      <c r="O592">
        <v>4</v>
      </c>
      <c r="P592">
        <v>1534</v>
      </c>
      <c r="Q592">
        <v>4757</v>
      </c>
      <c r="R592" s="20">
        <v>0.01</v>
      </c>
    </row>
    <row r="593" spans="1:18" x14ac:dyDescent="0.25">
      <c r="A593" t="s">
        <v>1111</v>
      </c>
      <c r="B593" s="19">
        <v>42128</v>
      </c>
      <c r="C593" t="s">
        <v>102</v>
      </c>
      <c r="D593">
        <v>10006</v>
      </c>
      <c r="E593" t="s">
        <v>1107</v>
      </c>
      <c r="F593">
        <v>1</v>
      </c>
      <c r="G593" t="s">
        <v>74</v>
      </c>
      <c r="H593" t="s">
        <v>75</v>
      </c>
      <c r="I593" t="s">
        <v>76</v>
      </c>
      <c r="J593" t="s">
        <v>77</v>
      </c>
      <c r="K593" t="s">
        <v>1108</v>
      </c>
      <c r="L593">
        <v>4757</v>
      </c>
      <c r="M593">
        <v>1534</v>
      </c>
      <c r="N593" t="s">
        <v>87</v>
      </c>
      <c r="O593">
        <v>1</v>
      </c>
      <c r="P593">
        <v>1534</v>
      </c>
      <c r="Q593">
        <v>4757</v>
      </c>
      <c r="R593" s="20">
        <v>0.01</v>
      </c>
    </row>
    <row r="594" spans="1:18" x14ac:dyDescent="0.25">
      <c r="A594" t="s">
        <v>1112</v>
      </c>
      <c r="B594" s="19">
        <v>41607</v>
      </c>
      <c r="C594" t="s">
        <v>89</v>
      </c>
      <c r="D594">
        <v>10013</v>
      </c>
      <c r="E594" t="s">
        <v>1113</v>
      </c>
      <c r="F594">
        <v>1</v>
      </c>
      <c r="G594" t="s">
        <v>116</v>
      </c>
      <c r="H594" t="s">
        <v>117</v>
      </c>
      <c r="I594" t="s">
        <v>118</v>
      </c>
      <c r="J594" t="s">
        <v>106</v>
      </c>
      <c r="K594" t="s">
        <v>1114</v>
      </c>
      <c r="L594">
        <v>4758</v>
      </c>
      <c r="M594">
        <v>1946</v>
      </c>
      <c r="N594" t="s">
        <v>87</v>
      </c>
      <c r="O594">
        <v>5</v>
      </c>
      <c r="P594">
        <v>1946</v>
      </c>
      <c r="Q594">
        <v>4758</v>
      </c>
      <c r="R594" s="20">
        <v>0.01</v>
      </c>
    </row>
    <row r="595" spans="1:18" x14ac:dyDescent="0.25">
      <c r="A595" t="s">
        <v>1115</v>
      </c>
      <c r="B595" s="19">
        <v>42248</v>
      </c>
      <c r="C595" t="s">
        <v>134</v>
      </c>
      <c r="D595">
        <v>10004</v>
      </c>
      <c r="E595" t="s">
        <v>1113</v>
      </c>
      <c r="F595">
        <v>1</v>
      </c>
      <c r="G595" t="s">
        <v>121</v>
      </c>
      <c r="H595" t="s">
        <v>122</v>
      </c>
      <c r="I595" t="s">
        <v>123</v>
      </c>
      <c r="J595" t="s">
        <v>106</v>
      </c>
      <c r="K595" t="s">
        <v>1114</v>
      </c>
      <c r="L595">
        <v>4758</v>
      </c>
      <c r="M595">
        <v>1946</v>
      </c>
      <c r="N595" t="s">
        <v>87</v>
      </c>
      <c r="O595">
        <v>10</v>
      </c>
      <c r="P595">
        <v>1946</v>
      </c>
      <c r="Q595">
        <v>4758</v>
      </c>
      <c r="R595" s="20">
        <v>0.02</v>
      </c>
    </row>
    <row r="596" spans="1:18" x14ac:dyDescent="0.25">
      <c r="A596" t="s">
        <v>414</v>
      </c>
      <c r="B596" s="19">
        <v>42348</v>
      </c>
      <c r="C596" t="s">
        <v>102</v>
      </c>
      <c r="D596">
        <v>10004</v>
      </c>
      <c r="E596" t="s">
        <v>1116</v>
      </c>
      <c r="F596">
        <v>1</v>
      </c>
      <c r="G596" t="s">
        <v>121</v>
      </c>
      <c r="H596" t="s">
        <v>122</v>
      </c>
      <c r="I596" t="s">
        <v>123</v>
      </c>
      <c r="J596" t="s">
        <v>106</v>
      </c>
      <c r="K596" t="s">
        <v>1117</v>
      </c>
      <c r="L596">
        <v>4765</v>
      </c>
      <c r="M596">
        <v>1286</v>
      </c>
      <c r="N596" t="s">
        <v>239</v>
      </c>
      <c r="O596">
        <v>1</v>
      </c>
      <c r="P596">
        <v>1286</v>
      </c>
      <c r="Q596">
        <v>4765</v>
      </c>
      <c r="R596" s="20">
        <v>0.01</v>
      </c>
    </row>
    <row r="597" spans="1:18" x14ac:dyDescent="0.25">
      <c r="A597" t="s">
        <v>132</v>
      </c>
      <c r="B597" s="19">
        <v>41522</v>
      </c>
      <c r="C597" t="s">
        <v>134</v>
      </c>
      <c r="D597">
        <v>10015</v>
      </c>
      <c r="E597" t="s">
        <v>1116</v>
      </c>
      <c r="F597">
        <v>1</v>
      </c>
      <c r="G597" t="s">
        <v>103</v>
      </c>
      <c r="H597" t="s">
        <v>104</v>
      </c>
      <c r="I597" t="s">
        <v>105</v>
      </c>
      <c r="J597" t="s">
        <v>106</v>
      </c>
      <c r="K597" t="s">
        <v>1117</v>
      </c>
      <c r="L597">
        <v>4765</v>
      </c>
      <c r="M597">
        <v>1286</v>
      </c>
      <c r="N597" t="s">
        <v>239</v>
      </c>
      <c r="O597">
        <v>10</v>
      </c>
      <c r="P597">
        <v>1286</v>
      </c>
      <c r="Q597">
        <v>4765</v>
      </c>
      <c r="R597" s="20">
        <v>0.02</v>
      </c>
    </row>
    <row r="598" spans="1:18" x14ac:dyDescent="0.25">
      <c r="A598" t="s">
        <v>1118</v>
      </c>
      <c r="B598" s="19">
        <v>42179</v>
      </c>
      <c r="C598" t="s">
        <v>89</v>
      </c>
      <c r="D598">
        <v>10011</v>
      </c>
      <c r="E598" t="s">
        <v>1116</v>
      </c>
      <c r="F598">
        <v>1</v>
      </c>
      <c r="G598" t="s">
        <v>153</v>
      </c>
      <c r="H598" t="s">
        <v>154</v>
      </c>
      <c r="I598" t="s">
        <v>155</v>
      </c>
      <c r="J598" t="s">
        <v>93</v>
      </c>
      <c r="K598" t="s">
        <v>1117</v>
      </c>
      <c r="L598">
        <v>4765</v>
      </c>
      <c r="M598">
        <v>1286</v>
      </c>
      <c r="N598" t="s">
        <v>239</v>
      </c>
      <c r="O598">
        <v>5</v>
      </c>
      <c r="P598">
        <v>1286</v>
      </c>
      <c r="Q598">
        <v>4765</v>
      </c>
      <c r="R598" s="20">
        <v>0.01</v>
      </c>
    </row>
    <row r="599" spans="1:18" x14ac:dyDescent="0.25">
      <c r="A599" t="s">
        <v>997</v>
      </c>
      <c r="B599" s="19">
        <v>42073</v>
      </c>
      <c r="C599" t="s">
        <v>110</v>
      </c>
      <c r="D599">
        <v>10004</v>
      </c>
      <c r="E599" t="s">
        <v>1119</v>
      </c>
      <c r="F599">
        <v>1</v>
      </c>
      <c r="G599" t="s">
        <v>121</v>
      </c>
      <c r="H599" t="s">
        <v>122</v>
      </c>
      <c r="I599" t="s">
        <v>123</v>
      </c>
      <c r="J599" t="s">
        <v>106</v>
      </c>
      <c r="K599" t="s">
        <v>1120</v>
      </c>
      <c r="L599">
        <v>4788</v>
      </c>
      <c r="M599">
        <v>2063</v>
      </c>
      <c r="N599" t="s">
        <v>239</v>
      </c>
      <c r="O599">
        <v>4</v>
      </c>
      <c r="P599">
        <v>2063</v>
      </c>
      <c r="Q599">
        <v>4788</v>
      </c>
      <c r="R599" s="20">
        <v>0.01</v>
      </c>
    </row>
    <row r="600" spans="1:18" x14ac:dyDescent="0.25">
      <c r="A600" t="s">
        <v>1121</v>
      </c>
      <c r="B600" s="19">
        <v>41361</v>
      </c>
      <c r="C600" t="s">
        <v>108</v>
      </c>
      <c r="D600">
        <v>10004</v>
      </c>
      <c r="E600" t="s">
        <v>1119</v>
      </c>
      <c r="F600">
        <v>1</v>
      </c>
      <c r="G600" t="s">
        <v>121</v>
      </c>
      <c r="H600" t="s">
        <v>122</v>
      </c>
      <c r="I600" t="s">
        <v>123</v>
      </c>
      <c r="J600" t="s">
        <v>106</v>
      </c>
      <c r="K600" t="s">
        <v>1120</v>
      </c>
      <c r="L600">
        <v>4788</v>
      </c>
      <c r="M600">
        <v>2063</v>
      </c>
      <c r="N600" t="s">
        <v>239</v>
      </c>
      <c r="O600">
        <v>3</v>
      </c>
      <c r="P600">
        <v>2063</v>
      </c>
      <c r="Q600">
        <v>4788</v>
      </c>
      <c r="R600" s="20">
        <v>0.01</v>
      </c>
    </row>
    <row r="601" spans="1:18" x14ac:dyDescent="0.25">
      <c r="A601" t="s">
        <v>1122</v>
      </c>
      <c r="B601" s="19">
        <v>41964</v>
      </c>
      <c r="C601" t="s">
        <v>72</v>
      </c>
      <c r="D601">
        <v>10008</v>
      </c>
      <c r="E601" t="s">
        <v>1119</v>
      </c>
      <c r="F601">
        <v>1</v>
      </c>
      <c r="G601" t="s">
        <v>135</v>
      </c>
      <c r="H601" t="s">
        <v>136</v>
      </c>
      <c r="I601" t="s">
        <v>137</v>
      </c>
      <c r="J601" t="s">
        <v>106</v>
      </c>
      <c r="K601" t="s">
        <v>1120</v>
      </c>
      <c r="L601">
        <v>4788</v>
      </c>
      <c r="M601">
        <v>2063</v>
      </c>
      <c r="N601" t="s">
        <v>239</v>
      </c>
      <c r="O601">
        <v>6</v>
      </c>
      <c r="P601">
        <v>2063</v>
      </c>
      <c r="Q601">
        <v>4788</v>
      </c>
      <c r="R601" s="20">
        <v>0.02</v>
      </c>
    </row>
    <row r="602" spans="1:18" x14ac:dyDescent="0.25">
      <c r="A602" t="s">
        <v>986</v>
      </c>
      <c r="B602" s="19">
        <v>42277</v>
      </c>
      <c r="C602" t="s">
        <v>134</v>
      </c>
      <c r="D602">
        <v>10014</v>
      </c>
      <c r="E602" t="s">
        <v>1123</v>
      </c>
      <c r="F602">
        <v>1</v>
      </c>
      <c r="G602" t="s">
        <v>162</v>
      </c>
      <c r="H602" t="s">
        <v>163</v>
      </c>
      <c r="I602" t="s">
        <v>164</v>
      </c>
      <c r="J602" t="s">
        <v>93</v>
      </c>
      <c r="K602" t="s">
        <v>1124</v>
      </c>
      <c r="L602">
        <v>4799</v>
      </c>
      <c r="M602">
        <v>1978</v>
      </c>
      <c r="N602" t="s">
        <v>177</v>
      </c>
      <c r="O602">
        <v>10</v>
      </c>
      <c r="P602">
        <v>1978</v>
      </c>
      <c r="Q602">
        <v>4799</v>
      </c>
      <c r="R602" s="20">
        <v>0.02</v>
      </c>
    </row>
    <row r="603" spans="1:18" x14ac:dyDescent="0.25">
      <c r="A603" t="s">
        <v>1125</v>
      </c>
      <c r="B603" s="19">
        <v>41372</v>
      </c>
      <c r="C603" t="s">
        <v>72</v>
      </c>
      <c r="D603">
        <v>10009</v>
      </c>
      <c r="E603" t="s">
        <v>1126</v>
      </c>
      <c r="F603">
        <v>1</v>
      </c>
      <c r="G603" t="s">
        <v>141</v>
      </c>
      <c r="H603" t="s">
        <v>142</v>
      </c>
      <c r="I603" t="s">
        <v>143</v>
      </c>
      <c r="J603" t="s">
        <v>93</v>
      </c>
      <c r="K603" t="s">
        <v>1127</v>
      </c>
      <c r="L603">
        <v>4816</v>
      </c>
      <c r="M603">
        <v>2201</v>
      </c>
      <c r="N603" t="s">
        <v>87</v>
      </c>
      <c r="O603">
        <v>6</v>
      </c>
      <c r="P603">
        <v>2201</v>
      </c>
      <c r="Q603">
        <v>4816</v>
      </c>
      <c r="R603" s="20">
        <v>0.02</v>
      </c>
    </row>
    <row r="604" spans="1:18" x14ac:dyDescent="0.25">
      <c r="A604" t="s">
        <v>1128</v>
      </c>
      <c r="B604" s="19">
        <v>41637</v>
      </c>
      <c r="C604" t="s">
        <v>89</v>
      </c>
      <c r="D604">
        <v>10013</v>
      </c>
      <c r="E604" t="s">
        <v>1129</v>
      </c>
      <c r="F604">
        <v>1</v>
      </c>
      <c r="G604" t="s">
        <v>116</v>
      </c>
      <c r="H604" t="s">
        <v>117</v>
      </c>
      <c r="I604" t="s">
        <v>118</v>
      </c>
      <c r="J604" t="s">
        <v>106</v>
      </c>
      <c r="K604" t="s">
        <v>1130</v>
      </c>
      <c r="L604">
        <v>4831</v>
      </c>
      <c r="M604">
        <v>2265</v>
      </c>
      <c r="N604" t="s">
        <v>87</v>
      </c>
      <c r="O604">
        <v>5</v>
      </c>
      <c r="P604">
        <v>2265</v>
      </c>
      <c r="Q604">
        <v>4831</v>
      </c>
      <c r="R604" s="20">
        <v>0.01</v>
      </c>
    </row>
    <row r="605" spans="1:18" x14ac:dyDescent="0.25">
      <c r="A605" t="s">
        <v>612</v>
      </c>
      <c r="B605" s="19">
        <v>41702</v>
      </c>
      <c r="C605" t="s">
        <v>89</v>
      </c>
      <c r="D605">
        <v>10013</v>
      </c>
      <c r="E605" t="s">
        <v>1129</v>
      </c>
      <c r="F605">
        <v>1</v>
      </c>
      <c r="G605" t="s">
        <v>116</v>
      </c>
      <c r="H605" t="s">
        <v>117</v>
      </c>
      <c r="I605" t="s">
        <v>118</v>
      </c>
      <c r="J605" t="s">
        <v>106</v>
      </c>
      <c r="K605" t="s">
        <v>1130</v>
      </c>
      <c r="L605">
        <v>4831</v>
      </c>
      <c r="M605">
        <v>2265</v>
      </c>
      <c r="N605" t="s">
        <v>87</v>
      </c>
      <c r="O605">
        <v>5</v>
      </c>
      <c r="P605">
        <v>2265</v>
      </c>
      <c r="Q605">
        <v>4831</v>
      </c>
      <c r="R605" s="20">
        <v>0.01</v>
      </c>
    </row>
    <row r="606" spans="1:18" x14ac:dyDescent="0.25">
      <c r="A606" t="s">
        <v>1131</v>
      </c>
      <c r="B606" s="19">
        <v>41320</v>
      </c>
      <c r="C606" t="s">
        <v>72</v>
      </c>
      <c r="D606">
        <v>10015</v>
      </c>
      <c r="E606" t="s">
        <v>1129</v>
      </c>
      <c r="F606">
        <v>1</v>
      </c>
      <c r="G606" t="s">
        <v>103</v>
      </c>
      <c r="H606" t="s">
        <v>104</v>
      </c>
      <c r="I606" t="s">
        <v>105</v>
      </c>
      <c r="J606" t="s">
        <v>106</v>
      </c>
      <c r="K606" t="s">
        <v>1130</v>
      </c>
      <c r="L606">
        <v>4831</v>
      </c>
      <c r="M606">
        <v>2265</v>
      </c>
      <c r="N606" t="s">
        <v>87</v>
      </c>
      <c r="O606">
        <v>6</v>
      </c>
      <c r="P606">
        <v>2265</v>
      </c>
      <c r="Q606">
        <v>4831</v>
      </c>
      <c r="R606" s="20">
        <v>0.02</v>
      </c>
    </row>
    <row r="607" spans="1:18" x14ac:dyDescent="0.25">
      <c r="A607" t="s">
        <v>1132</v>
      </c>
      <c r="B607" s="19">
        <v>41787</v>
      </c>
      <c r="C607" t="s">
        <v>108</v>
      </c>
      <c r="D607">
        <v>10011</v>
      </c>
      <c r="E607" t="s">
        <v>1133</v>
      </c>
      <c r="F607">
        <v>1</v>
      </c>
      <c r="G607" t="s">
        <v>153</v>
      </c>
      <c r="H607" t="s">
        <v>154</v>
      </c>
      <c r="I607" t="s">
        <v>155</v>
      </c>
      <c r="J607" t="s">
        <v>93</v>
      </c>
      <c r="K607" t="s">
        <v>1134</v>
      </c>
      <c r="L607">
        <v>4834</v>
      </c>
      <c r="M607">
        <v>1501</v>
      </c>
      <c r="N607" t="s">
        <v>114</v>
      </c>
      <c r="O607">
        <v>3</v>
      </c>
      <c r="P607">
        <v>1501</v>
      </c>
      <c r="Q607">
        <v>4834</v>
      </c>
      <c r="R607" s="20">
        <v>0.01</v>
      </c>
    </row>
    <row r="608" spans="1:18" x14ac:dyDescent="0.25">
      <c r="A608" t="s">
        <v>120</v>
      </c>
      <c r="B608" s="19">
        <v>42254</v>
      </c>
      <c r="C608" t="s">
        <v>203</v>
      </c>
      <c r="D608">
        <v>10002</v>
      </c>
      <c r="E608" t="s">
        <v>1135</v>
      </c>
      <c r="F608">
        <v>1</v>
      </c>
      <c r="G608" t="s">
        <v>83</v>
      </c>
      <c r="H608" t="s">
        <v>84</v>
      </c>
      <c r="I608" t="s">
        <v>85</v>
      </c>
      <c r="J608" t="s">
        <v>77</v>
      </c>
      <c r="K608" t="s">
        <v>1136</v>
      </c>
      <c r="L608">
        <v>4843</v>
      </c>
      <c r="M608">
        <v>2192</v>
      </c>
      <c r="N608" t="s">
        <v>177</v>
      </c>
      <c r="O608">
        <v>4</v>
      </c>
      <c r="P608">
        <v>2192</v>
      </c>
      <c r="Q608">
        <v>4843</v>
      </c>
      <c r="R608" s="20">
        <v>0.01</v>
      </c>
    </row>
    <row r="609" spans="1:18" x14ac:dyDescent="0.25">
      <c r="A609" t="s">
        <v>1137</v>
      </c>
      <c r="B609" s="19">
        <v>42336</v>
      </c>
      <c r="C609" t="s">
        <v>81</v>
      </c>
      <c r="D609">
        <v>10003</v>
      </c>
      <c r="E609" t="s">
        <v>1138</v>
      </c>
      <c r="F609">
        <v>1</v>
      </c>
      <c r="G609" t="s">
        <v>96</v>
      </c>
      <c r="H609" t="s">
        <v>97</v>
      </c>
      <c r="I609" t="s">
        <v>98</v>
      </c>
      <c r="J609" t="s">
        <v>99</v>
      </c>
      <c r="K609" t="s">
        <v>1139</v>
      </c>
      <c r="L609">
        <v>4845</v>
      </c>
      <c r="M609">
        <v>1433</v>
      </c>
      <c r="N609" t="s">
        <v>87</v>
      </c>
      <c r="O609">
        <v>8</v>
      </c>
      <c r="P609">
        <v>1433</v>
      </c>
      <c r="Q609">
        <v>4845</v>
      </c>
      <c r="R609" s="20">
        <v>0.02</v>
      </c>
    </row>
    <row r="610" spans="1:18" x14ac:dyDescent="0.25">
      <c r="A610" t="s">
        <v>1140</v>
      </c>
      <c r="B610" s="19">
        <v>42223</v>
      </c>
      <c r="C610" t="s">
        <v>89</v>
      </c>
      <c r="D610">
        <v>10008</v>
      </c>
      <c r="E610" t="s">
        <v>1141</v>
      </c>
      <c r="F610">
        <v>1</v>
      </c>
      <c r="G610" t="s">
        <v>135</v>
      </c>
      <c r="H610" t="s">
        <v>136</v>
      </c>
      <c r="I610" t="s">
        <v>137</v>
      </c>
      <c r="J610" t="s">
        <v>106</v>
      </c>
      <c r="K610" t="s">
        <v>1142</v>
      </c>
      <c r="L610">
        <v>4849</v>
      </c>
      <c r="M610">
        <v>2433</v>
      </c>
      <c r="N610" t="s">
        <v>239</v>
      </c>
      <c r="O610">
        <v>5</v>
      </c>
      <c r="P610">
        <v>2433</v>
      </c>
      <c r="Q610">
        <v>4849</v>
      </c>
      <c r="R610" s="20">
        <v>0.01</v>
      </c>
    </row>
    <row r="611" spans="1:18" x14ac:dyDescent="0.25">
      <c r="A611" t="s">
        <v>291</v>
      </c>
      <c r="B611" s="19">
        <v>42142</v>
      </c>
      <c r="C611" t="s">
        <v>89</v>
      </c>
      <c r="D611">
        <v>10007</v>
      </c>
      <c r="E611" t="s">
        <v>1143</v>
      </c>
      <c r="F611">
        <v>1</v>
      </c>
      <c r="G611" t="s">
        <v>90</v>
      </c>
      <c r="H611" t="s">
        <v>91</v>
      </c>
      <c r="I611" t="s">
        <v>92</v>
      </c>
      <c r="J611" t="s">
        <v>93</v>
      </c>
      <c r="K611" t="s">
        <v>1144</v>
      </c>
      <c r="L611">
        <v>4858</v>
      </c>
      <c r="M611">
        <v>2491</v>
      </c>
      <c r="N611" t="s">
        <v>87</v>
      </c>
      <c r="O611">
        <v>5</v>
      </c>
      <c r="P611">
        <v>2491</v>
      </c>
      <c r="Q611">
        <v>4858</v>
      </c>
      <c r="R611" s="20">
        <v>0.01</v>
      </c>
    </row>
    <row r="612" spans="1:18" x14ac:dyDescent="0.25">
      <c r="A612" t="s">
        <v>1145</v>
      </c>
      <c r="B612" s="19">
        <v>41652</v>
      </c>
      <c r="C612" t="s">
        <v>203</v>
      </c>
      <c r="D612">
        <v>10014</v>
      </c>
      <c r="E612" t="s">
        <v>1143</v>
      </c>
      <c r="F612">
        <v>1</v>
      </c>
      <c r="G612" t="s">
        <v>162</v>
      </c>
      <c r="H612" t="s">
        <v>163</v>
      </c>
      <c r="I612" t="s">
        <v>164</v>
      </c>
      <c r="J612" t="s">
        <v>93</v>
      </c>
      <c r="K612" t="s">
        <v>1144</v>
      </c>
      <c r="L612">
        <v>4858</v>
      </c>
      <c r="M612">
        <v>2491</v>
      </c>
      <c r="N612" t="s">
        <v>87</v>
      </c>
      <c r="O612">
        <v>4</v>
      </c>
      <c r="P612">
        <v>2491</v>
      </c>
      <c r="Q612">
        <v>4858</v>
      </c>
      <c r="R612" s="20">
        <v>0.01</v>
      </c>
    </row>
    <row r="613" spans="1:18" x14ac:dyDescent="0.25">
      <c r="A613" t="s">
        <v>241</v>
      </c>
      <c r="B613" s="19">
        <v>42128</v>
      </c>
      <c r="C613" t="s">
        <v>110</v>
      </c>
      <c r="D613">
        <v>10003</v>
      </c>
      <c r="E613" t="s">
        <v>1143</v>
      </c>
      <c r="F613">
        <v>1</v>
      </c>
      <c r="G613" t="s">
        <v>96</v>
      </c>
      <c r="H613" t="s">
        <v>97</v>
      </c>
      <c r="I613" t="s">
        <v>98</v>
      </c>
      <c r="J613" t="s">
        <v>99</v>
      </c>
      <c r="K613" t="s">
        <v>1144</v>
      </c>
      <c r="L613">
        <v>4858</v>
      </c>
      <c r="M613">
        <v>2491</v>
      </c>
      <c r="N613" t="s">
        <v>87</v>
      </c>
      <c r="O613">
        <v>4</v>
      </c>
      <c r="P613">
        <v>2491</v>
      </c>
      <c r="Q613">
        <v>4858</v>
      </c>
      <c r="R613" s="20">
        <v>0.01</v>
      </c>
    </row>
    <row r="614" spans="1:18" x14ac:dyDescent="0.25">
      <c r="A614" t="s">
        <v>1132</v>
      </c>
      <c r="B614" s="19">
        <v>41787</v>
      </c>
      <c r="C614" t="s">
        <v>81</v>
      </c>
      <c r="D614">
        <v>10002</v>
      </c>
      <c r="E614" t="s">
        <v>1146</v>
      </c>
      <c r="F614">
        <v>1</v>
      </c>
      <c r="G614" t="s">
        <v>83</v>
      </c>
      <c r="H614" t="s">
        <v>84</v>
      </c>
      <c r="I614" t="s">
        <v>85</v>
      </c>
      <c r="J614" t="s">
        <v>77</v>
      </c>
      <c r="K614" t="s">
        <v>1147</v>
      </c>
      <c r="L614">
        <v>4861</v>
      </c>
      <c r="M614">
        <v>1633</v>
      </c>
      <c r="N614" t="s">
        <v>87</v>
      </c>
      <c r="O614">
        <v>8</v>
      </c>
      <c r="P614">
        <v>1633</v>
      </c>
      <c r="Q614">
        <v>4861</v>
      </c>
      <c r="R614" s="20">
        <v>0.02</v>
      </c>
    </row>
    <row r="615" spans="1:18" x14ac:dyDescent="0.25">
      <c r="A615" t="s">
        <v>713</v>
      </c>
      <c r="B615" s="19">
        <v>42302</v>
      </c>
      <c r="C615" t="s">
        <v>81</v>
      </c>
      <c r="D615">
        <v>10012</v>
      </c>
      <c r="E615" t="s">
        <v>1148</v>
      </c>
      <c r="F615">
        <v>1</v>
      </c>
      <c r="G615" t="s">
        <v>127</v>
      </c>
      <c r="H615" t="s">
        <v>128</v>
      </c>
      <c r="I615" t="s">
        <v>129</v>
      </c>
      <c r="J615" t="s">
        <v>93</v>
      </c>
      <c r="K615" t="s">
        <v>1149</v>
      </c>
      <c r="L615">
        <v>4874</v>
      </c>
      <c r="M615">
        <v>1503</v>
      </c>
      <c r="N615" t="s">
        <v>87</v>
      </c>
      <c r="O615">
        <v>8</v>
      </c>
      <c r="P615">
        <v>1503</v>
      </c>
      <c r="Q615">
        <v>4874</v>
      </c>
      <c r="R615" s="20">
        <v>0.02</v>
      </c>
    </row>
    <row r="616" spans="1:18" x14ac:dyDescent="0.25">
      <c r="A616" t="s">
        <v>231</v>
      </c>
      <c r="B616" s="19">
        <v>41630</v>
      </c>
      <c r="C616" t="s">
        <v>102</v>
      </c>
      <c r="D616">
        <v>10009</v>
      </c>
      <c r="E616" t="s">
        <v>1148</v>
      </c>
      <c r="F616">
        <v>1</v>
      </c>
      <c r="G616" t="s">
        <v>141</v>
      </c>
      <c r="H616" t="s">
        <v>142</v>
      </c>
      <c r="I616" t="s">
        <v>143</v>
      </c>
      <c r="J616" t="s">
        <v>93</v>
      </c>
      <c r="K616" t="s">
        <v>1149</v>
      </c>
      <c r="L616">
        <v>4874</v>
      </c>
      <c r="M616">
        <v>1503</v>
      </c>
      <c r="N616" t="s">
        <v>87</v>
      </c>
      <c r="O616">
        <v>1</v>
      </c>
      <c r="P616">
        <v>1503</v>
      </c>
      <c r="Q616">
        <v>4874</v>
      </c>
      <c r="R616" s="20">
        <v>0.01</v>
      </c>
    </row>
    <row r="617" spans="1:18" x14ac:dyDescent="0.25">
      <c r="A617" t="s">
        <v>1075</v>
      </c>
      <c r="B617" s="19">
        <v>42147</v>
      </c>
      <c r="C617" t="s">
        <v>102</v>
      </c>
      <c r="D617">
        <v>10014</v>
      </c>
      <c r="E617" t="s">
        <v>1148</v>
      </c>
      <c r="F617">
        <v>1</v>
      </c>
      <c r="G617" t="s">
        <v>162</v>
      </c>
      <c r="H617" t="s">
        <v>163</v>
      </c>
      <c r="I617" t="s">
        <v>164</v>
      </c>
      <c r="J617" t="s">
        <v>93</v>
      </c>
      <c r="K617" t="s">
        <v>1149</v>
      </c>
      <c r="L617">
        <v>4874</v>
      </c>
      <c r="M617">
        <v>1503</v>
      </c>
      <c r="N617" t="s">
        <v>87</v>
      </c>
      <c r="O617">
        <v>1</v>
      </c>
      <c r="P617">
        <v>1503</v>
      </c>
      <c r="Q617">
        <v>4874</v>
      </c>
      <c r="R617" s="20">
        <v>0.01</v>
      </c>
    </row>
    <row r="618" spans="1:18" x14ac:dyDescent="0.25">
      <c r="A618" t="s">
        <v>1150</v>
      </c>
      <c r="B618" s="19">
        <v>41329</v>
      </c>
      <c r="C618" t="s">
        <v>203</v>
      </c>
      <c r="D618">
        <v>10008</v>
      </c>
      <c r="E618" t="s">
        <v>1148</v>
      </c>
      <c r="F618">
        <v>1</v>
      </c>
      <c r="G618" t="s">
        <v>135</v>
      </c>
      <c r="H618" t="s">
        <v>136</v>
      </c>
      <c r="I618" t="s">
        <v>137</v>
      </c>
      <c r="J618" t="s">
        <v>106</v>
      </c>
      <c r="K618" t="s">
        <v>1149</v>
      </c>
      <c r="L618">
        <v>4874</v>
      </c>
      <c r="M618">
        <v>1503</v>
      </c>
      <c r="N618" t="s">
        <v>87</v>
      </c>
      <c r="O618">
        <v>4</v>
      </c>
      <c r="P618">
        <v>1503</v>
      </c>
      <c r="Q618">
        <v>4874</v>
      </c>
      <c r="R618" s="20">
        <v>0.01</v>
      </c>
    </row>
    <row r="619" spans="1:18" x14ac:dyDescent="0.25">
      <c r="A619" t="s">
        <v>1151</v>
      </c>
      <c r="B619" s="19">
        <v>42181</v>
      </c>
      <c r="C619" t="s">
        <v>134</v>
      </c>
      <c r="D619">
        <v>10012</v>
      </c>
      <c r="E619" t="s">
        <v>1152</v>
      </c>
      <c r="F619">
        <v>1</v>
      </c>
      <c r="G619" t="s">
        <v>127</v>
      </c>
      <c r="H619" t="s">
        <v>128</v>
      </c>
      <c r="I619" t="s">
        <v>129</v>
      </c>
      <c r="J619" t="s">
        <v>93</v>
      </c>
      <c r="K619" t="s">
        <v>1153</v>
      </c>
      <c r="L619">
        <v>4891</v>
      </c>
      <c r="M619">
        <v>1745</v>
      </c>
      <c r="N619" t="s">
        <v>114</v>
      </c>
      <c r="O619">
        <v>10</v>
      </c>
      <c r="P619">
        <v>1745</v>
      </c>
      <c r="Q619">
        <v>4891</v>
      </c>
      <c r="R619" s="20">
        <v>0.02</v>
      </c>
    </row>
    <row r="620" spans="1:18" x14ac:dyDescent="0.25">
      <c r="A620" t="s">
        <v>1154</v>
      </c>
      <c r="B620" s="19">
        <v>41534</v>
      </c>
      <c r="C620" t="s">
        <v>89</v>
      </c>
      <c r="D620">
        <v>10009</v>
      </c>
      <c r="E620" t="s">
        <v>1152</v>
      </c>
      <c r="F620">
        <v>1</v>
      </c>
      <c r="G620" t="s">
        <v>141</v>
      </c>
      <c r="H620" t="s">
        <v>142</v>
      </c>
      <c r="I620" t="s">
        <v>143</v>
      </c>
      <c r="J620" t="s">
        <v>93</v>
      </c>
      <c r="K620" t="s">
        <v>1153</v>
      </c>
      <c r="L620">
        <v>4891</v>
      </c>
      <c r="M620">
        <v>1745</v>
      </c>
      <c r="N620" t="s">
        <v>114</v>
      </c>
      <c r="O620">
        <v>5</v>
      </c>
      <c r="P620">
        <v>1745</v>
      </c>
      <c r="Q620">
        <v>4891</v>
      </c>
      <c r="R620" s="20">
        <v>0.01</v>
      </c>
    </row>
    <row r="621" spans="1:18" x14ac:dyDescent="0.25">
      <c r="A621" t="s">
        <v>1155</v>
      </c>
      <c r="B621" s="19">
        <v>41345</v>
      </c>
      <c r="C621" t="s">
        <v>102</v>
      </c>
      <c r="D621">
        <v>10015</v>
      </c>
      <c r="E621" t="s">
        <v>1152</v>
      </c>
      <c r="F621">
        <v>1</v>
      </c>
      <c r="G621" t="s">
        <v>103</v>
      </c>
      <c r="H621" t="s">
        <v>104</v>
      </c>
      <c r="I621" t="s">
        <v>105</v>
      </c>
      <c r="J621" t="s">
        <v>106</v>
      </c>
      <c r="K621" t="s">
        <v>1153</v>
      </c>
      <c r="L621">
        <v>4891</v>
      </c>
      <c r="M621">
        <v>1745</v>
      </c>
      <c r="N621" t="s">
        <v>114</v>
      </c>
      <c r="O621">
        <v>1</v>
      </c>
      <c r="P621">
        <v>1745</v>
      </c>
      <c r="Q621">
        <v>4891</v>
      </c>
      <c r="R621" s="20">
        <v>0.01</v>
      </c>
    </row>
    <row r="622" spans="1:18" x14ac:dyDescent="0.25">
      <c r="A622" t="s">
        <v>148</v>
      </c>
      <c r="B622" s="19">
        <v>41595</v>
      </c>
      <c r="C622" t="s">
        <v>81</v>
      </c>
      <c r="D622">
        <v>10001</v>
      </c>
      <c r="E622" t="s">
        <v>1156</v>
      </c>
      <c r="F622">
        <v>1</v>
      </c>
      <c r="G622" t="s">
        <v>197</v>
      </c>
      <c r="H622" t="s">
        <v>122</v>
      </c>
      <c r="I622" t="s">
        <v>198</v>
      </c>
      <c r="J622" t="s">
        <v>106</v>
      </c>
      <c r="K622" t="s">
        <v>1157</v>
      </c>
      <c r="L622">
        <v>4901</v>
      </c>
      <c r="M622">
        <v>1789</v>
      </c>
      <c r="N622" t="s">
        <v>87</v>
      </c>
      <c r="O622">
        <v>8</v>
      </c>
      <c r="P622">
        <v>1789</v>
      </c>
      <c r="Q622">
        <v>4901</v>
      </c>
      <c r="R622" s="20">
        <v>0.02</v>
      </c>
    </row>
    <row r="623" spans="1:18" x14ac:dyDescent="0.25">
      <c r="A623" t="s">
        <v>255</v>
      </c>
      <c r="B623" s="19">
        <v>42303</v>
      </c>
      <c r="C623" t="s">
        <v>108</v>
      </c>
      <c r="D623">
        <v>10001</v>
      </c>
      <c r="E623" t="s">
        <v>1156</v>
      </c>
      <c r="F623">
        <v>1</v>
      </c>
      <c r="G623" t="s">
        <v>197</v>
      </c>
      <c r="H623" t="s">
        <v>122</v>
      </c>
      <c r="I623" t="s">
        <v>198</v>
      </c>
      <c r="J623" t="s">
        <v>106</v>
      </c>
      <c r="K623" t="s">
        <v>1157</v>
      </c>
      <c r="L623">
        <v>4901</v>
      </c>
      <c r="M623">
        <v>1789</v>
      </c>
      <c r="N623" t="s">
        <v>87</v>
      </c>
      <c r="O623">
        <v>3</v>
      </c>
      <c r="P623">
        <v>1789</v>
      </c>
      <c r="Q623">
        <v>4901</v>
      </c>
      <c r="R623" s="20">
        <v>0.01</v>
      </c>
    </row>
    <row r="624" spans="1:18" x14ac:dyDescent="0.25">
      <c r="A624" t="s">
        <v>412</v>
      </c>
      <c r="B624" s="19">
        <v>41590</v>
      </c>
      <c r="C624" t="s">
        <v>89</v>
      </c>
      <c r="D624">
        <v>10005</v>
      </c>
      <c r="E624" t="s">
        <v>1156</v>
      </c>
      <c r="F624">
        <v>1</v>
      </c>
      <c r="G624" t="s">
        <v>183</v>
      </c>
      <c r="H624" t="s">
        <v>184</v>
      </c>
      <c r="I624" t="s">
        <v>185</v>
      </c>
      <c r="J624" t="s">
        <v>93</v>
      </c>
      <c r="K624" t="s">
        <v>1157</v>
      </c>
      <c r="L624">
        <v>4901</v>
      </c>
      <c r="M624">
        <v>1789</v>
      </c>
      <c r="N624" t="s">
        <v>87</v>
      </c>
      <c r="O624">
        <v>5</v>
      </c>
      <c r="P624">
        <v>1789</v>
      </c>
      <c r="Q624">
        <v>4901</v>
      </c>
      <c r="R624" s="20">
        <v>0.01</v>
      </c>
    </row>
    <row r="625" spans="1:18" x14ac:dyDescent="0.25">
      <c r="A625" t="s">
        <v>1158</v>
      </c>
      <c r="B625" s="19">
        <v>41729</v>
      </c>
      <c r="C625" t="s">
        <v>72</v>
      </c>
      <c r="D625">
        <v>10008</v>
      </c>
      <c r="E625" t="s">
        <v>1156</v>
      </c>
      <c r="F625">
        <v>1</v>
      </c>
      <c r="G625" t="s">
        <v>135</v>
      </c>
      <c r="H625" t="s">
        <v>136</v>
      </c>
      <c r="I625" t="s">
        <v>137</v>
      </c>
      <c r="J625" t="s">
        <v>106</v>
      </c>
      <c r="K625" t="s">
        <v>1157</v>
      </c>
      <c r="L625">
        <v>4901</v>
      </c>
      <c r="M625">
        <v>1789</v>
      </c>
      <c r="N625" t="s">
        <v>87</v>
      </c>
      <c r="O625">
        <v>6</v>
      </c>
      <c r="P625">
        <v>1789</v>
      </c>
      <c r="Q625">
        <v>4901</v>
      </c>
      <c r="R625" s="20">
        <v>0.02</v>
      </c>
    </row>
    <row r="626" spans="1:18" x14ac:dyDescent="0.25">
      <c r="A626" t="s">
        <v>1159</v>
      </c>
      <c r="B626" s="19">
        <v>41432</v>
      </c>
      <c r="C626" t="s">
        <v>134</v>
      </c>
      <c r="D626">
        <v>10002</v>
      </c>
      <c r="E626" t="s">
        <v>1160</v>
      </c>
      <c r="F626">
        <v>1</v>
      </c>
      <c r="G626" t="s">
        <v>83</v>
      </c>
      <c r="H626" t="s">
        <v>84</v>
      </c>
      <c r="I626" t="s">
        <v>85</v>
      </c>
      <c r="J626" t="s">
        <v>77</v>
      </c>
      <c r="K626" t="s">
        <v>1161</v>
      </c>
      <c r="L626">
        <v>4906</v>
      </c>
      <c r="M626">
        <v>2269</v>
      </c>
      <c r="N626" t="s">
        <v>87</v>
      </c>
      <c r="O626">
        <v>10</v>
      </c>
      <c r="P626">
        <v>2269</v>
      </c>
      <c r="Q626">
        <v>4906</v>
      </c>
      <c r="R626" s="20">
        <v>0.02</v>
      </c>
    </row>
    <row r="627" spans="1:18" x14ac:dyDescent="0.25">
      <c r="A627" t="s">
        <v>1162</v>
      </c>
      <c r="B627" s="19">
        <v>41698</v>
      </c>
      <c r="C627" t="s">
        <v>110</v>
      </c>
      <c r="D627">
        <v>10014</v>
      </c>
      <c r="E627" t="s">
        <v>1160</v>
      </c>
      <c r="F627">
        <v>1</v>
      </c>
      <c r="G627" t="s">
        <v>162</v>
      </c>
      <c r="H627" t="s">
        <v>163</v>
      </c>
      <c r="I627" t="s">
        <v>164</v>
      </c>
      <c r="J627" t="s">
        <v>93</v>
      </c>
      <c r="K627" t="s">
        <v>1161</v>
      </c>
      <c r="L627">
        <v>4906</v>
      </c>
      <c r="M627">
        <v>2269</v>
      </c>
      <c r="N627" t="s">
        <v>87</v>
      </c>
      <c r="O627">
        <v>4</v>
      </c>
      <c r="P627">
        <v>2269</v>
      </c>
      <c r="Q627">
        <v>4906</v>
      </c>
      <c r="R627" s="20">
        <v>0.01</v>
      </c>
    </row>
    <row r="628" spans="1:18" x14ac:dyDescent="0.25">
      <c r="A628" t="s">
        <v>1163</v>
      </c>
      <c r="B628" s="19">
        <v>42347</v>
      </c>
      <c r="C628" t="s">
        <v>110</v>
      </c>
      <c r="D628">
        <v>10004</v>
      </c>
      <c r="E628" t="s">
        <v>1160</v>
      </c>
      <c r="F628">
        <v>1</v>
      </c>
      <c r="G628" t="s">
        <v>121</v>
      </c>
      <c r="H628" t="s">
        <v>122</v>
      </c>
      <c r="I628" t="s">
        <v>123</v>
      </c>
      <c r="J628" t="s">
        <v>106</v>
      </c>
      <c r="K628" t="s">
        <v>1161</v>
      </c>
      <c r="L628">
        <v>4906</v>
      </c>
      <c r="M628">
        <v>2269</v>
      </c>
      <c r="N628" t="s">
        <v>87</v>
      </c>
      <c r="O628">
        <v>4</v>
      </c>
      <c r="P628">
        <v>2269</v>
      </c>
      <c r="Q628">
        <v>4906</v>
      </c>
      <c r="R628" s="20">
        <v>0.01</v>
      </c>
    </row>
    <row r="629" spans="1:18" x14ac:dyDescent="0.25">
      <c r="A629" t="s">
        <v>1164</v>
      </c>
      <c r="B629" s="19">
        <v>42154</v>
      </c>
      <c r="C629" t="s">
        <v>203</v>
      </c>
      <c r="D629">
        <v>10013</v>
      </c>
      <c r="E629" t="s">
        <v>1165</v>
      </c>
      <c r="F629">
        <v>1</v>
      </c>
      <c r="G629" t="s">
        <v>116</v>
      </c>
      <c r="H629" t="s">
        <v>117</v>
      </c>
      <c r="I629" t="s">
        <v>118</v>
      </c>
      <c r="J629" t="s">
        <v>106</v>
      </c>
      <c r="K629" t="s">
        <v>1166</v>
      </c>
      <c r="L629">
        <v>4910</v>
      </c>
      <c r="M629">
        <v>2108</v>
      </c>
      <c r="N629" t="s">
        <v>87</v>
      </c>
      <c r="O629">
        <v>4</v>
      </c>
      <c r="P629">
        <v>2108</v>
      </c>
      <c r="Q629">
        <v>4910</v>
      </c>
      <c r="R629" s="20">
        <v>0.01</v>
      </c>
    </row>
    <row r="630" spans="1:18" x14ac:dyDescent="0.25">
      <c r="A630" t="s">
        <v>785</v>
      </c>
      <c r="B630" s="19">
        <v>41287</v>
      </c>
      <c r="C630" t="s">
        <v>203</v>
      </c>
      <c r="D630">
        <v>10012</v>
      </c>
      <c r="E630" t="s">
        <v>1167</v>
      </c>
      <c r="F630">
        <v>1</v>
      </c>
      <c r="G630" t="s">
        <v>127</v>
      </c>
      <c r="H630" t="s">
        <v>128</v>
      </c>
      <c r="I630" t="s">
        <v>129</v>
      </c>
      <c r="J630" t="s">
        <v>93</v>
      </c>
      <c r="K630" t="s">
        <v>1168</v>
      </c>
      <c r="L630">
        <v>4914</v>
      </c>
      <c r="M630">
        <v>1632</v>
      </c>
      <c r="N630" t="s">
        <v>239</v>
      </c>
      <c r="O630">
        <v>4</v>
      </c>
      <c r="P630">
        <v>1632</v>
      </c>
      <c r="Q630">
        <v>4914</v>
      </c>
      <c r="R630" s="20">
        <v>0.01</v>
      </c>
    </row>
    <row r="631" spans="1:18" x14ac:dyDescent="0.25">
      <c r="A631" t="s">
        <v>1169</v>
      </c>
      <c r="B631" s="19">
        <v>42278</v>
      </c>
      <c r="C631" t="s">
        <v>72</v>
      </c>
      <c r="D631">
        <v>10005</v>
      </c>
      <c r="E631" t="s">
        <v>1167</v>
      </c>
      <c r="F631">
        <v>1</v>
      </c>
      <c r="G631" t="s">
        <v>183</v>
      </c>
      <c r="H631" t="s">
        <v>184</v>
      </c>
      <c r="I631" t="s">
        <v>185</v>
      </c>
      <c r="J631" t="s">
        <v>93</v>
      </c>
      <c r="K631" t="s">
        <v>1168</v>
      </c>
      <c r="L631">
        <v>4914</v>
      </c>
      <c r="M631">
        <v>1632</v>
      </c>
      <c r="N631" t="s">
        <v>239</v>
      </c>
      <c r="O631">
        <v>6</v>
      </c>
      <c r="P631">
        <v>1632</v>
      </c>
      <c r="Q631">
        <v>4914</v>
      </c>
      <c r="R631" s="20">
        <v>0.02</v>
      </c>
    </row>
    <row r="632" spans="1:18" x14ac:dyDescent="0.25">
      <c r="A632" t="s">
        <v>1170</v>
      </c>
      <c r="B632" s="19">
        <v>42172</v>
      </c>
      <c r="C632" t="s">
        <v>89</v>
      </c>
      <c r="D632">
        <v>10007</v>
      </c>
      <c r="E632" t="s">
        <v>1167</v>
      </c>
      <c r="F632">
        <v>1</v>
      </c>
      <c r="G632" t="s">
        <v>90</v>
      </c>
      <c r="H632" t="s">
        <v>91</v>
      </c>
      <c r="I632" t="s">
        <v>92</v>
      </c>
      <c r="J632" t="s">
        <v>93</v>
      </c>
      <c r="K632" t="s">
        <v>1168</v>
      </c>
      <c r="L632">
        <v>4914</v>
      </c>
      <c r="M632">
        <v>1632</v>
      </c>
      <c r="N632" t="s">
        <v>239</v>
      </c>
      <c r="O632">
        <v>5</v>
      </c>
      <c r="P632">
        <v>1632</v>
      </c>
      <c r="Q632">
        <v>4914</v>
      </c>
      <c r="R632" s="20">
        <v>0.01</v>
      </c>
    </row>
    <row r="633" spans="1:18" x14ac:dyDescent="0.25">
      <c r="A633" t="s">
        <v>334</v>
      </c>
      <c r="B633" s="19">
        <v>41953</v>
      </c>
      <c r="C633" t="s">
        <v>72</v>
      </c>
      <c r="D633">
        <v>10009</v>
      </c>
      <c r="E633" t="s">
        <v>1167</v>
      </c>
      <c r="F633">
        <v>1</v>
      </c>
      <c r="G633" t="s">
        <v>141</v>
      </c>
      <c r="H633" t="s">
        <v>142</v>
      </c>
      <c r="I633" t="s">
        <v>143</v>
      </c>
      <c r="J633" t="s">
        <v>93</v>
      </c>
      <c r="K633" t="s">
        <v>1168</v>
      </c>
      <c r="L633">
        <v>4914</v>
      </c>
      <c r="M633">
        <v>1632</v>
      </c>
      <c r="N633" t="s">
        <v>239</v>
      </c>
      <c r="O633">
        <v>6</v>
      </c>
      <c r="P633">
        <v>1632</v>
      </c>
      <c r="Q633">
        <v>4914</v>
      </c>
      <c r="R633" s="20">
        <v>0.02</v>
      </c>
    </row>
    <row r="634" spans="1:18" x14ac:dyDescent="0.25">
      <c r="A634" t="s">
        <v>80</v>
      </c>
      <c r="B634" s="19">
        <v>41812</v>
      </c>
      <c r="C634" t="s">
        <v>72</v>
      </c>
      <c r="D634">
        <v>10015</v>
      </c>
      <c r="E634" t="s">
        <v>1167</v>
      </c>
      <c r="F634">
        <v>1</v>
      </c>
      <c r="G634" t="s">
        <v>103</v>
      </c>
      <c r="H634" t="s">
        <v>104</v>
      </c>
      <c r="I634" t="s">
        <v>105</v>
      </c>
      <c r="J634" t="s">
        <v>106</v>
      </c>
      <c r="K634" t="s">
        <v>1168</v>
      </c>
      <c r="L634">
        <v>4914</v>
      </c>
      <c r="M634">
        <v>1632</v>
      </c>
      <c r="N634" t="s">
        <v>239</v>
      </c>
      <c r="O634">
        <v>6</v>
      </c>
      <c r="P634">
        <v>1632</v>
      </c>
      <c r="Q634">
        <v>4914</v>
      </c>
      <c r="R634" s="20">
        <v>0.02</v>
      </c>
    </row>
    <row r="635" spans="1:18" x14ac:dyDescent="0.25">
      <c r="A635" t="s">
        <v>424</v>
      </c>
      <c r="B635" s="19">
        <v>42233</v>
      </c>
      <c r="C635" t="s">
        <v>203</v>
      </c>
      <c r="D635">
        <v>10003</v>
      </c>
      <c r="E635" t="s">
        <v>1171</v>
      </c>
      <c r="F635">
        <v>1</v>
      </c>
      <c r="G635" t="s">
        <v>96</v>
      </c>
      <c r="H635" t="s">
        <v>97</v>
      </c>
      <c r="I635" t="s">
        <v>98</v>
      </c>
      <c r="J635" t="s">
        <v>99</v>
      </c>
      <c r="K635" t="s">
        <v>1172</v>
      </c>
      <c r="L635">
        <v>4927</v>
      </c>
      <c r="M635">
        <v>2034</v>
      </c>
      <c r="N635" t="s">
        <v>114</v>
      </c>
      <c r="O635">
        <v>4</v>
      </c>
      <c r="P635">
        <v>2034</v>
      </c>
      <c r="Q635">
        <v>4927</v>
      </c>
      <c r="R635" s="20">
        <v>0.01</v>
      </c>
    </row>
    <row r="636" spans="1:18" x14ac:dyDescent="0.25">
      <c r="A636" t="s">
        <v>570</v>
      </c>
      <c r="B636" s="19">
        <v>42063</v>
      </c>
      <c r="C636" t="s">
        <v>89</v>
      </c>
      <c r="D636">
        <v>10015</v>
      </c>
      <c r="E636" t="s">
        <v>1171</v>
      </c>
      <c r="F636">
        <v>1</v>
      </c>
      <c r="G636" t="s">
        <v>103</v>
      </c>
      <c r="H636" t="s">
        <v>104</v>
      </c>
      <c r="I636" t="s">
        <v>105</v>
      </c>
      <c r="J636" t="s">
        <v>106</v>
      </c>
      <c r="K636" t="s">
        <v>1172</v>
      </c>
      <c r="L636">
        <v>4927</v>
      </c>
      <c r="M636">
        <v>2034</v>
      </c>
      <c r="N636" t="s">
        <v>114</v>
      </c>
      <c r="O636">
        <v>5</v>
      </c>
      <c r="P636">
        <v>2034</v>
      </c>
      <c r="Q636">
        <v>4927</v>
      </c>
      <c r="R636" s="20">
        <v>0.01</v>
      </c>
    </row>
    <row r="637" spans="1:18" x14ac:dyDescent="0.25">
      <c r="A637" t="s">
        <v>369</v>
      </c>
      <c r="B637" s="19">
        <v>41531</v>
      </c>
      <c r="C637" t="s">
        <v>203</v>
      </c>
      <c r="D637">
        <v>10011</v>
      </c>
      <c r="E637" t="s">
        <v>1171</v>
      </c>
      <c r="F637">
        <v>1</v>
      </c>
      <c r="G637" t="s">
        <v>153</v>
      </c>
      <c r="H637" t="s">
        <v>154</v>
      </c>
      <c r="I637" t="s">
        <v>155</v>
      </c>
      <c r="J637" t="s">
        <v>93</v>
      </c>
      <c r="K637" t="s">
        <v>1172</v>
      </c>
      <c r="L637">
        <v>4927</v>
      </c>
      <c r="M637">
        <v>2034</v>
      </c>
      <c r="N637" t="s">
        <v>114</v>
      </c>
      <c r="O637">
        <v>4</v>
      </c>
      <c r="P637">
        <v>2034</v>
      </c>
      <c r="Q637">
        <v>4927</v>
      </c>
      <c r="R637" s="20">
        <v>0.01</v>
      </c>
    </row>
    <row r="638" spans="1:18" x14ac:dyDescent="0.25">
      <c r="A638" t="s">
        <v>421</v>
      </c>
      <c r="B638" s="19">
        <v>41529</v>
      </c>
      <c r="C638" t="s">
        <v>89</v>
      </c>
      <c r="D638">
        <v>10012</v>
      </c>
      <c r="E638" t="s">
        <v>1173</v>
      </c>
      <c r="F638">
        <v>1</v>
      </c>
      <c r="G638" t="s">
        <v>127</v>
      </c>
      <c r="H638" t="s">
        <v>128</v>
      </c>
      <c r="I638" t="s">
        <v>129</v>
      </c>
      <c r="J638" t="s">
        <v>93</v>
      </c>
      <c r="K638" t="s">
        <v>1174</v>
      </c>
      <c r="L638">
        <v>4928</v>
      </c>
      <c r="M638">
        <v>2101</v>
      </c>
      <c r="N638" t="s">
        <v>87</v>
      </c>
      <c r="O638">
        <v>5</v>
      </c>
      <c r="P638">
        <v>2101</v>
      </c>
      <c r="Q638">
        <v>4928</v>
      </c>
      <c r="R638" s="20">
        <v>0.01</v>
      </c>
    </row>
    <row r="639" spans="1:18" x14ac:dyDescent="0.25">
      <c r="A639" t="s">
        <v>472</v>
      </c>
      <c r="B639" s="19">
        <v>42039</v>
      </c>
      <c r="C639" t="s">
        <v>110</v>
      </c>
      <c r="D639">
        <v>10004</v>
      </c>
      <c r="E639" t="s">
        <v>1173</v>
      </c>
      <c r="F639">
        <v>1</v>
      </c>
      <c r="G639" t="s">
        <v>121</v>
      </c>
      <c r="H639" t="s">
        <v>122</v>
      </c>
      <c r="I639" t="s">
        <v>123</v>
      </c>
      <c r="J639" t="s">
        <v>106</v>
      </c>
      <c r="K639" t="s">
        <v>1174</v>
      </c>
      <c r="L639">
        <v>4928</v>
      </c>
      <c r="M639">
        <v>2101</v>
      </c>
      <c r="N639" t="s">
        <v>87</v>
      </c>
      <c r="O639">
        <v>4</v>
      </c>
      <c r="P639">
        <v>2101</v>
      </c>
      <c r="Q639">
        <v>4928</v>
      </c>
      <c r="R639" s="20">
        <v>0.01</v>
      </c>
    </row>
    <row r="640" spans="1:18" x14ac:dyDescent="0.25">
      <c r="A640" t="s">
        <v>1175</v>
      </c>
      <c r="B640" s="19">
        <v>42309</v>
      </c>
      <c r="C640" t="s">
        <v>102</v>
      </c>
      <c r="D640">
        <v>10001</v>
      </c>
      <c r="E640" t="s">
        <v>1176</v>
      </c>
      <c r="F640">
        <v>1</v>
      </c>
      <c r="G640" t="s">
        <v>197</v>
      </c>
      <c r="H640" t="s">
        <v>122</v>
      </c>
      <c r="I640" t="s">
        <v>198</v>
      </c>
      <c r="J640" t="s">
        <v>106</v>
      </c>
      <c r="K640" t="s">
        <v>1177</v>
      </c>
      <c r="L640">
        <v>4952</v>
      </c>
      <c r="M640">
        <v>1567</v>
      </c>
      <c r="N640" t="s">
        <v>87</v>
      </c>
      <c r="O640">
        <v>1</v>
      </c>
      <c r="P640">
        <v>1567</v>
      </c>
      <c r="Q640">
        <v>4952</v>
      </c>
      <c r="R640" s="20">
        <v>0.01</v>
      </c>
    </row>
    <row r="641" spans="1:18" x14ac:dyDescent="0.25">
      <c r="A641" t="s">
        <v>1178</v>
      </c>
      <c r="B641" s="19">
        <v>42036</v>
      </c>
      <c r="C641" t="s">
        <v>89</v>
      </c>
      <c r="D641">
        <v>10001</v>
      </c>
      <c r="E641" t="s">
        <v>1179</v>
      </c>
      <c r="F641">
        <v>1</v>
      </c>
      <c r="G641" t="s">
        <v>197</v>
      </c>
      <c r="H641" t="s">
        <v>122</v>
      </c>
      <c r="I641" t="s">
        <v>198</v>
      </c>
      <c r="J641" t="s">
        <v>106</v>
      </c>
      <c r="K641" t="s">
        <v>1180</v>
      </c>
      <c r="L641">
        <v>4990</v>
      </c>
      <c r="M641">
        <v>1360</v>
      </c>
      <c r="N641" t="s">
        <v>87</v>
      </c>
      <c r="O641">
        <v>5</v>
      </c>
      <c r="P641">
        <v>1360</v>
      </c>
      <c r="Q641">
        <v>4990</v>
      </c>
      <c r="R641" s="20">
        <v>0.01</v>
      </c>
    </row>
    <row r="642" spans="1:18" x14ac:dyDescent="0.25">
      <c r="A642" t="s">
        <v>1181</v>
      </c>
      <c r="B642" s="19">
        <v>42022</v>
      </c>
      <c r="C642" t="s">
        <v>102</v>
      </c>
      <c r="D642">
        <v>10013</v>
      </c>
      <c r="E642" t="s">
        <v>1179</v>
      </c>
      <c r="F642">
        <v>1</v>
      </c>
      <c r="G642" t="s">
        <v>116</v>
      </c>
      <c r="H642" t="s">
        <v>117</v>
      </c>
      <c r="I642" t="s">
        <v>118</v>
      </c>
      <c r="J642" t="s">
        <v>106</v>
      </c>
      <c r="K642" t="s">
        <v>1180</v>
      </c>
      <c r="L642">
        <v>4990</v>
      </c>
      <c r="M642">
        <v>1360</v>
      </c>
      <c r="N642" t="s">
        <v>87</v>
      </c>
      <c r="O642">
        <v>1</v>
      </c>
      <c r="P642">
        <v>1360</v>
      </c>
      <c r="Q642">
        <v>4990</v>
      </c>
      <c r="R642" s="20">
        <v>0.01</v>
      </c>
    </row>
    <row r="643" spans="1:18" x14ac:dyDescent="0.25">
      <c r="A643" t="s">
        <v>405</v>
      </c>
      <c r="B643" s="19">
        <v>42224</v>
      </c>
      <c r="C643" t="s">
        <v>203</v>
      </c>
      <c r="D643">
        <v>10001</v>
      </c>
      <c r="E643" t="s">
        <v>1182</v>
      </c>
      <c r="F643">
        <v>1</v>
      </c>
      <c r="G643" t="s">
        <v>197</v>
      </c>
      <c r="H643" t="s">
        <v>122</v>
      </c>
      <c r="I643" t="s">
        <v>198</v>
      </c>
      <c r="J643" t="s">
        <v>106</v>
      </c>
      <c r="K643" t="s">
        <v>1183</v>
      </c>
      <c r="L643">
        <v>4996</v>
      </c>
      <c r="M643">
        <v>2108</v>
      </c>
      <c r="N643" t="s">
        <v>239</v>
      </c>
      <c r="O643">
        <v>4</v>
      </c>
      <c r="P643">
        <v>2108</v>
      </c>
      <c r="Q643">
        <v>4996</v>
      </c>
      <c r="R643" s="20">
        <v>0.01</v>
      </c>
    </row>
    <row r="644" spans="1:18" x14ac:dyDescent="0.25">
      <c r="A644" t="s">
        <v>1184</v>
      </c>
      <c r="B644" s="19">
        <v>41644</v>
      </c>
      <c r="C644" t="s">
        <v>134</v>
      </c>
      <c r="D644">
        <v>10004</v>
      </c>
      <c r="E644" t="s">
        <v>1182</v>
      </c>
      <c r="F644">
        <v>1</v>
      </c>
      <c r="G644" t="s">
        <v>121</v>
      </c>
      <c r="H644" t="s">
        <v>122</v>
      </c>
      <c r="I644" t="s">
        <v>123</v>
      </c>
      <c r="J644" t="s">
        <v>106</v>
      </c>
      <c r="K644" t="s">
        <v>1183</v>
      </c>
      <c r="L644">
        <v>4996</v>
      </c>
      <c r="M644">
        <v>2108</v>
      </c>
      <c r="N644" t="s">
        <v>239</v>
      </c>
      <c r="O644">
        <v>10</v>
      </c>
      <c r="P644">
        <v>2108</v>
      </c>
      <c r="Q644">
        <v>4996</v>
      </c>
      <c r="R644" s="20">
        <v>0.02</v>
      </c>
    </row>
    <row r="645" spans="1:18" x14ac:dyDescent="0.25">
      <c r="A645" t="s">
        <v>111</v>
      </c>
      <c r="B645" s="19">
        <v>42044</v>
      </c>
      <c r="C645" t="s">
        <v>134</v>
      </c>
      <c r="D645">
        <v>10005</v>
      </c>
      <c r="E645" t="s">
        <v>73</v>
      </c>
      <c r="F645">
        <v>2</v>
      </c>
      <c r="G645" t="s">
        <v>183</v>
      </c>
      <c r="H645" t="s">
        <v>184</v>
      </c>
      <c r="I645" t="s">
        <v>185</v>
      </c>
      <c r="J645" t="s">
        <v>93</v>
      </c>
      <c r="K645" t="s">
        <v>78</v>
      </c>
      <c r="L645">
        <v>2500</v>
      </c>
      <c r="M645">
        <v>1914</v>
      </c>
      <c r="N645" t="s">
        <v>79</v>
      </c>
      <c r="O645">
        <v>10</v>
      </c>
      <c r="P645">
        <v>3828</v>
      </c>
      <c r="Q645">
        <v>5000</v>
      </c>
      <c r="R645" s="20">
        <v>0.02</v>
      </c>
    </row>
    <row r="646" spans="1:18" x14ac:dyDescent="0.25">
      <c r="A646" t="s">
        <v>1185</v>
      </c>
      <c r="B646" s="19">
        <v>42256</v>
      </c>
      <c r="C646" t="s">
        <v>203</v>
      </c>
      <c r="D646">
        <v>10013</v>
      </c>
      <c r="E646" t="s">
        <v>73</v>
      </c>
      <c r="F646">
        <v>2</v>
      </c>
      <c r="G646" t="s">
        <v>116</v>
      </c>
      <c r="H646" t="s">
        <v>117</v>
      </c>
      <c r="I646" t="s">
        <v>118</v>
      </c>
      <c r="J646" t="s">
        <v>106</v>
      </c>
      <c r="K646" t="s">
        <v>78</v>
      </c>
      <c r="L646">
        <v>2500</v>
      </c>
      <c r="M646">
        <v>1914</v>
      </c>
      <c r="N646" t="s">
        <v>79</v>
      </c>
      <c r="O646">
        <v>4</v>
      </c>
      <c r="P646">
        <v>3828</v>
      </c>
      <c r="Q646">
        <v>5000</v>
      </c>
      <c r="R646" s="20">
        <v>0.03</v>
      </c>
    </row>
    <row r="647" spans="1:18" x14ac:dyDescent="0.25">
      <c r="A647" t="s">
        <v>541</v>
      </c>
      <c r="B647" s="19">
        <v>42299</v>
      </c>
      <c r="C647" t="s">
        <v>203</v>
      </c>
      <c r="D647">
        <v>10010</v>
      </c>
      <c r="E647" t="s">
        <v>73</v>
      </c>
      <c r="F647">
        <v>2</v>
      </c>
      <c r="G647" t="s">
        <v>171</v>
      </c>
      <c r="H647" t="s">
        <v>172</v>
      </c>
      <c r="I647" t="s">
        <v>173</v>
      </c>
      <c r="J647" t="s">
        <v>93</v>
      </c>
      <c r="K647" t="s">
        <v>78</v>
      </c>
      <c r="L647">
        <v>2500</v>
      </c>
      <c r="M647">
        <v>1914</v>
      </c>
      <c r="N647" t="s">
        <v>79</v>
      </c>
      <c r="O647">
        <v>4</v>
      </c>
      <c r="P647">
        <v>3828</v>
      </c>
      <c r="Q647">
        <v>5000</v>
      </c>
      <c r="R647" s="20">
        <v>0.03</v>
      </c>
    </row>
    <row r="648" spans="1:18" x14ac:dyDescent="0.25">
      <c r="A648" t="s">
        <v>1186</v>
      </c>
      <c r="B648" s="19">
        <v>41426</v>
      </c>
      <c r="C648" t="s">
        <v>72</v>
      </c>
      <c r="D648">
        <v>10002</v>
      </c>
      <c r="E648" t="s">
        <v>1187</v>
      </c>
      <c r="F648">
        <v>2</v>
      </c>
      <c r="G648" t="s">
        <v>83</v>
      </c>
      <c r="H648" t="s">
        <v>84</v>
      </c>
      <c r="I648" t="s">
        <v>85</v>
      </c>
      <c r="J648" t="s">
        <v>77</v>
      </c>
      <c r="K648" t="s">
        <v>1188</v>
      </c>
      <c r="L648">
        <v>2506</v>
      </c>
      <c r="M648">
        <v>2355</v>
      </c>
      <c r="N648" t="s">
        <v>87</v>
      </c>
      <c r="O648">
        <v>6</v>
      </c>
      <c r="P648">
        <v>4710</v>
      </c>
      <c r="Q648">
        <v>5012</v>
      </c>
      <c r="R648" s="20">
        <v>0.02</v>
      </c>
    </row>
    <row r="649" spans="1:18" x14ac:dyDescent="0.25">
      <c r="A649" t="s">
        <v>1189</v>
      </c>
      <c r="B649" s="19">
        <v>41607</v>
      </c>
      <c r="C649" t="s">
        <v>134</v>
      </c>
      <c r="D649">
        <v>10005</v>
      </c>
      <c r="E649" t="s">
        <v>82</v>
      </c>
      <c r="F649">
        <v>2</v>
      </c>
      <c r="G649" t="s">
        <v>183</v>
      </c>
      <c r="H649" t="s">
        <v>184</v>
      </c>
      <c r="I649" t="s">
        <v>185</v>
      </c>
      <c r="J649" t="s">
        <v>93</v>
      </c>
      <c r="K649" t="s">
        <v>86</v>
      </c>
      <c r="L649">
        <v>2507</v>
      </c>
      <c r="M649">
        <v>1380</v>
      </c>
      <c r="N649" t="s">
        <v>87</v>
      </c>
      <c r="O649">
        <v>10</v>
      </c>
      <c r="P649">
        <v>2760</v>
      </c>
      <c r="Q649">
        <v>5014</v>
      </c>
      <c r="R649" s="20">
        <v>0.02</v>
      </c>
    </row>
    <row r="650" spans="1:18" x14ac:dyDescent="0.25">
      <c r="A650" t="s">
        <v>1190</v>
      </c>
      <c r="B650" s="19">
        <v>42281</v>
      </c>
      <c r="C650" t="s">
        <v>134</v>
      </c>
      <c r="D650">
        <v>10004</v>
      </c>
      <c r="E650" t="s">
        <v>95</v>
      </c>
      <c r="F650">
        <v>2</v>
      </c>
      <c r="G650" t="s">
        <v>121</v>
      </c>
      <c r="H650" t="s">
        <v>122</v>
      </c>
      <c r="I650" t="s">
        <v>123</v>
      </c>
      <c r="J650" t="s">
        <v>106</v>
      </c>
      <c r="K650" t="s">
        <v>100</v>
      </c>
      <c r="L650">
        <v>2509</v>
      </c>
      <c r="M650">
        <v>1452</v>
      </c>
      <c r="N650" t="s">
        <v>87</v>
      </c>
      <c r="O650">
        <v>10</v>
      </c>
      <c r="P650">
        <v>2904</v>
      </c>
      <c r="Q650">
        <v>5018</v>
      </c>
      <c r="R650" s="20">
        <v>0.02</v>
      </c>
    </row>
    <row r="651" spans="1:18" x14ac:dyDescent="0.25">
      <c r="A651" t="s">
        <v>1191</v>
      </c>
      <c r="B651" s="19">
        <v>42152</v>
      </c>
      <c r="C651" t="s">
        <v>81</v>
      </c>
      <c r="D651">
        <v>10014</v>
      </c>
      <c r="E651" t="s">
        <v>126</v>
      </c>
      <c r="F651">
        <v>2</v>
      </c>
      <c r="G651" t="s">
        <v>162</v>
      </c>
      <c r="H651" t="s">
        <v>163</v>
      </c>
      <c r="I651" t="s">
        <v>164</v>
      </c>
      <c r="J651" t="s">
        <v>93</v>
      </c>
      <c r="K651" t="s">
        <v>130</v>
      </c>
      <c r="L651">
        <v>2523</v>
      </c>
      <c r="M651">
        <v>1665</v>
      </c>
      <c r="N651" t="s">
        <v>87</v>
      </c>
      <c r="O651">
        <v>8</v>
      </c>
      <c r="P651">
        <v>3330</v>
      </c>
      <c r="Q651">
        <v>5046</v>
      </c>
      <c r="R651" s="20">
        <v>0.02</v>
      </c>
    </row>
    <row r="652" spans="1:18" x14ac:dyDescent="0.25">
      <c r="A652" t="s">
        <v>1192</v>
      </c>
      <c r="B652" s="19">
        <v>42146</v>
      </c>
      <c r="C652" t="s">
        <v>110</v>
      </c>
      <c r="D652">
        <v>10003</v>
      </c>
      <c r="E652" t="s">
        <v>126</v>
      </c>
      <c r="F652">
        <v>2</v>
      </c>
      <c r="G652" t="s">
        <v>96</v>
      </c>
      <c r="H652" t="s">
        <v>97</v>
      </c>
      <c r="I652" t="s">
        <v>98</v>
      </c>
      <c r="J652" t="s">
        <v>99</v>
      </c>
      <c r="K652" t="s">
        <v>130</v>
      </c>
      <c r="L652">
        <v>2523</v>
      </c>
      <c r="M652">
        <v>1665</v>
      </c>
      <c r="N652" t="s">
        <v>87</v>
      </c>
      <c r="O652">
        <v>4</v>
      </c>
      <c r="P652">
        <v>3330</v>
      </c>
      <c r="Q652">
        <v>5046</v>
      </c>
      <c r="R652" s="20">
        <v>0.03</v>
      </c>
    </row>
    <row r="653" spans="1:18" x14ac:dyDescent="0.25">
      <c r="A653" t="s">
        <v>1193</v>
      </c>
      <c r="B653" s="19">
        <v>41432</v>
      </c>
      <c r="C653" t="s">
        <v>110</v>
      </c>
      <c r="D653">
        <v>10003</v>
      </c>
      <c r="E653" t="s">
        <v>140</v>
      </c>
      <c r="F653">
        <v>2</v>
      </c>
      <c r="G653" t="s">
        <v>96</v>
      </c>
      <c r="H653" t="s">
        <v>97</v>
      </c>
      <c r="I653" t="s">
        <v>98</v>
      </c>
      <c r="J653" t="s">
        <v>99</v>
      </c>
      <c r="K653" t="s">
        <v>144</v>
      </c>
      <c r="L653">
        <v>2529</v>
      </c>
      <c r="M653">
        <v>1630</v>
      </c>
      <c r="N653" t="s">
        <v>87</v>
      </c>
      <c r="O653">
        <v>4</v>
      </c>
      <c r="P653">
        <v>3260</v>
      </c>
      <c r="Q653">
        <v>5058</v>
      </c>
      <c r="R653" s="20">
        <v>0.03</v>
      </c>
    </row>
    <row r="654" spans="1:18" x14ac:dyDescent="0.25">
      <c r="A654" t="s">
        <v>1194</v>
      </c>
      <c r="B654" s="19">
        <v>41550</v>
      </c>
      <c r="C654" t="s">
        <v>72</v>
      </c>
      <c r="D654">
        <v>10008</v>
      </c>
      <c r="E654" t="s">
        <v>140</v>
      </c>
      <c r="F654">
        <v>2</v>
      </c>
      <c r="G654" t="s">
        <v>135</v>
      </c>
      <c r="H654" t="s">
        <v>136</v>
      </c>
      <c r="I654" t="s">
        <v>137</v>
      </c>
      <c r="J654" t="s">
        <v>106</v>
      </c>
      <c r="K654" t="s">
        <v>144</v>
      </c>
      <c r="L654">
        <v>2529</v>
      </c>
      <c r="M654">
        <v>1630</v>
      </c>
      <c r="N654" t="s">
        <v>87</v>
      </c>
      <c r="O654">
        <v>6</v>
      </c>
      <c r="P654">
        <v>3260</v>
      </c>
      <c r="Q654">
        <v>5058</v>
      </c>
      <c r="R654" s="20">
        <v>0.02</v>
      </c>
    </row>
    <row r="655" spans="1:18" x14ac:dyDescent="0.25">
      <c r="A655" t="s">
        <v>770</v>
      </c>
      <c r="B655" s="19">
        <v>42118</v>
      </c>
      <c r="C655" t="s">
        <v>89</v>
      </c>
      <c r="D655">
        <v>10011</v>
      </c>
      <c r="E655" t="s">
        <v>146</v>
      </c>
      <c r="F655">
        <v>2</v>
      </c>
      <c r="G655" t="s">
        <v>153</v>
      </c>
      <c r="H655" t="s">
        <v>154</v>
      </c>
      <c r="I655" t="s">
        <v>155</v>
      </c>
      <c r="J655" t="s">
        <v>93</v>
      </c>
      <c r="K655" t="s">
        <v>147</v>
      </c>
      <c r="L655">
        <v>2535</v>
      </c>
      <c r="M655">
        <v>1841</v>
      </c>
      <c r="N655" t="s">
        <v>87</v>
      </c>
      <c r="O655">
        <v>5</v>
      </c>
      <c r="P655">
        <v>3682</v>
      </c>
      <c r="Q655">
        <v>5070</v>
      </c>
      <c r="R655" s="20">
        <v>0.03</v>
      </c>
    </row>
    <row r="656" spans="1:18" x14ac:dyDescent="0.25">
      <c r="A656" t="s">
        <v>1195</v>
      </c>
      <c r="B656" s="19">
        <v>42244</v>
      </c>
      <c r="C656" t="s">
        <v>203</v>
      </c>
      <c r="D656">
        <v>10012</v>
      </c>
      <c r="E656" t="s">
        <v>157</v>
      </c>
      <c r="F656">
        <v>2</v>
      </c>
      <c r="G656" t="s">
        <v>127</v>
      </c>
      <c r="H656" t="s">
        <v>128</v>
      </c>
      <c r="I656" t="s">
        <v>129</v>
      </c>
      <c r="J656" t="s">
        <v>93</v>
      </c>
      <c r="K656" t="s">
        <v>158</v>
      </c>
      <c r="L656">
        <v>2547</v>
      </c>
      <c r="M656">
        <v>1419</v>
      </c>
      <c r="N656" t="s">
        <v>87</v>
      </c>
      <c r="O656">
        <v>4</v>
      </c>
      <c r="P656">
        <v>2838</v>
      </c>
      <c r="Q656">
        <v>5094</v>
      </c>
      <c r="R656" s="20">
        <v>0.03</v>
      </c>
    </row>
    <row r="657" spans="1:18" x14ac:dyDescent="0.25">
      <c r="A657" t="s">
        <v>1196</v>
      </c>
      <c r="B657" s="19">
        <v>41379</v>
      </c>
      <c r="C657" t="s">
        <v>203</v>
      </c>
      <c r="D657">
        <v>10010</v>
      </c>
      <c r="E657" t="s">
        <v>157</v>
      </c>
      <c r="F657">
        <v>2</v>
      </c>
      <c r="G657" t="s">
        <v>171</v>
      </c>
      <c r="H657" t="s">
        <v>172</v>
      </c>
      <c r="I657" t="s">
        <v>173</v>
      </c>
      <c r="J657" t="s">
        <v>93</v>
      </c>
      <c r="K657" t="s">
        <v>158</v>
      </c>
      <c r="L657">
        <v>2547</v>
      </c>
      <c r="M657">
        <v>1419</v>
      </c>
      <c r="N657" t="s">
        <v>87</v>
      </c>
      <c r="O657">
        <v>4</v>
      </c>
      <c r="P657">
        <v>2838</v>
      </c>
      <c r="Q657">
        <v>5094</v>
      </c>
      <c r="R657" s="20">
        <v>0.03</v>
      </c>
    </row>
    <row r="658" spans="1:18" x14ac:dyDescent="0.25">
      <c r="A658" t="s">
        <v>1197</v>
      </c>
      <c r="B658" s="19">
        <v>41828</v>
      </c>
      <c r="C658" t="s">
        <v>102</v>
      </c>
      <c r="D658">
        <v>10010</v>
      </c>
      <c r="E658" t="s">
        <v>168</v>
      </c>
      <c r="F658">
        <v>2</v>
      </c>
      <c r="G658" t="s">
        <v>171</v>
      </c>
      <c r="H658" t="s">
        <v>172</v>
      </c>
      <c r="I658" t="s">
        <v>173</v>
      </c>
      <c r="J658" t="s">
        <v>93</v>
      </c>
      <c r="K658" t="s">
        <v>169</v>
      </c>
      <c r="L658">
        <v>2552</v>
      </c>
      <c r="M658">
        <v>1905</v>
      </c>
      <c r="N658" t="s">
        <v>87</v>
      </c>
      <c r="O658">
        <v>1</v>
      </c>
      <c r="P658">
        <v>3810</v>
      </c>
      <c r="Q658">
        <v>5104</v>
      </c>
      <c r="R658" s="20">
        <v>0.03</v>
      </c>
    </row>
    <row r="659" spans="1:18" x14ac:dyDescent="0.25">
      <c r="A659" t="s">
        <v>1198</v>
      </c>
      <c r="B659" s="19">
        <v>41562</v>
      </c>
      <c r="C659" t="s">
        <v>203</v>
      </c>
      <c r="D659">
        <v>10010</v>
      </c>
      <c r="E659" t="s">
        <v>175</v>
      </c>
      <c r="F659">
        <v>2</v>
      </c>
      <c r="G659" t="s">
        <v>171</v>
      </c>
      <c r="H659" t="s">
        <v>172</v>
      </c>
      <c r="I659" t="s">
        <v>173</v>
      </c>
      <c r="J659" t="s">
        <v>93</v>
      </c>
      <c r="K659" t="s">
        <v>176</v>
      </c>
      <c r="L659">
        <v>2553</v>
      </c>
      <c r="M659">
        <v>1638</v>
      </c>
      <c r="N659" t="s">
        <v>177</v>
      </c>
      <c r="O659">
        <v>4</v>
      </c>
      <c r="P659">
        <v>3276</v>
      </c>
      <c r="Q659">
        <v>5106</v>
      </c>
      <c r="R659" s="20">
        <v>0.03</v>
      </c>
    </row>
    <row r="660" spans="1:18" x14ac:dyDescent="0.25">
      <c r="A660" t="s">
        <v>1199</v>
      </c>
      <c r="B660" s="19">
        <v>41469</v>
      </c>
      <c r="C660" t="s">
        <v>81</v>
      </c>
      <c r="D660">
        <v>10014</v>
      </c>
      <c r="E660" t="s">
        <v>188</v>
      </c>
      <c r="F660">
        <v>2</v>
      </c>
      <c r="G660" t="s">
        <v>162</v>
      </c>
      <c r="H660" t="s">
        <v>163</v>
      </c>
      <c r="I660" t="s">
        <v>164</v>
      </c>
      <c r="J660" t="s">
        <v>93</v>
      </c>
      <c r="K660" t="s">
        <v>189</v>
      </c>
      <c r="L660">
        <v>2576</v>
      </c>
      <c r="M660">
        <v>1826</v>
      </c>
      <c r="N660" t="s">
        <v>87</v>
      </c>
      <c r="O660">
        <v>8</v>
      </c>
      <c r="P660">
        <v>3652</v>
      </c>
      <c r="Q660">
        <v>5152</v>
      </c>
      <c r="R660" s="20">
        <v>0.02</v>
      </c>
    </row>
    <row r="661" spans="1:18" x14ac:dyDescent="0.25">
      <c r="A661" t="s">
        <v>1200</v>
      </c>
      <c r="B661" s="19">
        <v>42181</v>
      </c>
      <c r="C661" t="s">
        <v>81</v>
      </c>
      <c r="D661">
        <v>10008</v>
      </c>
      <c r="E661" t="s">
        <v>188</v>
      </c>
      <c r="F661">
        <v>2</v>
      </c>
      <c r="G661" t="s">
        <v>135</v>
      </c>
      <c r="H661" t="s">
        <v>136</v>
      </c>
      <c r="I661" t="s">
        <v>137</v>
      </c>
      <c r="J661" t="s">
        <v>106</v>
      </c>
      <c r="K661" t="s">
        <v>189</v>
      </c>
      <c r="L661">
        <v>2576</v>
      </c>
      <c r="M661">
        <v>1826</v>
      </c>
      <c r="N661" t="s">
        <v>87</v>
      </c>
      <c r="O661">
        <v>8</v>
      </c>
      <c r="P661">
        <v>3652</v>
      </c>
      <c r="Q661">
        <v>5152</v>
      </c>
      <c r="R661" s="20">
        <v>0.02</v>
      </c>
    </row>
    <row r="662" spans="1:18" x14ac:dyDescent="0.25">
      <c r="A662" t="s">
        <v>1201</v>
      </c>
      <c r="B662" s="19">
        <v>41404</v>
      </c>
      <c r="C662" t="s">
        <v>72</v>
      </c>
      <c r="D662">
        <v>10005</v>
      </c>
      <c r="E662" t="s">
        <v>193</v>
      </c>
      <c r="F662">
        <v>2</v>
      </c>
      <c r="G662" t="s">
        <v>183</v>
      </c>
      <c r="H662" t="s">
        <v>184</v>
      </c>
      <c r="I662" t="s">
        <v>185</v>
      </c>
      <c r="J662" t="s">
        <v>93</v>
      </c>
      <c r="K662" t="s">
        <v>194</v>
      </c>
      <c r="L662">
        <v>2579</v>
      </c>
      <c r="M662">
        <v>1455</v>
      </c>
      <c r="N662" t="s">
        <v>87</v>
      </c>
      <c r="O662">
        <v>6</v>
      </c>
      <c r="P662">
        <v>2910</v>
      </c>
      <c r="Q662">
        <v>5158</v>
      </c>
      <c r="R662" s="20">
        <v>0.02</v>
      </c>
    </row>
    <row r="663" spans="1:18" x14ac:dyDescent="0.25">
      <c r="A663" t="s">
        <v>1202</v>
      </c>
      <c r="B663" s="19">
        <v>42185</v>
      </c>
      <c r="C663" t="s">
        <v>203</v>
      </c>
      <c r="D663">
        <v>10009</v>
      </c>
      <c r="E663" t="s">
        <v>193</v>
      </c>
      <c r="F663">
        <v>2</v>
      </c>
      <c r="G663" t="s">
        <v>141</v>
      </c>
      <c r="H663" t="s">
        <v>142</v>
      </c>
      <c r="I663" t="s">
        <v>143</v>
      </c>
      <c r="J663" t="s">
        <v>93</v>
      </c>
      <c r="K663" t="s">
        <v>194</v>
      </c>
      <c r="L663">
        <v>2579</v>
      </c>
      <c r="M663">
        <v>1455</v>
      </c>
      <c r="N663" t="s">
        <v>87</v>
      </c>
      <c r="O663">
        <v>4</v>
      </c>
      <c r="P663">
        <v>2910</v>
      </c>
      <c r="Q663">
        <v>5158</v>
      </c>
      <c r="R663" s="20">
        <v>0.03</v>
      </c>
    </row>
    <row r="664" spans="1:18" x14ac:dyDescent="0.25">
      <c r="A664" t="s">
        <v>338</v>
      </c>
      <c r="B664" s="19">
        <v>42205</v>
      </c>
      <c r="C664" t="s">
        <v>81</v>
      </c>
      <c r="D664">
        <v>10008</v>
      </c>
      <c r="E664" t="s">
        <v>196</v>
      </c>
      <c r="F664">
        <v>2</v>
      </c>
      <c r="G664" t="s">
        <v>135</v>
      </c>
      <c r="H664" t="s">
        <v>136</v>
      </c>
      <c r="I664" t="s">
        <v>137</v>
      </c>
      <c r="J664" t="s">
        <v>106</v>
      </c>
      <c r="K664" t="s">
        <v>199</v>
      </c>
      <c r="L664">
        <v>2580</v>
      </c>
      <c r="M664">
        <v>1518</v>
      </c>
      <c r="N664" t="s">
        <v>87</v>
      </c>
      <c r="O664">
        <v>8</v>
      </c>
      <c r="P664">
        <v>3036</v>
      </c>
      <c r="Q664">
        <v>5160</v>
      </c>
      <c r="R664" s="20">
        <v>0.02</v>
      </c>
    </row>
    <row r="665" spans="1:18" x14ac:dyDescent="0.25">
      <c r="A665" t="s">
        <v>1071</v>
      </c>
      <c r="B665" s="19">
        <v>42117</v>
      </c>
      <c r="C665" t="s">
        <v>89</v>
      </c>
      <c r="D665">
        <v>10013</v>
      </c>
      <c r="E665" t="s">
        <v>204</v>
      </c>
      <c r="F665">
        <v>2</v>
      </c>
      <c r="G665" t="s">
        <v>116</v>
      </c>
      <c r="H665" t="s">
        <v>117</v>
      </c>
      <c r="I665" t="s">
        <v>118</v>
      </c>
      <c r="J665" t="s">
        <v>106</v>
      </c>
      <c r="K665" t="s">
        <v>205</v>
      </c>
      <c r="L665">
        <v>2586</v>
      </c>
      <c r="M665">
        <v>2432</v>
      </c>
      <c r="N665" t="s">
        <v>177</v>
      </c>
      <c r="O665">
        <v>5</v>
      </c>
      <c r="P665">
        <v>4864</v>
      </c>
      <c r="Q665">
        <v>5172</v>
      </c>
      <c r="R665" s="20">
        <v>0.03</v>
      </c>
    </row>
    <row r="666" spans="1:18" x14ac:dyDescent="0.25">
      <c r="A666" t="s">
        <v>1203</v>
      </c>
      <c r="B666" s="19">
        <v>41996</v>
      </c>
      <c r="C666" t="s">
        <v>203</v>
      </c>
      <c r="D666">
        <v>10010</v>
      </c>
      <c r="E666" t="s">
        <v>204</v>
      </c>
      <c r="F666">
        <v>2</v>
      </c>
      <c r="G666" t="s">
        <v>171</v>
      </c>
      <c r="H666" t="s">
        <v>172</v>
      </c>
      <c r="I666" t="s">
        <v>173</v>
      </c>
      <c r="J666" t="s">
        <v>93</v>
      </c>
      <c r="K666" t="s">
        <v>205</v>
      </c>
      <c r="L666">
        <v>2586</v>
      </c>
      <c r="M666">
        <v>2432</v>
      </c>
      <c r="N666" t="s">
        <v>177</v>
      </c>
      <c r="O666">
        <v>4</v>
      </c>
      <c r="P666">
        <v>4864</v>
      </c>
      <c r="Q666">
        <v>5172</v>
      </c>
      <c r="R666" s="20">
        <v>0.03</v>
      </c>
    </row>
    <row r="667" spans="1:18" x14ac:dyDescent="0.25">
      <c r="A667" t="s">
        <v>1204</v>
      </c>
      <c r="B667" s="19">
        <v>42239</v>
      </c>
      <c r="C667" t="s">
        <v>134</v>
      </c>
      <c r="D667">
        <v>10001</v>
      </c>
      <c r="E667" t="s">
        <v>216</v>
      </c>
      <c r="F667">
        <v>2</v>
      </c>
      <c r="G667" t="s">
        <v>197</v>
      </c>
      <c r="H667" t="s">
        <v>122</v>
      </c>
      <c r="I667" t="s">
        <v>198</v>
      </c>
      <c r="J667" t="s">
        <v>106</v>
      </c>
      <c r="K667" t="s">
        <v>217</v>
      </c>
      <c r="L667">
        <v>2610</v>
      </c>
      <c r="M667">
        <v>1307</v>
      </c>
      <c r="N667" t="s">
        <v>87</v>
      </c>
      <c r="O667">
        <v>10</v>
      </c>
      <c r="P667">
        <v>2614</v>
      </c>
      <c r="Q667">
        <v>5220</v>
      </c>
      <c r="R667" s="20">
        <v>0.02</v>
      </c>
    </row>
    <row r="668" spans="1:18" x14ac:dyDescent="0.25">
      <c r="A668" t="s">
        <v>1205</v>
      </c>
      <c r="B668" s="19">
        <v>41423</v>
      </c>
      <c r="C668" t="s">
        <v>134</v>
      </c>
      <c r="D668">
        <v>10007</v>
      </c>
      <c r="E668" t="s">
        <v>216</v>
      </c>
      <c r="F668">
        <v>2</v>
      </c>
      <c r="G668" t="s">
        <v>90</v>
      </c>
      <c r="H668" t="s">
        <v>91</v>
      </c>
      <c r="I668" t="s">
        <v>92</v>
      </c>
      <c r="J668" t="s">
        <v>93</v>
      </c>
      <c r="K668" t="s">
        <v>217</v>
      </c>
      <c r="L668">
        <v>2610</v>
      </c>
      <c r="M668">
        <v>1307</v>
      </c>
      <c r="N668" t="s">
        <v>87</v>
      </c>
      <c r="O668">
        <v>10</v>
      </c>
      <c r="P668">
        <v>2614</v>
      </c>
      <c r="Q668">
        <v>5220</v>
      </c>
      <c r="R668" s="20">
        <v>0.02</v>
      </c>
    </row>
    <row r="669" spans="1:18" x14ac:dyDescent="0.25">
      <c r="A669" t="s">
        <v>991</v>
      </c>
      <c r="B669" s="19">
        <v>42258</v>
      </c>
      <c r="C669" t="s">
        <v>110</v>
      </c>
      <c r="D669">
        <v>10003</v>
      </c>
      <c r="E669" t="s">
        <v>218</v>
      </c>
      <c r="F669">
        <v>2</v>
      </c>
      <c r="G669" t="s">
        <v>96</v>
      </c>
      <c r="H669" t="s">
        <v>97</v>
      </c>
      <c r="I669" t="s">
        <v>98</v>
      </c>
      <c r="J669" t="s">
        <v>99</v>
      </c>
      <c r="K669" t="s">
        <v>219</v>
      </c>
      <c r="L669">
        <v>2612</v>
      </c>
      <c r="M669">
        <v>1994</v>
      </c>
      <c r="N669" t="s">
        <v>87</v>
      </c>
      <c r="O669">
        <v>4</v>
      </c>
      <c r="P669">
        <v>3988</v>
      </c>
      <c r="Q669">
        <v>5224</v>
      </c>
      <c r="R669" s="20">
        <v>0.03</v>
      </c>
    </row>
    <row r="670" spans="1:18" x14ac:dyDescent="0.25">
      <c r="A670" t="s">
        <v>1206</v>
      </c>
      <c r="B670" s="19">
        <v>42068</v>
      </c>
      <c r="C670" t="s">
        <v>108</v>
      </c>
      <c r="D670">
        <v>10004</v>
      </c>
      <c r="E670" t="s">
        <v>218</v>
      </c>
      <c r="F670">
        <v>2</v>
      </c>
      <c r="G670" t="s">
        <v>121</v>
      </c>
      <c r="H670" t="s">
        <v>122</v>
      </c>
      <c r="I670" t="s">
        <v>123</v>
      </c>
      <c r="J670" t="s">
        <v>106</v>
      </c>
      <c r="K670" t="s">
        <v>219</v>
      </c>
      <c r="L670">
        <v>2612</v>
      </c>
      <c r="M670">
        <v>1994</v>
      </c>
      <c r="N670" t="s">
        <v>87</v>
      </c>
      <c r="O670">
        <v>3</v>
      </c>
      <c r="P670">
        <v>3988</v>
      </c>
      <c r="Q670">
        <v>5224</v>
      </c>
      <c r="R670" s="20">
        <v>0.03</v>
      </c>
    </row>
    <row r="671" spans="1:18" x14ac:dyDescent="0.25">
      <c r="A671" t="s">
        <v>1207</v>
      </c>
      <c r="B671" s="19">
        <v>42354</v>
      </c>
      <c r="C671" t="s">
        <v>102</v>
      </c>
      <c r="D671">
        <v>10013</v>
      </c>
      <c r="E671" t="s">
        <v>1208</v>
      </c>
      <c r="F671">
        <v>2</v>
      </c>
      <c r="G671" t="s">
        <v>116</v>
      </c>
      <c r="H671" t="s">
        <v>117</v>
      </c>
      <c r="I671" t="s">
        <v>118</v>
      </c>
      <c r="J671" t="s">
        <v>106</v>
      </c>
      <c r="K671" t="s">
        <v>1209</v>
      </c>
      <c r="L671">
        <v>2617</v>
      </c>
      <c r="M671">
        <v>1736</v>
      </c>
      <c r="N671" t="s">
        <v>114</v>
      </c>
      <c r="O671">
        <v>1</v>
      </c>
      <c r="P671">
        <v>3472</v>
      </c>
      <c r="Q671">
        <v>5234</v>
      </c>
      <c r="R671" s="20">
        <v>0.03</v>
      </c>
    </row>
    <row r="672" spans="1:18" x14ac:dyDescent="0.25">
      <c r="A672" t="s">
        <v>856</v>
      </c>
      <c r="B672" s="19">
        <v>42019</v>
      </c>
      <c r="C672" t="s">
        <v>102</v>
      </c>
      <c r="D672">
        <v>10014</v>
      </c>
      <c r="E672" t="s">
        <v>1208</v>
      </c>
      <c r="F672">
        <v>2</v>
      </c>
      <c r="G672" t="s">
        <v>162</v>
      </c>
      <c r="H672" t="s">
        <v>163</v>
      </c>
      <c r="I672" t="s">
        <v>164</v>
      </c>
      <c r="J672" t="s">
        <v>93</v>
      </c>
      <c r="K672" t="s">
        <v>1209</v>
      </c>
      <c r="L672">
        <v>2617</v>
      </c>
      <c r="M672">
        <v>1736</v>
      </c>
      <c r="N672" t="s">
        <v>114</v>
      </c>
      <c r="O672">
        <v>1</v>
      </c>
      <c r="P672">
        <v>3472</v>
      </c>
      <c r="Q672">
        <v>5234</v>
      </c>
      <c r="R672" s="20">
        <v>0.03</v>
      </c>
    </row>
    <row r="673" spans="1:18" x14ac:dyDescent="0.25">
      <c r="A673" t="s">
        <v>684</v>
      </c>
      <c r="B673" s="19">
        <v>41505</v>
      </c>
      <c r="C673" t="s">
        <v>203</v>
      </c>
      <c r="D673">
        <v>10002</v>
      </c>
      <c r="E673" t="s">
        <v>232</v>
      </c>
      <c r="F673">
        <v>2</v>
      </c>
      <c r="G673" t="s">
        <v>83</v>
      </c>
      <c r="H673" t="s">
        <v>84</v>
      </c>
      <c r="I673" t="s">
        <v>85</v>
      </c>
      <c r="J673" t="s">
        <v>77</v>
      </c>
      <c r="K673" t="s">
        <v>233</v>
      </c>
      <c r="L673">
        <v>2628</v>
      </c>
      <c r="M673">
        <v>1803</v>
      </c>
      <c r="N673" t="s">
        <v>87</v>
      </c>
      <c r="O673">
        <v>4</v>
      </c>
      <c r="P673">
        <v>3606</v>
      </c>
      <c r="Q673">
        <v>5256</v>
      </c>
      <c r="R673" s="20">
        <v>0.03</v>
      </c>
    </row>
    <row r="674" spans="1:18" x14ac:dyDescent="0.25">
      <c r="A674" t="s">
        <v>1210</v>
      </c>
      <c r="B674" s="19">
        <v>41424</v>
      </c>
      <c r="C674" t="s">
        <v>134</v>
      </c>
      <c r="D674">
        <v>10012</v>
      </c>
      <c r="E674" t="s">
        <v>237</v>
      </c>
      <c r="F674">
        <v>2</v>
      </c>
      <c r="G674" t="s">
        <v>127</v>
      </c>
      <c r="H674" t="s">
        <v>128</v>
      </c>
      <c r="I674" t="s">
        <v>129</v>
      </c>
      <c r="J674" t="s">
        <v>93</v>
      </c>
      <c r="K674" t="s">
        <v>238</v>
      </c>
      <c r="L674">
        <v>2633</v>
      </c>
      <c r="M674">
        <v>1742</v>
      </c>
      <c r="N674" t="s">
        <v>239</v>
      </c>
      <c r="O674">
        <v>10</v>
      </c>
      <c r="P674">
        <v>3484</v>
      </c>
      <c r="Q674">
        <v>5266</v>
      </c>
      <c r="R674" s="20">
        <v>0.02</v>
      </c>
    </row>
    <row r="675" spans="1:18" x14ac:dyDescent="0.25">
      <c r="A675" t="s">
        <v>240</v>
      </c>
      <c r="B675" s="19">
        <v>41289</v>
      </c>
      <c r="C675" t="s">
        <v>134</v>
      </c>
      <c r="D675">
        <v>10010</v>
      </c>
      <c r="E675" t="s">
        <v>237</v>
      </c>
      <c r="F675">
        <v>2</v>
      </c>
      <c r="G675" t="s">
        <v>171</v>
      </c>
      <c r="H675" t="s">
        <v>172</v>
      </c>
      <c r="I675" t="s">
        <v>173</v>
      </c>
      <c r="J675" t="s">
        <v>93</v>
      </c>
      <c r="K675" t="s">
        <v>238</v>
      </c>
      <c r="L675">
        <v>2633</v>
      </c>
      <c r="M675">
        <v>1742</v>
      </c>
      <c r="N675" t="s">
        <v>239</v>
      </c>
      <c r="O675">
        <v>10</v>
      </c>
      <c r="P675">
        <v>3484</v>
      </c>
      <c r="Q675">
        <v>5266</v>
      </c>
      <c r="R675" s="20">
        <v>0.02</v>
      </c>
    </row>
    <row r="676" spans="1:18" x14ac:dyDescent="0.25">
      <c r="A676" t="s">
        <v>1211</v>
      </c>
      <c r="B676" s="19">
        <v>41561</v>
      </c>
      <c r="C676" t="s">
        <v>108</v>
      </c>
      <c r="D676">
        <v>10012</v>
      </c>
      <c r="E676" t="s">
        <v>242</v>
      </c>
      <c r="F676">
        <v>2</v>
      </c>
      <c r="G676" t="s">
        <v>127</v>
      </c>
      <c r="H676" t="s">
        <v>128</v>
      </c>
      <c r="I676" t="s">
        <v>129</v>
      </c>
      <c r="J676" t="s">
        <v>93</v>
      </c>
      <c r="K676" t="s">
        <v>243</v>
      </c>
      <c r="L676">
        <v>2645</v>
      </c>
      <c r="M676">
        <v>1547</v>
      </c>
      <c r="N676" t="s">
        <v>239</v>
      </c>
      <c r="O676">
        <v>3</v>
      </c>
      <c r="P676">
        <v>3094</v>
      </c>
      <c r="Q676">
        <v>5290</v>
      </c>
      <c r="R676" s="20">
        <v>0.03</v>
      </c>
    </row>
    <row r="677" spans="1:18" x14ac:dyDescent="0.25">
      <c r="A677" t="s">
        <v>401</v>
      </c>
      <c r="B677" s="19">
        <v>41742</v>
      </c>
      <c r="C677" t="s">
        <v>134</v>
      </c>
      <c r="D677">
        <v>10009</v>
      </c>
      <c r="E677" t="s">
        <v>242</v>
      </c>
      <c r="F677">
        <v>2</v>
      </c>
      <c r="G677" t="s">
        <v>141</v>
      </c>
      <c r="H677" t="s">
        <v>142</v>
      </c>
      <c r="I677" t="s">
        <v>143</v>
      </c>
      <c r="J677" t="s">
        <v>93</v>
      </c>
      <c r="K677" t="s">
        <v>243</v>
      </c>
      <c r="L677">
        <v>2645</v>
      </c>
      <c r="M677">
        <v>1547</v>
      </c>
      <c r="N677" t="s">
        <v>239</v>
      </c>
      <c r="O677">
        <v>10</v>
      </c>
      <c r="P677">
        <v>3094</v>
      </c>
      <c r="Q677">
        <v>5290</v>
      </c>
      <c r="R677" s="20">
        <v>0.02</v>
      </c>
    </row>
    <row r="678" spans="1:18" x14ac:dyDescent="0.25">
      <c r="A678" t="s">
        <v>1212</v>
      </c>
      <c r="B678" s="19">
        <v>42011</v>
      </c>
      <c r="C678" t="s">
        <v>72</v>
      </c>
      <c r="D678">
        <v>10013</v>
      </c>
      <c r="E678" t="s">
        <v>1213</v>
      </c>
      <c r="F678">
        <v>2</v>
      </c>
      <c r="G678" t="s">
        <v>116</v>
      </c>
      <c r="H678" t="s">
        <v>117</v>
      </c>
      <c r="I678" t="s">
        <v>118</v>
      </c>
      <c r="J678" t="s">
        <v>106</v>
      </c>
      <c r="K678" t="s">
        <v>1214</v>
      </c>
      <c r="L678">
        <v>2647</v>
      </c>
      <c r="M678">
        <v>1539</v>
      </c>
      <c r="N678" t="s">
        <v>87</v>
      </c>
      <c r="O678">
        <v>6</v>
      </c>
      <c r="P678">
        <v>3078</v>
      </c>
      <c r="Q678">
        <v>5294</v>
      </c>
      <c r="R678" s="20">
        <v>0.02</v>
      </c>
    </row>
    <row r="679" spans="1:18" x14ac:dyDescent="0.25">
      <c r="A679" t="s">
        <v>1215</v>
      </c>
      <c r="B679" s="19">
        <v>41951</v>
      </c>
      <c r="C679" t="s">
        <v>72</v>
      </c>
      <c r="D679">
        <v>10001</v>
      </c>
      <c r="E679" t="s">
        <v>245</v>
      </c>
      <c r="F679">
        <v>2</v>
      </c>
      <c r="G679" t="s">
        <v>197</v>
      </c>
      <c r="H679" t="s">
        <v>122</v>
      </c>
      <c r="I679" t="s">
        <v>198</v>
      </c>
      <c r="J679" t="s">
        <v>106</v>
      </c>
      <c r="K679" t="s">
        <v>246</v>
      </c>
      <c r="L679">
        <v>2657</v>
      </c>
      <c r="M679">
        <v>2480</v>
      </c>
      <c r="N679" t="s">
        <v>87</v>
      </c>
      <c r="O679">
        <v>6</v>
      </c>
      <c r="P679">
        <v>4960</v>
      </c>
      <c r="Q679">
        <v>5314</v>
      </c>
      <c r="R679" s="20">
        <v>0.02</v>
      </c>
    </row>
    <row r="680" spans="1:18" x14ac:dyDescent="0.25">
      <c r="A680" t="s">
        <v>1216</v>
      </c>
      <c r="B680" s="19">
        <v>41414</v>
      </c>
      <c r="C680" t="s">
        <v>102</v>
      </c>
      <c r="D680">
        <v>10001</v>
      </c>
      <c r="E680" t="s">
        <v>248</v>
      </c>
      <c r="F680">
        <v>2</v>
      </c>
      <c r="G680" t="s">
        <v>197</v>
      </c>
      <c r="H680" t="s">
        <v>122</v>
      </c>
      <c r="I680" t="s">
        <v>198</v>
      </c>
      <c r="J680" t="s">
        <v>106</v>
      </c>
      <c r="K680" t="s">
        <v>249</v>
      </c>
      <c r="L680">
        <v>2658</v>
      </c>
      <c r="M680">
        <v>1274</v>
      </c>
      <c r="N680" t="s">
        <v>87</v>
      </c>
      <c r="O680">
        <v>1</v>
      </c>
      <c r="P680">
        <v>2548</v>
      </c>
      <c r="Q680">
        <v>5316</v>
      </c>
      <c r="R680" s="20">
        <v>0.03</v>
      </c>
    </row>
    <row r="681" spans="1:18" x14ac:dyDescent="0.25">
      <c r="A681" t="s">
        <v>1082</v>
      </c>
      <c r="B681" s="19">
        <v>42252</v>
      </c>
      <c r="C681" t="s">
        <v>72</v>
      </c>
      <c r="D681">
        <v>10013</v>
      </c>
      <c r="E681" t="s">
        <v>252</v>
      </c>
      <c r="F681">
        <v>2</v>
      </c>
      <c r="G681" t="s">
        <v>116</v>
      </c>
      <c r="H681" t="s">
        <v>117</v>
      </c>
      <c r="I681" t="s">
        <v>118</v>
      </c>
      <c r="J681" t="s">
        <v>106</v>
      </c>
      <c r="K681" t="s">
        <v>253</v>
      </c>
      <c r="L681">
        <v>2659</v>
      </c>
      <c r="M681">
        <v>2415</v>
      </c>
      <c r="N681" t="s">
        <v>87</v>
      </c>
      <c r="O681">
        <v>6</v>
      </c>
      <c r="P681">
        <v>4830</v>
      </c>
      <c r="Q681">
        <v>5318</v>
      </c>
      <c r="R681" s="20">
        <v>0.02</v>
      </c>
    </row>
    <row r="682" spans="1:18" x14ac:dyDescent="0.25">
      <c r="A682" t="s">
        <v>1217</v>
      </c>
      <c r="B682" s="19">
        <v>41931</v>
      </c>
      <c r="C682" t="s">
        <v>89</v>
      </c>
      <c r="D682">
        <v>10006</v>
      </c>
      <c r="E682" t="s">
        <v>256</v>
      </c>
      <c r="F682">
        <v>2</v>
      </c>
      <c r="G682" t="s">
        <v>74</v>
      </c>
      <c r="H682" t="s">
        <v>75</v>
      </c>
      <c r="I682" t="s">
        <v>76</v>
      </c>
      <c r="J682" t="s">
        <v>77</v>
      </c>
      <c r="K682" t="s">
        <v>257</v>
      </c>
      <c r="L682">
        <v>2671</v>
      </c>
      <c r="M682">
        <v>1591</v>
      </c>
      <c r="N682" t="s">
        <v>87</v>
      </c>
      <c r="O682">
        <v>5</v>
      </c>
      <c r="P682">
        <v>3182</v>
      </c>
      <c r="Q682">
        <v>5342</v>
      </c>
      <c r="R682" s="20">
        <v>0.03</v>
      </c>
    </row>
    <row r="683" spans="1:18" x14ac:dyDescent="0.25">
      <c r="A683" t="s">
        <v>340</v>
      </c>
      <c r="B683" s="19">
        <v>41859</v>
      </c>
      <c r="C683" t="s">
        <v>72</v>
      </c>
      <c r="D683">
        <v>10007</v>
      </c>
      <c r="E683" t="s">
        <v>263</v>
      </c>
      <c r="F683">
        <v>2</v>
      </c>
      <c r="G683" t="s">
        <v>90</v>
      </c>
      <c r="H683" t="s">
        <v>91</v>
      </c>
      <c r="I683" t="s">
        <v>92</v>
      </c>
      <c r="J683" t="s">
        <v>93</v>
      </c>
      <c r="K683" t="s">
        <v>264</v>
      </c>
      <c r="L683">
        <v>2706</v>
      </c>
      <c r="M683">
        <v>2310</v>
      </c>
      <c r="N683" t="s">
        <v>87</v>
      </c>
      <c r="O683">
        <v>6</v>
      </c>
      <c r="P683">
        <v>4620</v>
      </c>
      <c r="Q683">
        <v>5412</v>
      </c>
      <c r="R683" s="20">
        <v>0.02</v>
      </c>
    </row>
    <row r="684" spans="1:18" x14ac:dyDescent="0.25">
      <c r="A684" t="s">
        <v>1218</v>
      </c>
      <c r="B684" s="19">
        <v>41787</v>
      </c>
      <c r="C684" t="s">
        <v>102</v>
      </c>
      <c r="D684">
        <v>10008</v>
      </c>
      <c r="E684" t="s">
        <v>263</v>
      </c>
      <c r="F684">
        <v>2</v>
      </c>
      <c r="G684" t="s">
        <v>135</v>
      </c>
      <c r="H684" t="s">
        <v>136</v>
      </c>
      <c r="I684" t="s">
        <v>137</v>
      </c>
      <c r="J684" t="s">
        <v>106</v>
      </c>
      <c r="K684" t="s">
        <v>264</v>
      </c>
      <c r="L684">
        <v>2706</v>
      </c>
      <c r="M684">
        <v>2310</v>
      </c>
      <c r="N684" t="s">
        <v>87</v>
      </c>
      <c r="O684">
        <v>1</v>
      </c>
      <c r="P684">
        <v>4620</v>
      </c>
      <c r="Q684">
        <v>5412</v>
      </c>
      <c r="R684" s="20">
        <v>0.03</v>
      </c>
    </row>
    <row r="685" spans="1:18" x14ac:dyDescent="0.25">
      <c r="A685" t="s">
        <v>1170</v>
      </c>
      <c r="B685" s="19">
        <v>42172</v>
      </c>
      <c r="C685" t="s">
        <v>110</v>
      </c>
      <c r="D685">
        <v>10004</v>
      </c>
      <c r="E685" t="s">
        <v>267</v>
      </c>
      <c r="F685">
        <v>2</v>
      </c>
      <c r="G685" t="s">
        <v>121</v>
      </c>
      <c r="H685" t="s">
        <v>122</v>
      </c>
      <c r="I685" t="s">
        <v>123</v>
      </c>
      <c r="J685" t="s">
        <v>106</v>
      </c>
      <c r="K685" t="s">
        <v>268</v>
      </c>
      <c r="L685">
        <v>2714</v>
      </c>
      <c r="M685">
        <v>1975</v>
      </c>
      <c r="N685" t="s">
        <v>87</v>
      </c>
      <c r="O685">
        <v>4</v>
      </c>
      <c r="P685">
        <v>3950</v>
      </c>
      <c r="Q685">
        <v>5428</v>
      </c>
      <c r="R685" s="20">
        <v>0.03</v>
      </c>
    </row>
    <row r="686" spans="1:18" x14ac:dyDescent="0.25">
      <c r="A686" t="s">
        <v>240</v>
      </c>
      <c r="B686" s="19">
        <v>41289</v>
      </c>
      <c r="C686" t="s">
        <v>134</v>
      </c>
      <c r="D686">
        <v>10001</v>
      </c>
      <c r="E686" t="s">
        <v>270</v>
      </c>
      <c r="F686">
        <v>2</v>
      </c>
      <c r="G686" t="s">
        <v>197</v>
      </c>
      <c r="H686" t="s">
        <v>122</v>
      </c>
      <c r="I686" t="s">
        <v>198</v>
      </c>
      <c r="J686" t="s">
        <v>106</v>
      </c>
      <c r="K686" t="s">
        <v>271</v>
      </c>
      <c r="L686">
        <v>2718</v>
      </c>
      <c r="M686">
        <v>2254</v>
      </c>
      <c r="N686" t="s">
        <v>239</v>
      </c>
      <c r="O686">
        <v>10</v>
      </c>
      <c r="P686">
        <v>4508</v>
      </c>
      <c r="Q686">
        <v>5436</v>
      </c>
      <c r="R686" s="20">
        <v>0.02</v>
      </c>
    </row>
    <row r="687" spans="1:18" x14ac:dyDescent="0.25">
      <c r="A687" t="s">
        <v>742</v>
      </c>
      <c r="B687" s="19">
        <v>42101</v>
      </c>
      <c r="C687" t="s">
        <v>110</v>
      </c>
      <c r="D687">
        <v>10012</v>
      </c>
      <c r="E687" t="s">
        <v>1219</v>
      </c>
      <c r="F687">
        <v>2</v>
      </c>
      <c r="G687" t="s">
        <v>127</v>
      </c>
      <c r="H687" t="s">
        <v>128</v>
      </c>
      <c r="I687" t="s">
        <v>129</v>
      </c>
      <c r="J687" t="s">
        <v>93</v>
      </c>
      <c r="K687" t="s">
        <v>1220</v>
      </c>
      <c r="L687">
        <v>2734</v>
      </c>
      <c r="M687">
        <v>1596</v>
      </c>
      <c r="N687" t="s">
        <v>87</v>
      </c>
      <c r="O687">
        <v>4</v>
      </c>
      <c r="P687">
        <v>3192</v>
      </c>
      <c r="Q687">
        <v>5468</v>
      </c>
      <c r="R687" s="20">
        <v>0.03</v>
      </c>
    </row>
    <row r="688" spans="1:18" x14ac:dyDescent="0.25">
      <c r="A688" t="s">
        <v>1221</v>
      </c>
      <c r="B688" s="19">
        <v>41696</v>
      </c>
      <c r="C688" t="s">
        <v>72</v>
      </c>
      <c r="D688">
        <v>10007</v>
      </c>
      <c r="E688" t="s">
        <v>1219</v>
      </c>
      <c r="F688">
        <v>2</v>
      </c>
      <c r="G688" t="s">
        <v>90</v>
      </c>
      <c r="H688" t="s">
        <v>91</v>
      </c>
      <c r="I688" t="s">
        <v>92</v>
      </c>
      <c r="J688" t="s">
        <v>93</v>
      </c>
      <c r="K688" t="s">
        <v>1220</v>
      </c>
      <c r="L688">
        <v>2734</v>
      </c>
      <c r="M688">
        <v>1596</v>
      </c>
      <c r="N688" t="s">
        <v>87</v>
      </c>
      <c r="O688">
        <v>6</v>
      </c>
      <c r="P688">
        <v>3192</v>
      </c>
      <c r="Q688">
        <v>5468</v>
      </c>
      <c r="R688" s="20">
        <v>0.02</v>
      </c>
    </row>
    <row r="689" spans="1:18" x14ac:dyDescent="0.25">
      <c r="A689" t="s">
        <v>1206</v>
      </c>
      <c r="B689" s="19">
        <v>42068</v>
      </c>
      <c r="C689" t="s">
        <v>89</v>
      </c>
      <c r="D689">
        <v>10014</v>
      </c>
      <c r="E689" t="s">
        <v>1222</v>
      </c>
      <c r="F689">
        <v>2</v>
      </c>
      <c r="G689" t="s">
        <v>162</v>
      </c>
      <c r="H689" t="s">
        <v>163</v>
      </c>
      <c r="I689" t="s">
        <v>164</v>
      </c>
      <c r="J689" t="s">
        <v>93</v>
      </c>
      <c r="K689" t="s">
        <v>1223</v>
      </c>
      <c r="L689">
        <v>2744</v>
      </c>
      <c r="M689">
        <v>1428</v>
      </c>
      <c r="N689" t="s">
        <v>114</v>
      </c>
      <c r="O689">
        <v>5</v>
      </c>
      <c r="P689">
        <v>2856</v>
      </c>
      <c r="Q689">
        <v>5488</v>
      </c>
      <c r="R689" s="20">
        <v>0.03</v>
      </c>
    </row>
    <row r="690" spans="1:18" x14ac:dyDescent="0.25">
      <c r="A690" t="s">
        <v>334</v>
      </c>
      <c r="B690" s="19">
        <v>41953</v>
      </c>
      <c r="C690" t="s">
        <v>81</v>
      </c>
      <c r="D690">
        <v>10010</v>
      </c>
      <c r="E690" t="s">
        <v>284</v>
      </c>
      <c r="F690">
        <v>2</v>
      </c>
      <c r="G690" t="s">
        <v>171</v>
      </c>
      <c r="H690" t="s">
        <v>172</v>
      </c>
      <c r="I690" t="s">
        <v>173</v>
      </c>
      <c r="J690" t="s">
        <v>93</v>
      </c>
      <c r="K690" t="s">
        <v>285</v>
      </c>
      <c r="L690">
        <v>2772</v>
      </c>
      <c r="M690">
        <v>1527</v>
      </c>
      <c r="N690" t="s">
        <v>114</v>
      </c>
      <c r="O690">
        <v>8</v>
      </c>
      <c r="P690">
        <v>3054</v>
      </c>
      <c r="Q690">
        <v>5544</v>
      </c>
      <c r="R690" s="20">
        <v>0.02</v>
      </c>
    </row>
    <row r="691" spans="1:18" x14ac:dyDescent="0.25">
      <c r="A691" t="s">
        <v>1023</v>
      </c>
      <c r="B691" s="19">
        <v>41620</v>
      </c>
      <c r="C691" t="s">
        <v>72</v>
      </c>
      <c r="D691">
        <v>10005</v>
      </c>
      <c r="E691" t="s">
        <v>288</v>
      </c>
      <c r="F691">
        <v>2</v>
      </c>
      <c r="G691" t="s">
        <v>183</v>
      </c>
      <c r="H691" t="s">
        <v>184</v>
      </c>
      <c r="I691" t="s">
        <v>185</v>
      </c>
      <c r="J691" t="s">
        <v>93</v>
      </c>
      <c r="K691" t="s">
        <v>289</v>
      </c>
      <c r="L691">
        <v>2775</v>
      </c>
      <c r="M691">
        <v>1946</v>
      </c>
      <c r="N691" t="s">
        <v>239</v>
      </c>
      <c r="O691">
        <v>6</v>
      </c>
      <c r="P691">
        <v>3892</v>
      </c>
      <c r="Q691">
        <v>5550</v>
      </c>
      <c r="R691" s="20">
        <v>0.02</v>
      </c>
    </row>
    <row r="692" spans="1:18" x14ac:dyDescent="0.25">
      <c r="A692" t="s">
        <v>1224</v>
      </c>
      <c r="B692" s="19">
        <v>41571</v>
      </c>
      <c r="C692" t="s">
        <v>134</v>
      </c>
      <c r="D692">
        <v>10001</v>
      </c>
      <c r="E692" t="s">
        <v>294</v>
      </c>
      <c r="F692">
        <v>2</v>
      </c>
      <c r="G692" t="s">
        <v>197</v>
      </c>
      <c r="H692" t="s">
        <v>122</v>
      </c>
      <c r="I692" t="s">
        <v>198</v>
      </c>
      <c r="J692" t="s">
        <v>106</v>
      </c>
      <c r="K692" t="s">
        <v>295</v>
      </c>
      <c r="L692">
        <v>2775</v>
      </c>
      <c r="M692">
        <v>1847</v>
      </c>
      <c r="N692" t="s">
        <v>87</v>
      </c>
      <c r="O692">
        <v>10</v>
      </c>
      <c r="P692">
        <v>3694</v>
      </c>
      <c r="Q692">
        <v>5550</v>
      </c>
      <c r="R692" s="20">
        <v>0.02</v>
      </c>
    </row>
    <row r="693" spans="1:18" x14ac:dyDescent="0.25">
      <c r="A693" t="s">
        <v>488</v>
      </c>
      <c r="B693" s="19">
        <v>41982</v>
      </c>
      <c r="C693" t="s">
        <v>81</v>
      </c>
      <c r="D693">
        <v>10005</v>
      </c>
      <c r="E693" t="s">
        <v>294</v>
      </c>
      <c r="F693">
        <v>2</v>
      </c>
      <c r="G693" t="s">
        <v>183</v>
      </c>
      <c r="H693" t="s">
        <v>184</v>
      </c>
      <c r="I693" t="s">
        <v>185</v>
      </c>
      <c r="J693" t="s">
        <v>93</v>
      </c>
      <c r="K693" t="s">
        <v>295</v>
      </c>
      <c r="L693">
        <v>2775</v>
      </c>
      <c r="M693">
        <v>1847</v>
      </c>
      <c r="N693" t="s">
        <v>87</v>
      </c>
      <c r="O693">
        <v>8</v>
      </c>
      <c r="P693">
        <v>3694</v>
      </c>
      <c r="Q693">
        <v>5550</v>
      </c>
      <c r="R693" s="20">
        <v>0.02</v>
      </c>
    </row>
    <row r="694" spans="1:18" x14ac:dyDescent="0.25">
      <c r="A694" t="s">
        <v>699</v>
      </c>
      <c r="B694" s="19">
        <v>42048</v>
      </c>
      <c r="C694" t="s">
        <v>134</v>
      </c>
      <c r="D694">
        <v>10003</v>
      </c>
      <c r="E694" t="s">
        <v>297</v>
      </c>
      <c r="F694">
        <v>2</v>
      </c>
      <c r="G694" t="s">
        <v>96</v>
      </c>
      <c r="H694" t="s">
        <v>97</v>
      </c>
      <c r="I694" t="s">
        <v>98</v>
      </c>
      <c r="J694" t="s">
        <v>99</v>
      </c>
      <c r="K694" t="s">
        <v>298</v>
      </c>
      <c r="L694">
        <v>2787</v>
      </c>
      <c r="M694">
        <v>1470</v>
      </c>
      <c r="N694" t="s">
        <v>114</v>
      </c>
      <c r="O694">
        <v>10</v>
      </c>
      <c r="P694">
        <v>2940</v>
      </c>
      <c r="Q694">
        <v>5574</v>
      </c>
      <c r="R694" s="20">
        <v>0.02</v>
      </c>
    </row>
    <row r="695" spans="1:18" x14ac:dyDescent="0.25">
      <c r="A695" t="s">
        <v>1225</v>
      </c>
      <c r="B695" s="19">
        <v>41675</v>
      </c>
      <c r="C695" t="s">
        <v>203</v>
      </c>
      <c r="D695">
        <v>10002</v>
      </c>
      <c r="E695" t="s">
        <v>302</v>
      </c>
      <c r="F695">
        <v>2</v>
      </c>
      <c r="G695" t="s">
        <v>83</v>
      </c>
      <c r="H695" t="s">
        <v>84</v>
      </c>
      <c r="I695" t="s">
        <v>85</v>
      </c>
      <c r="J695" t="s">
        <v>77</v>
      </c>
      <c r="K695" t="s">
        <v>303</v>
      </c>
      <c r="L695">
        <v>2787</v>
      </c>
      <c r="M695">
        <v>2020</v>
      </c>
      <c r="N695" t="s">
        <v>87</v>
      </c>
      <c r="O695">
        <v>4</v>
      </c>
      <c r="P695">
        <v>4040</v>
      </c>
      <c r="Q695">
        <v>5574</v>
      </c>
      <c r="R695" s="20">
        <v>0.03</v>
      </c>
    </row>
    <row r="696" spans="1:18" x14ac:dyDescent="0.25">
      <c r="A696" t="s">
        <v>873</v>
      </c>
      <c r="B696" s="19">
        <v>42246</v>
      </c>
      <c r="C696" t="s">
        <v>134</v>
      </c>
      <c r="D696">
        <v>10015</v>
      </c>
      <c r="E696" t="s">
        <v>302</v>
      </c>
      <c r="F696">
        <v>2</v>
      </c>
      <c r="G696" t="s">
        <v>103</v>
      </c>
      <c r="H696" t="s">
        <v>104</v>
      </c>
      <c r="I696" t="s">
        <v>105</v>
      </c>
      <c r="J696" t="s">
        <v>106</v>
      </c>
      <c r="K696" t="s">
        <v>303</v>
      </c>
      <c r="L696">
        <v>2787</v>
      </c>
      <c r="M696">
        <v>2020</v>
      </c>
      <c r="N696" t="s">
        <v>87</v>
      </c>
      <c r="O696">
        <v>10</v>
      </c>
      <c r="P696">
        <v>4040</v>
      </c>
      <c r="Q696">
        <v>5574</v>
      </c>
      <c r="R696" s="20">
        <v>0.02</v>
      </c>
    </row>
    <row r="697" spans="1:18" x14ac:dyDescent="0.25">
      <c r="A697" t="s">
        <v>1226</v>
      </c>
      <c r="B697" s="19">
        <v>42162</v>
      </c>
      <c r="C697" t="s">
        <v>102</v>
      </c>
      <c r="D697">
        <v>10015</v>
      </c>
      <c r="E697" t="s">
        <v>302</v>
      </c>
      <c r="F697">
        <v>2</v>
      </c>
      <c r="G697" t="s">
        <v>103</v>
      </c>
      <c r="H697" t="s">
        <v>104</v>
      </c>
      <c r="I697" t="s">
        <v>105</v>
      </c>
      <c r="J697" t="s">
        <v>106</v>
      </c>
      <c r="K697" t="s">
        <v>303</v>
      </c>
      <c r="L697">
        <v>2787</v>
      </c>
      <c r="M697">
        <v>2020</v>
      </c>
      <c r="N697" t="s">
        <v>87</v>
      </c>
      <c r="O697">
        <v>1</v>
      </c>
      <c r="P697">
        <v>4040</v>
      </c>
      <c r="Q697">
        <v>5574</v>
      </c>
      <c r="R697" s="20">
        <v>0.03</v>
      </c>
    </row>
    <row r="698" spans="1:18" x14ac:dyDescent="0.25">
      <c r="A698" t="s">
        <v>447</v>
      </c>
      <c r="B698" s="19">
        <v>41561</v>
      </c>
      <c r="C698" t="s">
        <v>72</v>
      </c>
      <c r="D698">
        <v>10015</v>
      </c>
      <c r="E698" t="s">
        <v>310</v>
      </c>
      <c r="F698">
        <v>2</v>
      </c>
      <c r="G698" t="s">
        <v>103</v>
      </c>
      <c r="H698" t="s">
        <v>104</v>
      </c>
      <c r="I698" t="s">
        <v>105</v>
      </c>
      <c r="J698" t="s">
        <v>106</v>
      </c>
      <c r="K698" t="s">
        <v>311</v>
      </c>
      <c r="L698">
        <v>2803</v>
      </c>
      <c r="M698">
        <v>1344</v>
      </c>
      <c r="N698" t="s">
        <v>87</v>
      </c>
      <c r="O698">
        <v>6</v>
      </c>
      <c r="P698">
        <v>2688</v>
      </c>
      <c r="Q698">
        <v>5606</v>
      </c>
      <c r="R698" s="20">
        <v>0.02</v>
      </c>
    </row>
    <row r="699" spans="1:18" x14ac:dyDescent="0.25">
      <c r="A699" t="s">
        <v>961</v>
      </c>
      <c r="B699" s="19">
        <v>42152</v>
      </c>
      <c r="C699" t="s">
        <v>203</v>
      </c>
      <c r="D699">
        <v>10003</v>
      </c>
      <c r="E699" t="s">
        <v>317</v>
      </c>
      <c r="F699">
        <v>2</v>
      </c>
      <c r="G699" t="s">
        <v>96</v>
      </c>
      <c r="H699" t="s">
        <v>97</v>
      </c>
      <c r="I699" t="s">
        <v>98</v>
      </c>
      <c r="J699" t="s">
        <v>99</v>
      </c>
      <c r="K699" t="s">
        <v>318</v>
      </c>
      <c r="L699">
        <v>2808</v>
      </c>
      <c r="M699">
        <v>1759</v>
      </c>
      <c r="N699" t="s">
        <v>177</v>
      </c>
      <c r="O699">
        <v>4</v>
      </c>
      <c r="P699">
        <v>3518</v>
      </c>
      <c r="Q699">
        <v>5616</v>
      </c>
      <c r="R699" s="20">
        <v>0.03</v>
      </c>
    </row>
    <row r="700" spans="1:18" x14ac:dyDescent="0.25">
      <c r="A700" t="s">
        <v>1227</v>
      </c>
      <c r="B700" s="19">
        <v>42024</v>
      </c>
      <c r="C700" t="s">
        <v>72</v>
      </c>
      <c r="D700">
        <v>10010</v>
      </c>
      <c r="E700" t="s">
        <v>317</v>
      </c>
      <c r="F700">
        <v>2</v>
      </c>
      <c r="G700" t="s">
        <v>171</v>
      </c>
      <c r="H700" t="s">
        <v>172</v>
      </c>
      <c r="I700" t="s">
        <v>173</v>
      </c>
      <c r="J700" t="s">
        <v>93</v>
      </c>
      <c r="K700" t="s">
        <v>318</v>
      </c>
      <c r="L700">
        <v>2808</v>
      </c>
      <c r="M700">
        <v>1759</v>
      </c>
      <c r="N700" t="s">
        <v>177</v>
      </c>
      <c r="O700">
        <v>6</v>
      </c>
      <c r="P700">
        <v>3518</v>
      </c>
      <c r="Q700">
        <v>5616</v>
      </c>
      <c r="R700" s="20">
        <v>0.02</v>
      </c>
    </row>
    <row r="701" spans="1:18" x14ac:dyDescent="0.25">
      <c r="A701" t="s">
        <v>1184</v>
      </c>
      <c r="B701" s="19">
        <v>41644</v>
      </c>
      <c r="C701" t="s">
        <v>81</v>
      </c>
      <c r="D701">
        <v>10002</v>
      </c>
      <c r="E701" t="s">
        <v>323</v>
      </c>
      <c r="F701">
        <v>2</v>
      </c>
      <c r="G701" t="s">
        <v>83</v>
      </c>
      <c r="H701" t="s">
        <v>84</v>
      </c>
      <c r="I701" t="s">
        <v>85</v>
      </c>
      <c r="J701" t="s">
        <v>77</v>
      </c>
      <c r="K701" t="s">
        <v>324</v>
      </c>
      <c r="L701">
        <v>2814</v>
      </c>
      <c r="M701">
        <v>2437</v>
      </c>
      <c r="N701" t="s">
        <v>87</v>
      </c>
      <c r="O701">
        <v>8</v>
      </c>
      <c r="P701">
        <v>4874</v>
      </c>
      <c r="Q701">
        <v>5628</v>
      </c>
      <c r="R701" s="20">
        <v>0.02</v>
      </c>
    </row>
    <row r="702" spans="1:18" x14ac:dyDescent="0.25">
      <c r="A702" t="s">
        <v>1228</v>
      </c>
      <c r="B702" s="19">
        <v>41906</v>
      </c>
      <c r="C702" t="s">
        <v>89</v>
      </c>
      <c r="D702">
        <v>10001</v>
      </c>
      <c r="E702" t="s">
        <v>327</v>
      </c>
      <c r="F702">
        <v>2</v>
      </c>
      <c r="G702" t="s">
        <v>197</v>
      </c>
      <c r="H702" t="s">
        <v>122</v>
      </c>
      <c r="I702" t="s">
        <v>198</v>
      </c>
      <c r="J702" t="s">
        <v>106</v>
      </c>
      <c r="K702" t="s">
        <v>328</v>
      </c>
      <c r="L702">
        <v>2820</v>
      </c>
      <c r="M702">
        <v>1504</v>
      </c>
      <c r="N702" t="s">
        <v>239</v>
      </c>
      <c r="O702">
        <v>5</v>
      </c>
      <c r="P702">
        <v>3008</v>
      </c>
      <c r="Q702">
        <v>5640</v>
      </c>
      <c r="R702" s="20">
        <v>0.03</v>
      </c>
    </row>
    <row r="703" spans="1:18" x14ac:dyDescent="0.25">
      <c r="A703" t="s">
        <v>831</v>
      </c>
      <c r="B703" s="19">
        <v>41361</v>
      </c>
      <c r="C703" t="s">
        <v>203</v>
      </c>
      <c r="D703">
        <v>10007</v>
      </c>
      <c r="E703" t="s">
        <v>327</v>
      </c>
      <c r="F703">
        <v>2</v>
      </c>
      <c r="G703" t="s">
        <v>90</v>
      </c>
      <c r="H703" t="s">
        <v>91</v>
      </c>
      <c r="I703" t="s">
        <v>92</v>
      </c>
      <c r="J703" t="s">
        <v>93</v>
      </c>
      <c r="K703" t="s">
        <v>328</v>
      </c>
      <c r="L703">
        <v>2820</v>
      </c>
      <c r="M703">
        <v>1504</v>
      </c>
      <c r="N703" t="s">
        <v>239</v>
      </c>
      <c r="O703">
        <v>4</v>
      </c>
      <c r="P703">
        <v>3008</v>
      </c>
      <c r="Q703">
        <v>5640</v>
      </c>
      <c r="R703" s="20">
        <v>0.03</v>
      </c>
    </row>
    <row r="704" spans="1:18" x14ac:dyDescent="0.25">
      <c r="A704" t="s">
        <v>1229</v>
      </c>
      <c r="B704" s="19">
        <v>41925</v>
      </c>
      <c r="C704" t="s">
        <v>89</v>
      </c>
      <c r="D704">
        <v>10003</v>
      </c>
      <c r="E704" t="s">
        <v>327</v>
      </c>
      <c r="F704">
        <v>2</v>
      </c>
      <c r="G704" t="s">
        <v>96</v>
      </c>
      <c r="H704" t="s">
        <v>97</v>
      </c>
      <c r="I704" t="s">
        <v>98</v>
      </c>
      <c r="J704" t="s">
        <v>99</v>
      </c>
      <c r="K704" t="s">
        <v>328</v>
      </c>
      <c r="L704">
        <v>2820</v>
      </c>
      <c r="M704">
        <v>1504</v>
      </c>
      <c r="N704" t="s">
        <v>239</v>
      </c>
      <c r="O704">
        <v>5</v>
      </c>
      <c r="P704">
        <v>3008</v>
      </c>
      <c r="Q704">
        <v>5640</v>
      </c>
      <c r="R704" s="20">
        <v>0.03</v>
      </c>
    </row>
    <row r="705" spans="1:18" x14ac:dyDescent="0.25">
      <c r="A705" t="s">
        <v>1230</v>
      </c>
      <c r="B705" s="19">
        <v>41402</v>
      </c>
      <c r="C705" t="s">
        <v>72</v>
      </c>
      <c r="D705">
        <v>10002</v>
      </c>
      <c r="E705" t="s">
        <v>331</v>
      </c>
      <c r="F705">
        <v>2</v>
      </c>
      <c r="G705" t="s">
        <v>83</v>
      </c>
      <c r="H705" t="s">
        <v>84</v>
      </c>
      <c r="I705" t="s">
        <v>85</v>
      </c>
      <c r="J705" t="s">
        <v>77</v>
      </c>
      <c r="K705" t="s">
        <v>332</v>
      </c>
      <c r="L705">
        <v>2850</v>
      </c>
      <c r="M705">
        <v>2007</v>
      </c>
      <c r="N705" t="s">
        <v>114</v>
      </c>
      <c r="O705">
        <v>6</v>
      </c>
      <c r="P705">
        <v>4014</v>
      </c>
      <c r="Q705">
        <v>5700</v>
      </c>
      <c r="R705" s="20">
        <v>0.02</v>
      </c>
    </row>
    <row r="706" spans="1:18" x14ac:dyDescent="0.25">
      <c r="A706" t="s">
        <v>681</v>
      </c>
      <c r="B706" s="19">
        <v>42342</v>
      </c>
      <c r="C706" t="s">
        <v>89</v>
      </c>
      <c r="D706">
        <v>10004</v>
      </c>
      <c r="E706" t="s">
        <v>336</v>
      </c>
      <c r="F706">
        <v>2</v>
      </c>
      <c r="G706" t="s">
        <v>121</v>
      </c>
      <c r="H706" t="s">
        <v>122</v>
      </c>
      <c r="I706" t="s">
        <v>123</v>
      </c>
      <c r="J706" t="s">
        <v>106</v>
      </c>
      <c r="K706" t="s">
        <v>337</v>
      </c>
      <c r="L706">
        <v>2856</v>
      </c>
      <c r="M706">
        <v>1236</v>
      </c>
      <c r="N706" t="s">
        <v>114</v>
      </c>
      <c r="O706">
        <v>5</v>
      </c>
      <c r="P706">
        <v>2472</v>
      </c>
      <c r="Q706">
        <v>5712</v>
      </c>
      <c r="R706" s="20">
        <v>0.03</v>
      </c>
    </row>
    <row r="707" spans="1:18" x14ac:dyDescent="0.25">
      <c r="A707" t="s">
        <v>697</v>
      </c>
      <c r="B707" s="19">
        <v>42143</v>
      </c>
      <c r="C707" t="s">
        <v>72</v>
      </c>
      <c r="D707">
        <v>10015</v>
      </c>
      <c r="E707" t="s">
        <v>341</v>
      </c>
      <c r="F707">
        <v>2</v>
      </c>
      <c r="G707" t="s">
        <v>103</v>
      </c>
      <c r="H707" t="s">
        <v>104</v>
      </c>
      <c r="I707" t="s">
        <v>105</v>
      </c>
      <c r="J707" t="s">
        <v>106</v>
      </c>
      <c r="K707" t="s">
        <v>342</v>
      </c>
      <c r="L707">
        <v>2856</v>
      </c>
      <c r="M707">
        <v>1780</v>
      </c>
      <c r="N707" t="s">
        <v>87</v>
      </c>
      <c r="O707">
        <v>6</v>
      </c>
      <c r="P707">
        <v>3560</v>
      </c>
      <c r="Q707">
        <v>5712</v>
      </c>
      <c r="R707" s="20">
        <v>0.02</v>
      </c>
    </row>
    <row r="708" spans="1:18" x14ac:dyDescent="0.25">
      <c r="A708" t="s">
        <v>1231</v>
      </c>
      <c r="B708" s="19">
        <v>41811</v>
      </c>
      <c r="C708" t="s">
        <v>81</v>
      </c>
      <c r="D708">
        <v>10012</v>
      </c>
      <c r="E708" t="s">
        <v>345</v>
      </c>
      <c r="F708">
        <v>2</v>
      </c>
      <c r="G708" t="s">
        <v>127</v>
      </c>
      <c r="H708" t="s">
        <v>128</v>
      </c>
      <c r="I708" t="s">
        <v>129</v>
      </c>
      <c r="J708" t="s">
        <v>93</v>
      </c>
      <c r="K708" t="s">
        <v>346</v>
      </c>
      <c r="L708">
        <v>2867</v>
      </c>
      <c r="M708">
        <v>2295</v>
      </c>
      <c r="N708" t="s">
        <v>114</v>
      </c>
      <c r="O708">
        <v>8</v>
      </c>
      <c r="P708">
        <v>4590</v>
      </c>
      <c r="Q708">
        <v>5734</v>
      </c>
      <c r="R708" s="20">
        <v>0.02</v>
      </c>
    </row>
    <row r="709" spans="1:18" x14ac:dyDescent="0.25">
      <c r="A709" t="s">
        <v>1232</v>
      </c>
      <c r="B709" s="19">
        <v>42184</v>
      </c>
      <c r="C709" t="s">
        <v>102</v>
      </c>
      <c r="D709">
        <v>10004</v>
      </c>
      <c r="E709" t="s">
        <v>345</v>
      </c>
      <c r="F709">
        <v>2</v>
      </c>
      <c r="G709" t="s">
        <v>121</v>
      </c>
      <c r="H709" t="s">
        <v>122</v>
      </c>
      <c r="I709" t="s">
        <v>123</v>
      </c>
      <c r="J709" t="s">
        <v>106</v>
      </c>
      <c r="K709" t="s">
        <v>346</v>
      </c>
      <c r="L709">
        <v>2867</v>
      </c>
      <c r="M709">
        <v>2295</v>
      </c>
      <c r="N709" t="s">
        <v>114</v>
      </c>
      <c r="O709">
        <v>1</v>
      </c>
      <c r="P709">
        <v>4590</v>
      </c>
      <c r="Q709">
        <v>5734</v>
      </c>
      <c r="R709" s="20">
        <v>0.03</v>
      </c>
    </row>
    <row r="710" spans="1:18" x14ac:dyDescent="0.25">
      <c r="A710" t="s">
        <v>330</v>
      </c>
      <c r="B710" s="19">
        <v>42149</v>
      </c>
      <c r="C710" t="s">
        <v>102</v>
      </c>
      <c r="D710">
        <v>10010</v>
      </c>
      <c r="E710" t="s">
        <v>348</v>
      </c>
      <c r="F710">
        <v>2</v>
      </c>
      <c r="G710" t="s">
        <v>171</v>
      </c>
      <c r="H710" t="s">
        <v>172</v>
      </c>
      <c r="I710" t="s">
        <v>173</v>
      </c>
      <c r="J710" t="s">
        <v>93</v>
      </c>
      <c r="K710" t="s">
        <v>349</v>
      </c>
      <c r="L710">
        <v>2868</v>
      </c>
      <c r="M710">
        <v>2479</v>
      </c>
      <c r="N710" t="s">
        <v>239</v>
      </c>
      <c r="O710">
        <v>1</v>
      </c>
      <c r="P710">
        <v>4958</v>
      </c>
      <c r="Q710">
        <v>5736</v>
      </c>
      <c r="R710" s="20">
        <v>0.03</v>
      </c>
    </row>
    <row r="711" spans="1:18" x14ac:dyDescent="0.25">
      <c r="A711" t="s">
        <v>1233</v>
      </c>
      <c r="B711" s="19">
        <v>41834</v>
      </c>
      <c r="C711" t="s">
        <v>89</v>
      </c>
      <c r="D711">
        <v>10001</v>
      </c>
      <c r="E711" t="s">
        <v>350</v>
      </c>
      <c r="F711">
        <v>2</v>
      </c>
      <c r="G711" t="s">
        <v>197</v>
      </c>
      <c r="H711" t="s">
        <v>122</v>
      </c>
      <c r="I711" t="s">
        <v>198</v>
      </c>
      <c r="J711" t="s">
        <v>106</v>
      </c>
      <c r="K711" t="s">
        <v>351</v>
      </c>
      <c r="L711">
        <v>2873</v>
      </c>
      <c r="M711">
        <v>2483</v>
      </c>
      <c r="N711" t="s">
        <v>87</v>
      </c>
      <c r="O711">
        <v>5</v>
      </c>
      <c r="P711">
        <v>4966</v>
      </c>
      <c r="Q711">
        <v>5746</v>
      </c>
      <c r="R711" s="20">
        <v>0.03</v>
      </c>
    </row>
    <row r="712" spans="1:18" x14ac:dyDescent="0.25">
      <c r="A712" t="s">
        <v>71</v>
      </c>
      <c r="B712" s="19">
        <v>41749</v>
      </c>
      <c r="C712" t="s">
        <v>89</v>
      </c>
      <c r="D712">
        <v>10001</v>
      </c>
      <c r="E712" t="s">
        <v>1234</v>
      </c>
      <c r="F712">
        <v>2</v>
      </c>
      <c r="G712" t="s">
        <v>197</v>
      </c>
      <c r="H712" t="s">
        <v>122</v>
      </c>
      <c r="I712" t="s">
        <v>198</v>
      </c>
      <c r="J712" t="s">
        <v>106</v>
      </c>
      <c r="K712" t="s">
        <v>1235</v>
      </c>
      <c r="L712">
        <v>2874</v>
      </c>
      <c r="M712">
        <v>1919</v>
      </c>
      <c r="N712" t="s">
        <v>87</v>
      </c>
      <c r="O712">
        <v>5</v>
      </c>
      <c r="P712">
        <v>3838</v>
      </c>
      <c r="Q712">
        <v>5748</v>
      </c>
      <c r="R712" s="20">
        <v>0.03</v>
      </c>
    </row>
    <row r="713" spans="1:18" x14ac:dyDescent="0.25">
      <c r="A713" t="s">
        <v>1236</v>
      </c>
      <c r="B713" s="19">
        <v>41289</v>
      </c>
      <c r="C713" t="s">
        <v>108</v>
      </c>
      <c r="D713">
        <v>10005</v>
      </c>
      <c r="E713" t="s">
        <v>1237</v>
      </c>
      <c r="F713">
        <v>2</v>
      </c>
      <c r="G713" t="s">
        <v>183</v>
      </c>
      <c r="H713" t="s">
        <v>184</v>
      </c>
      <c r="I713" t="s">
        <v>185</v>
      </c>
      <c r="J713" t="s">
        <v>93</v>
      </c>
      <c r="K713" t="s">
        <v>1238</v>
      </c>
      <c r="L713">
        <v>2885</v>
      </c>
      <c r="M713">
        <v>1242</v>
      </c>
      <c r="N713" t="s">
        <v>87</v>
      </c>
      <c r="O713">
        <v>3</v>
      </c>
      <c r="P713">
        <v>2484</v>
      </c>
      <c r="Q713">
        <v>5770</v>
      </c>
      <c r="R713" s="20">
        <v>0.03</v>
      </c>
    </row>
    <row r="714" spans="1:18" x14ac:dyDescent="0.25">
      <c r="A714" t="s">
        <v>1239</v>
      </c>
      <c r="B714" s="19">
        <v>41996</v>
      </c>
      <c r="C714" t="s">
        <v>72</v>
      </c>
      <c r="D714">
        <v>10002</v>
      </c>
      <c r="E714" t="s">
        <v>353</v>
      </c>
      <c r="F714">
        <v>2</v>
      </c>
      <c r="G714" t="s">
        <v>83</v>
      </c>
      <c r="H714" t="s">
        <v>84</v>
      </c>
      <c r="I714" t="s">
        <v>85</v>
      </c>
      <c r="J714" t="s">
        <v>77</v>
      </c>
      <c r="K714" t="s">
        <v>354</v>
      </c>
      <c r="L714">
        <v>2887</v>
      </c>
      <c r="M714">
        <v>1491</v>
      </c>
      <c r="N714" t="s">
        <v>87</v>
      </c>
      <c r="O714">
        <v>6</v>
      </c>
      <c r="P714">
        <v>2982</v>
      </c>
      <c r="Q714">
        <v>5774</v>
      </c>
      <c r="R714" s="20">
        <v>0.02</v>
      </c>
    </row>
    <row r="715" spans="1:18" x14ac:dyDescent="0.25">
      <c r="A715" t="s">
        <v>939</v>
      </c>
      <c r="B715" s="19">
        <v>42112</v>
      </c>
      <c r="C715" t="s">
        <v>102</v>
      </c>
      <c r="D715">
        <v>10002</v>
      </c>
      <c r="E715" t="s">
        <v>353</v>
      </c>
      <c r="F715">
        <v>2</v>
      </c>
      <c r="G715" t="s">
        <v>83</v>
      </c>
      <c r="H715" t="s">
        <v>84</v>
      </c>
      <c r="I715" t="s">
        <v>85</v>
      </c>
      <c r="J715" t="s">
        <v>77</v>
      </c>
      <c r="K715" t="s">
        <v>354</v>
      </c>
      <c r="L715">
        <v>2887</v>
      </c>
      <c r="M715">
        <v>1491</v>
      </c>
      <c r="N715" t="s">
        <v>87</v>
      </c>
      <c r="O715">
        <v>1</v>
      </c>
      <c r="P715">
        <v>2982</v>
      </c>
      <c r="Q715">
        <v>5774</v>
      </c>
      <c r="R715" s="20">
        <v>0.03</v>
      </c>
    </row>
    <row r="716" spans="1:18" x14ac:dyDescent="0.25">
      <c r="A716" t="s">
        <v>1240</v>
      </c>
      <c r="B716" s="19">
        <v>41406</v>
      </c>
      <c r="C716" t="s">
        <v>203</v>
      </c>
      <c r="D716">
        <v>10003</v>
      </c>
      <c r="E716" t="s">
        <v>353</v>
      </c>
      <c r="F716">
        <v>2</v>
      </c>
      <c r="G716" t="s">
        <v>96</v>
      </c>
      <c r="H716" t="s">
        <v>97</v>
      </c>
      <c r="I716" t="s">
        <v>98</v>
      </c>
      <c r="J716" t="s">
        <v>99</v>
      </c>
      <c r="K716" t="s">
        <v>354</v>
      </c>
      <c r="L716">
        <v>2887</v>
      </c>
      <c r="M716">
        <v>1491</v>
      </c>
      <c r="N716" t="s">
        <v>87</v>
      </c>
      <c r="O716">
        <v>4</v>
      </c>
      <c r="P716">
        <v>2982</v>
      </c>
      <c r="Q716">
        <v>5774</v>
      </c>
      <c r="R716" s="20">
        <v>0.03</v>
      </c>
    </row>
    <row r="717" spans="1:18" x14ac:dyDescent="0.25">
      <c r="A717" t="s">
        <v>415</v>
      </c>
      <c r="B717" s="19">
        <v>41510</v>
      </c>
      <c r="C717" t="s">
        <v>102</v>
      </c>
      <c r="D717">
        <v>10002</v>
      </c>
      <c r="E717" t="s">
        <v>357</v>
      </c>
      <c r="F717">
        <v>2</v>
      </c>
      <c r="G717" t="s">
        <v>83</v>
      </c>
      <c r="H717" t="s">
        <v>84</v>
      </c>
      <c r="I717" t="s">
        <v>85</v>
      </c>
      <c r="J717" t="s">
        <v>77</v>
      </c>
      <c r="K717" t="s">
        <v>358</v>
      </c>
      <c r="L717">
        <v>2889</v>
      </c>
      <c r="M717">
        <v>1384</v>
      </c>
      <c r="N717" t="s">
        <v>87</v>
      </c>
      <c r="O717">
        <v>1</v>
      </c>
      <c r="P717">
        <v>2768</v>
      </c>
      <c r="Q717">
        <v>5778</v>
      </c>
      <c r="R717" s="20">
        <v>0.03</v>
      </c>
    </row>
    <row r="718" spans="1:18" x14ac:dyDescent="0.25">
      <c r="A718" t="s">
        <v>1241</v>
      </c>
      <c r="B718" s="19">
        <v>41810</v>
      </c>
      <c r="C718" t="s">
        <v>110</v>
      </c>
      <c r="D718">
        <v>10005</v>
      </c>
      <c r="E718" t="s">
        <v>357</v>
      </c>
      <c r="F718">
        <v>2</v>
      </c>
      <c r="G718" t="s">
        <v>183</v>
      </c>
      <c r="H718" t="s">
        <v>184</v>
      </c>
      <c r="I718" t="s">
        <v>185</v>
      </c>
      <c r="J718" t="s">
        <v>93</v>
      </c>
      <c r="K718" t="s">
        <v>358</v>
      </c>
      <c r="L718">
        <v>2889</v>
      </c>
      <c r="M718">
        <v>1384</v>
      </c>
      <c r="N718" t="s">
        <v>87</v>
      </c>
      <c r="O718">
        <v>4</v>
      </c>
      <c r="P718">
        <v>2768</v>
      </c>
      <c r="Q718">
        <v>5778</v>
      </c>
      <c r="R718" s="20">
        <v>0.03</v>
      </c>
    </row>
    <row r="719" spans="1:18" x14ac:dyDescent="0.25">
      <c r="A719" t="s">
        <v>424</v>
      </c>
      <c r="B719" s="19">
        <v>42233</v>
      </c>
      <c r="C719" t="s">
        <v>110</v>
      </c>
      <c r="D719">
        <v>10001</v>
      </c>
      <c r="E719" t="s">
        <v>360</v>
      </c>
      <c r="F719">
        <v>2</v>
      </c>
      <c r="G719" t="s">
        <v>197</v>
      </c>
      <c r="H719" t="s">
        <v>122</v>
      </c>
      <c r="I719" t="s">
        <v>198</v>
      </c>
      <c r="J719" t="s">
        <v>106</v>
      </c>
      <c r="K719" t="s">
        <v>361</v>
      </c>
      <c r="L719">
        <v>2895</v>
      </c>
      <c r="M719">
        <v>1871</v>
      </c>
      <c r="N719" t="s">
        <v>114</v>
      </c>
      <c r="O719">
        <v>4</v>
      </c>
      <c r="P719">
        <v>3742</v>
      </c>
      <c r="Q719">
        <v>5790</v>
      </c>
      <c r="R719" s="20">
        <v>0.03</v>
      </c>
    </row>
    <row r="720" spans="1:18" x14ac:dyDescent="0.25">
      <c r="A720" t="s">
        <v>1242</v>
      </c>
      <c r="B720" s="19">
        <v>41729</v>
      </c>
      <c r="C720" t="s">
        <v>108</v>
      </c>
      <c r="D720">
        <v>10002</v>
      </c>
      <c r="E720" t="s">
        <v>360</v>
      </c>
      <c r="F720">
        <v>2</v>
      </c>
      <c r="G720" t="s">
        <v>83</v>
      </c>
      <c r="H720" t="s">
        <v>84</v>
      </c>
      <c r="I720" t="s">
        <v>85</v>
      </c>
      <c r="J720" t="s">
        <v>77</v>
      </c>
      <c r="K720" t="s">
        <v>361</v>
      </c>
      <c r="L720">
        <v>2895</v>
      </c>
      <c r="M720">
        <v>1871</v>
      </c>
      <c r="N720" t="s">
        <v>114</v>
      </c>
      <c r="O720">
        <v>3</v>
      </c>
      <c r="P720">
        <v>3742</v>
      </c>
      <c r="Q720">
        <v>5790</v>
      </c>
      <c r="R720" s="20">
        <v>0.03</v>
      </c>
    </row>
    <row r="721" spans="1:18" x14ac:dyDescent="0.25">
      <c r="A721" t="s">
        <v>1243</v>
      </c>
      <c r="B721" s="19">
        <v>42157</v>
      </c>
      <c r="C721" t="s">
        <v>108</v>
      </c>
      <c r="D721">
        <v>10002</v>
      </c>
      <c r="E721" t="s">
        <v>366</v>
      </c>
      <c r="F721">
        <v>2</v>
      </c>
      <c r="G721" t="s">
        <v>83</v>
      </c>
      <c r="H721" t="s">
        <v>84</v>
      </c>
      <c r="I721" t="s">
        <v>85</v>
      </c>
      <c r="J721" t="s">
        <v>77</v>
      </c>
      <c r="K721" t="s">
        <v>367</v>
      </c>
      <c r="L721">
        <v>2898</v>
      </c>
      <c r="M721">
        <v>1324</v>
      </c>
      <c r="N721" t="s">
        <v>114</v>
      </c>
      <c r="O721">
        <v>3</v>
      </c>
      <c r="P721">
        <v>2648</v>
      </c>
      <c r="Q721">
        <v>5796</v>
      </c>
      <c r="R721" s="20">
        <v>0.03</v>
      </c>
    </row>
    <row r="722" spans="1:18" x14ac:dyDescent="0.25">
      <c r="A722" t="s">
        <v>1244</v>
      </c>
      <c r="B722" s="19">
        <v>41800</v>
      </c>
      <c r="C722" t="s">
        <v>203</v>
      </c>
      <c r="D722">
        <v>10006</v>
      </c>
      <c r="E722" t="s">
        <v>370</v>
      </c>
      <c r="F722">
        <v>2</v>
      </c>
      <c r="G722" t="s">
        <v>74</v>
      </c>
      <c r="H722" t="s">
        <v>75</v>
      </c>
      <c r="I722" t="s">
        <v>76</v>
      </c>
      <c r="J722" t="s">
        <v>77</v>
      </c>
      <c r="K722" t="s">
        <v>371</v>
      </c>
      <c r="L722">
        <v>2902</v>
      </c>
      <c r="M722">
        <v>1633</v>
      </c>
      <c r="N722" t="s">
        <v>239</v>
      </c>
      <c r="O722">
        <v>4</v>
      </c>
      <c r="P722">
        <v>3266</v>
      </c>
      <c r="Q722">
        <v>5804</v>
      </c>
      <c r="R722" s="20">
        <v>0.03</v>
      </c>
    </row>
    <row r="723" spans="1:18" x14ac:dyDescent="0.25">
      <c r="A723" t="s">
        <v>1245</v>
      </c>
      <c r="B723" s="19">
        <v>41654</v>
      </c>
      <c r="C723" t="s">
        <v>72</v>
      </c>
      <c r="D723">
        <v>10010</v>
      </c>
      <c r="E723" t="s">
        <v>375</v>
      </c>
      <c r="F723">
        <v>2</v>
      </c>
      <c r="G723" t="s">
        <v>171</v>
      </c>
      <c r="H723" t="s">
        <v>172</v>
      </c>
      <c r="I723" t="s">
        <v>173</v>
      </c>
      <c r="J723" t="s">
        <v>93</v>
      </c>
      <c r="K723" t="s">
        <v>376</v>
      </c>
      <c r="L723">
        <v>2912</v>
      </c>
      <c r="M723">
        <v>2328</v>
      </c>
      <c r="N723" t="s">
        <v>114</v>
      </c>
      <c r="O723">
        <v>6</v>
      </c>
      <c r="P723">
        <v>4656</v>
      </c>
      <c r="Q723">
        <v>5824</v>
      </c>
      <c r="R723" s="20">
        <v>0.02</v>
      </c>
    </row>
    <row r="724" spans="1:18" x14ac:dyDescent="0.25">
      <c r="A724" t="s">
        <v>1246</v>
      </c>
      <c r="B724" s="19">
        <v>41574</v>
      </c>
      <c r="C724" t="s">
        <v>102</v>
      </c>
      <c r="D724">
        <v>10007</v>
      </c>
      <c r="E724" t="s">
        <v>381</v>
      </c>
      <c r="F724">
        <v>2</v>
      </c>
      <c r="G724" t="s">
        <v>90</v>
      </c>
      <c r="H724" t="s">
        <v>91</v>
      </c>
      <c r="I724" t="s">
        <v>92</v>
      </c>
      <c r="J724" t="s">
        <v>93</v>
      </c>
      <c r="K724" t="s">
        <v>382</v>
      </c>
      <c r="L724">
        <v>2921</v>
      </c>
      <c r="M724">
        <v>1786</v>
      </c>
      <c r="N724" t="s">
        <v>177</v>
      </c>
      <c r="O724">
        <v>1</v>
      </c>
      <c r="P724">
        <v>3572</v>
      </c>
      <c r="Q724">
        <v>5842</v>
      </c>
      <c r="R724" s="20">
        <v>0.03</v>
      </c>
    </row>
    <row r="725" spans="1:18" x14ac:dyDescent="0.25">
      <c r="A725" t="s">
        <v>405</v>
      </c>
      <c r="B725" s="19">
        <v>42224</v>
      </c>
      <c r="C725" t="s">
        <v>110</v>
      </c>
      <c r="D725">
        <v>10013</v>
      </c>
      <c r="E725" t="s">
        <v>381</v>
      </c>
      <c r="F725">
        <v>2</v>
      </c>
      <c r="G725" t="s">
        <v>116</v>
      </c>
      <c r="H725" t="s">
        <v>117</v>
      </c>
      <c r="I725" t="s">
        <v>118</v>
      </c>
      <c r="J725" t="s">
        <v>106</v>
      </c>
      <c r="K725" t="s">
        <v>382</v>
      </c>
      <c r="L725">
        <v>2921</v>
      </c>
      <c r="M725">
        <v>1786</v>
      </c>
      <c r="N725" t="s">
        <v>177</v>
      </c>
      <c r="O725">
        <v>4</v>
      </c>
      <c r="P725">
        <v>3572</v>
      </c>
      <c r="Q725">
        <v>5842</v>
      </c>
      <c r="R725" s="20">
        <v>0.03</v>
      </c>
    </row>
    <row r="726" spans="1:18" x14ac:dyDescent="0.25">
      <c r="A726" t="s">
        <v>1247</v>
      </c>
      <c r="B726" s="19">
        <v>42343</v>
      </c>
      <c r="C726" t="s">
        <v>134</v>
      </c>
      <c r="D726">
        <v>10008</v>
      </c>
      <c r="E726" t="s">
        <v>393</v>
      </c>
      <c r="F726">
        <v>2</v>
      </c>
      <c r="G726" t="s">
        <v>135</v>
      </c>
      <c r="H726" t="s">
        <v>136</v>
      </c>
      <c r="I726" t="s">
        <v>137</v>
      </c>
      <c r="J726" t="s">
        <v>106</v>
      </c>
      <c r="K726" t="s">
        <v>394</v>
      </c>
      <c r="L726">
        <v>2929</v>
      </c>
      <c r="M726">
        <v>1320</v>
      </c>
      <c r="N726" t="s">
        <v>87</v>
      </c>
      <c r="O726">
        <v>10</v>
      </c>
      <c r="P726">
        <v>2640</v>
      </c>
      <c r="Q726">
        <v>5858</v>
      </c>
      <c r="R726" s="20">
        <v>0.02</v>
      </c>
    </row>
    <row r="727" spans="1:18" x14ac:dyDescent="0.25">
      <c r="A727" t="s">
        <v>1248</v>
      </c>
      <c r="B727" s="19">
        <v>41941</v>
      </c>
      <c r="C727" t="s">
        <v>81</v>
      </c>
      <c r="D727">
        <v>10005</v>
      </c>
      <c r="E727" t="s">
        <v>396</v>
      </c>
      <c r="F727">
        <v>2</v>
      </c>
      <c r="G727" t="s">
        <v>183</v>
      </c>
      <c r="H727" t="s">
        <v>184</v>
      </c>
      <c r="I727" t="s">
        <v>185</v>
      </c>
      <c r="J727" t="s">
        <v>93</v>
      </c>
      <c r="K727" t="s">
        <v>397</v>
      </c>
      <c r="L727">
        <v>2940</v>
      </c>
      <c r="M727">
        <v>1468</v>
      </c>
      <c r="N727" t="s">
        <v>87</v>
      </c>
      <c r="O727">
        <v>8</v>
      </c>
      <c r="P727">
        <v>2936</v>
      </c>
      <c r="Q727">
        <v>5880</v>
      </c>
      <c r="R727" s="20">
        <v>0.02</v>
      </c>
    </row>
    <row r="728" spans="1:18" x14ac:dyDescent="0.25">
      <c r="A728" t="s">
        <v>148</v>
      </c>
      <c r="B728" s="19">
        <v>41595</v>
      </c>
      <c r="C728" t="s">
        <v>203</v>
      </c>
      <c r="D728">
        <v>10005</v>
      </c>
      <c r="E728" t="s">
        <v>403</v>
      </c>
      <c r="F728">
        <v>2</v>
      </c>
      <c r="G728" t="s">
        <v>183</v>
      </c>
      <c r="H728" t="s">
        <v>184</v>
      </c>
      <c r="I728" t="s">
        <v>185</v>
      </c>
      <c r="J728" t="s">
        <v>93</v>
      </c>
      <c r="K728" t="s">
        <v>404</v>
      </c>
      <c r="L728">
        <v>2958</v>
      </c>
      <c r="M728">
        <v>1678</v>
      </c>
      <c r="N728" t="s">
        <v>114</v>
      </c>
      <c r="O728">
        <v>4</v>
      </c>
      <c r="P728">
        <v>3356</v>
      </c>
      <c r="Q728">
        <v>5916</v>
      </c>
      <c r="R728" s="20">
        <v>0.03</v>
      </c>
    </row>
    <row r="729" spans="1:18" x14ac:dyDescent="0.25">
      <c r="A729" t="s">
        <v>221</v>
      </c>
      <c r="B729" s="19">
        <v>42190</v>
      </c>
      <c r="C729" t="s">
        <v>110</v>
      </c>
      <c r="D729">
        <v>10007</v>
      </c>
      <c r="E729" t="s">
        <v>403</v>
      </c>
      <c r="F729">
        <v>2</v>
      </c>
      <c r="G729" t="s">
        <v>90</v>
      </c>
      <c r="H729" t="s">
        <v>91</v>
      </c>
      <c r="I729" t="s">
        <v>92</v>
      </c>
      <c r="J729" t="s">
        <v>93</v>
      </c>
      <c r="K729" t="s">
        <v>404</v>
      </c>
      <c r="L729">
        <v>2958</v>
      </c>
      <c r="M729">
        <v>1678</v>
      </c>
      <c r="N729" t="s">
        <v>114</v>
      </c>
      <c r="O729">
        <v>4</v>
      </c>
      <c r="P729">
        <v>3356</v>
      </c>
      <c r="Q729">
        <v>5916</v>
      </c>
      <c r="R729" s="20">
        <v>0.03</v>
      </c>
    </row>
    <row r="730" spans="1:18" x14ac:dyDescent="0.25">
      <c r="A730" t="s">
        <v>931</v>
      </c>
      <c r="B730" s="19">
        <v>41707</v>
      </c>
      <c r="C730" t="s">
        <v>203</v>
      </c>
      <c r="D730">
        <v>10001</v>
      </c>
      <c r="E730" t="s">
        <v>409</v>
      </c>
      <c r="F730">
        <v>2</v>
      </c>
      <c r="G730" t="s">
        <v>197</v>
      </c>
      <c r="H730" t="s">
        <v>122</v>
      </c>
      <c r="I730" t="s">
        <v>198</v>
      </c>
      <c r="J730" t="s">
        <v>106</v>
      </c>
      <c r="K730" t="s">
        <v>410</v>
      </c>
      <c r="L730">
        <v>2996</v>
      </c>
      <c r="M730">
        <v>1641</v>
      </c>
      <c r="N730" t="s">
        <v>87</v>
      </c>
      <c r="O730">
        <v>4</v>
      </c>
      <c r="P730">
        <v>3282</v>
      </c>
      <c r="Q730">
        <v>5992</v>
      </c>
      <c r="R730" s="20">
        <v>0.03</v>
      </c>
    </row>
    <row r="731" spans="1:18" x14ac:dyDescent="0.25">
      <c r="A731" t="s">
        <v>1249</v>
      </c>
      <c r="B731" s="19">
        <v>41923</v>
      </c>
      <c r="C731" t="s">
        <v>110</v>
      </c>
      <c r="D731">
        <v>10012</v>
      </c>
      <c r="E731" t="s">
        <v>419</v>
      </c>
      <c r="F731">
        <v>2</v>
      </c>
      <c r="G731" t="s">
        <v>127</v>
      </c>
      <c r="H731" t="s">
        <v>128</v>
      </c>
      <c r="I731" t="s">
        <v>129</v>
      </c>
      <c r="J731" t="s">
        <v>93</v>
      </c>
      <c r="K731" t="s">
        <v>420</v>
      </c>
      <c r="L731">
        <v>3018</v>
      </c>
      <c r="M731">
        <v>1286</v>
      </c>
      <c r="N731" t="s">
        <v>87</v>
      </c>
      <c r="O731">
        <v>4</v>
      </c>
      <c r="P731">
        <v>2572</v>
      </c>
      <c r="Q731">
        <v>6036</v>
      </c>
      <c r="R731" s="20">
        <v>0.03</v>
      </c>
    </row>
    <row r="732" spans="1:18" x14ac:dyDescent="0.25">
      <c r="A732" t="s">
        <v>1250</v>
      </c>
      <c r="B732" s="19">
        <v>41641</v>
      </c>
      <c r="C732" t="s">
        <v>134</v>
      </c>
      <c r="D732">
        <v>10010</v>
      </c>
      <c r="E732" t="s">
        <v>419</v>
      </c>
      <c r="F732">
        <v>2</v>
      </c>
      <c r="G732" t="s">
        <v>171</v>
      </c>
      <c r="H732" t="s">
        <v>172</v>
      </c>
      <c r="I732" t="s">
        <v>173</v>
      </c>
      <c r="J732" t="s">
        <v>93</v>
      </c>
      <c r="K732" t="s">
        <v>420</v>
      </c>
      <c r="L732">
        <v>3018</v>
      </c>
      <c r="M732">
        <v>1286</v>
      </c>
      <c r="N732" t="s">
        <v>87</v>
      </c>
      <c r="O732">
        <v>10</v>
      </c>
      <c r="P732">
        <v>2572</v>
      </c>
      <c r="Q732">
        <v>6036</v>
      </c>
      <c r="R732" s="20">
        <v>0.02</v>
      </c>
    </row>
    <row r="733" spans="1:18" x14ac:dyDescent="0.25">
      <c r="A733" t="s">
        <v>1251</v>
      </c>
      <c r="B733" s="19">
        <v>41899</v>
      </c>
      <c r="C733" t="s">
        <v>108</v>
      </c>
      <c r="D733">
        <v>10013</v>
      </c>
      <c r="E733" t="s">
        <v>422</v>
      </c>
      <c r="F733">
        <v>2</v>
      </c>
      <c r="G733" t="s">
        <v>116</v>
      </c>
      <c r="H733" t="s">
        <v>117</v>
      </c>
      <c r="I733" t="s">
        <v>118</v>
      </c>
      <c r="J733" t="s">
        <v>106</v>
      </c>
      <c r="K733" t="s">
        <v>423</v>
      </c>
      <c r="L733">
        <v>3025</v>
      </c>
      <c r="M733">
        <v>1863</v>
      </c>
      <c r="N733" t="s">
        <v>87</v>
      </c>
      <c r="O733">
        <v>3</v>
      </c>
      <c r="P733">
        <v>3726</v>
      </c>
      <c r="Q733">
        <v>6050</v>
      </c>
      <c r="R733" s="20">
        <v>0.03</v>
      </c>
    </row>
    <row r="734" spans="1:18" x14ac:dyDescent="0.25">
      <c r="A734" t="s">
        <v>1252</v>
      </c>
      <c r="B734" s="19">
        <v>41622</v>
      </c>
      <c r="C734" t="s">
        <v>102</v>
      </c>
      <c r="D734">
        <v>10010</v>
      </c>
      <c r="E734" t="s">
        <v>422</v>
      </c>
      <c r="F734">
        <v>2</v>
      </c>
      <c r="G734" t="s">
        <v>171</v>
      </c>
      <c r="H734" t="s">
        <v>172</v>
      </c>
      <c r="I734" t="s">
        <v>173</v>
      </c>
      <c r="J734" t="s">
        <v>93</v>
      </c>
      <c r="K734" t="s">
        <v>423</v>
      </c>
      <c r="L734">
        <v>3025</v>
      </c>
      <c r="M734">
        <v>1863</v>
      </c>
      <c r="N734" t="s">
        <v>87</v>
      </c>
      <c r="O734">
        <v>1</v>
      </c>
      <c r="P734">
        <v>3726</v>
      </c>
      <c r="Q734">
        <v>6050</v>
      </c>
      <c r="R734" s="20">
        <v>0.03</v>
      </c>
    </row>
    <row r="735" spans="1:18" x14ac:dyDescent="0.25">
      <c r="A735" t="s">
        <v>1253</v>
      </c>
      <c r="B735" s="19">
        <v>42053</v>
      </c>
      <c r="C735" t="s">
        <v>81</v>
      </c>
      <c r="D735">
        <v>10015</v>
      </c>
      <c r="E735" t="s">
        <v>427</v>
      </c>
      <c r="F735">
        <v>2</v>
      </c>
      <c r="G735" t="s">
        <v>103</v>
      </c>
      <c r="H735" t="s">
        <v>104</v>
      </c>
      <c r="I735" t="s">
        <v>105</v>
      </c>
      <c r="J735" t="s">
        <v>106</v>
      </c>
      <c r="K735" t="s">
        <v>428</v>
      </c>
      <c r="L735">
        <v>3034</v>
      </c>
      <c r="M735">
        <v>2312</v>
      </c>
      <c r="N735" t="s">
        <v>87</v>
      </c>
      <c r="O735">
        <v>8</v>
      </c>
      <c r="P735">
        <v>4624</v>
      </c>
      <c r="Q735">
        <v>6068</v>
      </c>
      <c r="R735" s="20">
        <v>0.02</v>
      </c>
    </row>
    <row r="736" spans="1:18" x14ac:dyDescent="0.25">
      <c r="A736" t="s">
        <v>1254</v>
      </c>
      <c r="B736" s="19">
        <v>41380</v>
      </c>
      <c r="C736" t="s">
        <v>134</v>
      </c>
      <c r="D736">
        <v>10003</v>
      </c>
      <c r="E736" t="s">
        <v>430</v>
      </c>
      <c r="F736">
        <v>2</v>
      </c>
      <c r="G736" t="s">
        <v>96</v>
      </c>
      <c r="H736" t="s">
        <v>97</v>
      </c>
      <c r="I736" t="s">
        <v>98</v>
      </c>
      <c r="J736" t="s">
        <v>99</v>
      </c>
      <c r="K736" t="s">
        <v>431</v>
      </c>
      <c r="L736">
        <v>3039</v>
      </c>
      <c r="M736">
        <v>2426</v>
      </c>
      <c r="N736" t="s">
        <v>114</v>
      </c>
      <c r="O736">
        <v>10</v>
      </c>
      <c r="P736">
        <v>4852</v>
      </c>
      <c r="Q736">
        <v>6078</v>
      </c>
      <c r="R736" s="20">
        <v>0.02</v>
      </c>
    </row>
    <row r="737" spans="1:18" x14ac:dyDescent="0.25">
      <c r="A737" t="s">
        <v>1255</v>
      </c>
      <c r="B737" s="19">
        <v>42020</v>
      </c>
      <c r="C737" t="s">
        <v>108</v>
      </c>
      <c r="D737">
        <v>10003</v>
      </c>
      <c r="E737" t="s">
        <v>436</v>
      </c>
      <c r="F737">
        <v>2</v>
      </c>
      <c r="G737" t="s">
        <v>96</v>
      </c>
      <c r="H737" t="s">
        <v>97</v>
      </c>
      <c r="I737" t="s">
        <v>98</v>
      </c>
      <c r="J737" t="s">
        <v>99</v>
      </c>
      <c r="K737" t="s">
        <v>437</v>
      </c>
      <c r="L737">
        <v>3039</v>
      </c>
      <c r="M737">
        <v>1730</v>
      </c>
      <c r="N737" t="s">
        <v>87</v>
      </c>
      <c r="O737">
        <v>3</v>
      </c>
      <c r="P737">
        <v>3460</v>
      </c>
      <c r="Q737">
        <v>6078</v>
      </c>
      <c r="R737" s="20">
        <v>0.03</v>
      </c>
    </row>
    <row r="738" spans="1:18" x14ac:dyDescent="0.25">
      <c r="A738" t="s">
        <v>1256</v>
      </c>
      <c r="B738" s="19">
        <v>41862</v>
      </c>
      <c r="C738" t="s">
        <v>89</v>
      </c>
      <c r="D738">
        <v>10012</v>
      </c>
      <c r="E738" t="s">
        <v>440</v>
      </c>
      <c r="F738">
        <v>2</v>
      </c>
      <c r="G738" t="s">
        <v>127</v>
      </c>
      <c r="H738" t="s">
        <v>128</v>
      </c>
      <c r="I738" t="s">
        <v>129</v>
      </c>
      <c r="J738" t="s">
        <v>93</v>
      </c>
      <c r="K738" t="s">
        <v>441</v>
      </c>
      <c r="L738">
        <v>3048</v>
      </c>
      <c r="M738">
        <v>1616</v>
      </c>
      <c r="N738" t="s">
        <v>114</v>
      </c>
      <c r="O738">
        <v>5</v>
      </c>
      <c r="P738">
        <v>3232</v>
      </c>
      <c r="Q738">
        <v>6096</v>
      </c>
      <c r="R738" s="20">
        <v>0.03</v>
      </c>
    </row>
    <row r="739" spans="1:18" x14ac:dyDescent="0.25">
      <c r="A739" t="s">
        <v>618</v>
      </c>
      <c r="B739" s="19">
        <v>41927</v>
      </c>
      <c r="C739" t="s">
        <v>110</v>
      </c>
      <c r="D739">
        <v>10014</v>
      </c>
      <c r="E739" t="s">
        <v>443</v>
      </c>
      <c r="F739">
        <v>2</v>
      </c>
      <c r="G739" t="s">
        <v>162</v>
      </c>
      <c r="H739" t="s">
        <v>163</v>
      </c>
      <c r="I739" t="s">
        <v>164</v>
      </c>
      <c r="J739" t="s">
        <v>93</v>
      </c>
      <c r="K739" t="s">
        <v>444</v>
      </c>
      <c r="L739">
        <v>3055</v>
      </c>
      <c r="M739">
        <v>2269</v>
      </c>
      <c r="N739" t="s">
        <v>177</v>
      </c>
      <c r="O739">
        <v>4</v>
      </c>
      <c r="P739">
        <v>4538</v>
      </c>
      <c r="Q739">
        <v>6110</v>
      </c>
      <c r="R739" s="20">
        <v>0.03</v>
      </c>
    </row>
    <row r="740" spans="1:18" x14ac:dyDescent="0.25">
      <c r="A740" t="s">
        <v>1257</v>
      </c>
      <c r="B740" s="19">
        <v>41734</v>
      </c>
      <c r="C740" t="s">
        <v>108</v>
      </c>
      <c r="D740">
        <v>10011</v>
      </c>
      <c r="E740" t="s">
        <v>443</v>
      </c>
      <c r="F740">
        <v>2</v>
      </c>
      <c r="G740" t="s">
        <v>153</v>
      </c>
      <c r="H740" t="s">
        <v>154</v>
      </c>
      <c r="I740" t="s">
        <v>155</v>
      </c>
      <c r="J740" t="s">
        <v>93</v>
      </c>
      <c r="K740" t="s">
        <v>444</v>
      </c>
      <c r="L740">
        <v>3055</v>
      </c>
      <c r="M740">
        <v>2269</v>
      </c>
      <c r="N740" t="s">
        <v>177</v>
      </c>
      <c r="O740">
        <v>3</v>
      </c>
      <c r="P740">
        <v>4538</v>
      </c>
      <c r="Q740">
        <v>6110</v>
      </c>
      <c r="R740" s="20">
        <v>0.03</v>
      </c>
    </row>
    <row r="741" spans="1:18" x14ac:dyDescent="0.25">
      <c r="A741" t="s">
        <v>1258</v>
      </c>
      <c r="B741" s="19">
        <v>41935</v>
      </c>
      <c r="C741" t="s">
        <v>89</v>
      </c>
      <c r="D741">
        <v>10002</v>
      </c>
      <c r="E741" t="s">
        <v>1259</v>
      </c>
      <c r="F741">
        <v>2</v>
      </c>
      <c r="G741" t="s">
        <v>83</v>
      </c>
      <c r="H741" t="s">
        <v>84</v>
      </c>
      <c r="I741" t="s">
        <v>85</v>
      </c>
      <c r="J741" t="s">
        <v>77</v>
      </c>
      <c r="K741" t="s">
        <v>1260</v>
      </c>
      <c r="L741">
        <v>3060</v>
      </c>
      <c r="M741">
        <v>1258</v>
      </c>
      <c r="N741" t="s">
        <v>239</v>
      </c>
      <c r="O741">
        <v>5</v>
      </c>
      <c r="P741">
        <v>2516</v>
      </c>
      <c r="Q741">
        <v>6120</v>
      </c>
      <c r="R741" s="20">
        <v>0.03</v>
      </c>
    </row>
    <row r="742" spans="1:18" x14ac:dyDescent="0.25">
      <c r="A742" t="s">
        <v>1261</v>
      </c>
      <c r="B742" s="19">
        <v>41597</v>
      </c>
      <c r="C742" t="s">
        <v>102</v>
      </c>
      <c r="D742">
        <v>10014</v>
      </c>
      <c r="E742" t="s">
        <v>1259</v>
      </c>
      <c r="F742">
        <v>2</v>
      </c>
      <c r="G742" t="s">
        <v>162</v>
      </c>
      <c r="H742" t="s">
        <v>163</v>
      </c>
      <c r="I742" t="s">
        <v>164</v>
      </c>
      <c r="J742" t="s">
        <v>93</v>
      </c>
      <c r="K742" t="s">
        <v>1260</v>
      </c>
      <c r="L742">
        <v>3060</v>
      </c>
      <c r="M742">
        <v>1258</v>
      </c>
      <c r="N742" t="s">
        <v>239</v>
      </c>
      <c r="O742">
        <v>1</v>
      </c>
      <c r="P742">
        <v>2516</v>
      </c>
      <c r="Q742">
        <v>6120</v>
      </c>
      <c r="R742" s="20">
        <v>0.03</v>
      </c>
    </row>
    <row r="743" spans="1:18" x14ac:dyDescent="0.25">
      <c r="A743" t="s">
        <v>181</v>
      </c>
      <c r="B743" s="19">
        <v>41810</v>
      </c>
      <c r="C743" t="s">
        <v>108</v>
      </c>
      <c r="D743">
        <v>10014</v>
      </c>
      <c r="E743" t="s">
        <v>451</v>
      </c>
      <c r="F743">
        <v>2</v>
      </c>
      <c r="G743" t="s">
        <v>162</v>
      </c>
      <c r="H743" t="s">
        <v>163</v>
      </c>
      <c r="I743" t="s">
        <v>164</v>
      </c>
      <c r="J743" t="s">
        <v>93</v>
      </c>
      <c r="K743" t="s">
        <v>452</v>
      </c>
      <c r="L743">
        <v>3065</v>
      </c>
      <c r="M743">
        <v>1426</v>
      </c>
      <c r="N743" t="s">
        <v>239</v>
      </c>
      <c r="O743">
        <v>3</v>
      </c>
      <c r="P743">
        <v>2852</v>
      </c>
      <c r="Q743">
        <v>6130</v>
      </c>
      <c r="R743" s="20">
        <v>0.03</v>
      </c>
    </row>
    <row r="744" spans="1:18" x14ac:dyDescent="0.25">
      <c r="A744" t="s">
        <v>1262</v>
      </c>
      <c r="B744" s="19">
        <v>41429</v>
      </c>
      <c r="C744" t="s">
        <v>72</v>
      </c>
      <c r="D744">
        <v>10004</v>
      </c>
      <c r="E744" t="s">
        <v>451</v>
      </c>
      <c r="F744">
        <v>2</v>
      </c>
      <c r="G744" t="s">
        <v>121</v>
      </c>
      <c r="H744" t="s">
        <v>122</v>
      </c>
      <c r="I744" t="s">
        <v>123</v>
      </c>
      <c r="J744" t="s">
        <v>106</v>
      </c>
      <c r="K744" t="s">
        <v>452</v>
      </c>
      <c r="L744">
        <v>3065</v>
      </c>
      <c r="M744">
        <v>1426</v>
      </c>
      <c r="N744" t="s">
        <v>239</v>
      </c>
      <c r="O744">
        <v>6</v>
      </c>
      <c r="P744">
        <v>2852</v>
      </c>
      <c r="Q744">
        <v>6130</v>
      </c>
      <c r="R744" s="20">
        <v>0.02</v>
      </c>
    </row>
    <row r="745" spans="1:18" x14ac:dyDescent="0.25">
      <c r="A745" t="s">
        <v>651</v>
      </c>
      <c r="B745" s="19">
        <v>42135</v>
      </c>
      <c r="C745" t="s">
        <v>72</v>
      </c>
      <c r="D745">
        <v>10015</v>
      </c>
      <c r="E745" t="s">
        <v>451</v>
      </c>
      <c r="F745">
        <v>2</v>
      </c>
      <c r="G745" t="s">
        <v>103</v>
      </c>
      <c r="H745" t="s">
        <v>104</v>
      </c>
      <c r="I745" t="s">
        <v>105</v>
      </c>
      <c r="J745" t="s">
        <v>106</v>
      </c>
      <c r="K745" t="s">
        <v>452</v>
      </c>
      <c r="L745">
        <v>3065</v>
      </c>
      <c r="M745">
        <v>1426</v>
      </c>
      <c r="N745" t="s">
        <v>239</v>
      </c>
      <c r="O745">
        <v>6</v>
      </c>
      <c r="P745">
        <v>2852</v>
      </c>
      <c r="Q745">
        <v>6130</v>
      </c>
      <c r="R745" s="20">
        <v>0.02</v>
      </c>
    </row>
    <row r="746" spans="1:18" x14ac:dyDescent="0.25">
      <c r="A746" t="s">
        <v>1263</v>
      </c>
      <c r="B746" s="19">
        <v>42321</v>
      </c>
      <c r="C746" t="s">
        <v>102</v>
      </c>
      <c r="D746">
        <v>10008</v>
      </c>
      <c r="E746" t="s">
        <v>451</v>
      </c>
      <c r="F746">
        <v>2</v>
      </c>
      <c r="G746" t="s">
        <v>135</v>
      </c>
      <c r="H746" t="s">
        <v>136</v>
      </c>
      <c r="I746" t="s">
        <v>137</v>
      </c>
      <c r="J746" t="s">
        <v>106</v>
      </c>
      <c r="K746" t="s">
        <v>452</v>
      </c>
      <c r="L746">
        <v>3065</v>
      </c>
      <c r="M746">
        <v>1426</v>
      </c>
      <c r="N746" t="s">
        <v>239</v>
      </c>
      <c r="O746">
        <v>1</v>
      </c>
      <c r="P746">
        <v>2852</v>
      </c>
      <c r="Q746">
        <v>6130</v>
      </c>
      <c r="R746" s="20">
        <v>0.03</v>
      </c>
    </row>
    <row r="747" spans="1:18" x14ac:dyDescent="0.25">
      <c r="A747" t="s">
        <v>1264</v>
      </c>
      <c r="B747" s="19">
        <v>42049</v>
      </c>
      <c r="C747" t="s">
        <v>89</v>
      </c>
      <c r="D747">
        <v>10004</v>
      </c>
      <c r="E747" t="s">
        <v>458</v>
      </c>
      <c r="F747">
        <v>2</v>
      </c>
      <c r="G747" t="s">
        <v>121</v>
      </c>
      <c r="H747" t="s">
        <v>122</v>
      </c>
      <c r="I747" t="s">
        <v>123</v>
      </c>
      <c r="J747" t="s">
        <v>106</v>
      </c>
      <c r="K747" t="s">
        <v>459</v>
      </c>
      <c r="L747">
        <v>3096</v>
      </c>
      <c r="M747">
        <v>2065</v>
      </c>
      <c r="N747" t="s">
        <v>87</v>
      </c>
      <c r="O747">
        <v>5</v>
      </c>
      <c r="P747">
        <v>4130</v>
      </c>
      <c r="Q747">
        <v>6192</v>
      </c>
      <c r="R747" s="20">
        <v>0.03</v>
      </c>
    </row>
    <row r="748" spans="1:18" x14ac:dyDescent="0.25">
      <c r="A748" t="s">
        <v>224</v>
      </c>
      <c r="B748" s="19">
        <v>41493</v>
      </c>
      <c r="C748" t="s">
        <v>102</v>
      </c>
      <c r="D748">
        <v>10004</v>
      </c>
      <c r="E748" t="s">
        <v>458</v>
      </c>
      <c r="F748">
        <v>2</v>
      </c>
      <c r="G748" t="s">
        <v>121</v>
      </c>
      <c r="H748" t="s">
        <v>122</v>
      </c>
      <c r="I748" t="s">
        <v>123</v>
      </c>
      <c r="J748" t="s">
        <v>106</v>
      </c>
      <c r="K748" t="s">
        <v>459</v>
      </c>
      <c r="L748">
        <v>3096</v>
      </c>
      <c r="M748">
        <v>2065</v>
      </c>
      <c r="N748" t="s">
        <v>87</v>
      </c>
      <c r="O748">
        <v>1</v>
      </c>
      <c r="P748">
        <v>4130</v>
      </c>
      <c r="Q748">
        <v>6192</v>
      </c>
      <c r="R748" s="20">
        <v>0.03</v>
      </c>
    </row>
    <row r="749" spans="1:18" x14ac:dyDescent="0.25">
      <c r="A749" t="s">
        <v>1265</v>
      </c>
      <c r="B749" s="19">
        <v>42029</v>
      </c>
      <c r="C749" t="s">
        <v>72</v>
      </c>
      <c r="D749">
        <v>10004</v>
      </c>
      <c r="E749" t="s">
        <v>458</v>
      </c>
      <c r="F749">
        <v>2</v>
      </c>
      <c r="G749" t="s">
        <v>121</v>
      </c>
      <c r="H749" t="s">
        <v>122</v>
      </c>
      <c r="I749" t="s">
        <v>123</v>
      </c>
      <c r="J749" t="s">
        <v>106</v>
      </c>
      <c r="K749" t="s">
        <v>459</v>
      </c>
      <c r="L749">
        <v>3096</v>
      </c>
      <c r="M749">
        <v>2065</v>
      </c>
      <c r="N749" t="s">
        <v>87</v>
      </c>
      <c r="O749">
        <v>6</v>
      </c>
      <c r="P749">
        <v>4130</v>
      </c>
      <c r="Q749">
        <v>6192</v>
      </c>
      <c r="R749" s="20">
        <v>0.02</v>
      </c>
    </row>
    <row r="750" spans="1:18" x14ac:dyDescent="0.25">
      <c r="A750" t="s">
        <v>1266</v>
      </c>
      <c r="B750" s="19">
        <v>41607</v>
      </c>
      <c r="C750" t="s">
        <v>102</v>
      </c>
      <c r="D750">
        <v>10003</v>
      </c>
      <c r="E750" t="s">
        <v>466</v>
      </c>
      <c r="F750">
        <v>2</v>
      </c>
      <c r="G750" t="s">
        <v>96</v>
      </c>
      <c r="H750" t="s">
        <v>97</v>
      </c>
      <c r="I750" t="s">
        <v>98</v>
      </c>
      <c r="J750" t="s">
        <v>99</v>
      </c>
      <c r="K750" t="s">
        <v>467</v>
      </c>
      <c r="L750">
        <v>3101</v>
      </c>
      <c r="M750">
        <v>1524</v>
      </c>
      <c r="N750" t="s">
        <v>87</v>
      </c>
      <c r="O750">
        <v>1</v>
      </c>
      <c r="P750">
        <v>3048</v>
      </c>
      <c r="Q750">
        <v>6202</v>
      </c>
      <c r="R750" s="20">
        <v>0.03</v>
      </c>
    </row>
    <row r="751" spans="1:18" x14ac:dyDescent="0.25">
      <c r="A751" t="s">
        <v>1267</v>
      </c>
      <c r="B751" s="19">
        <v>41662</v>
      </c>
      <c r="C751" t="s">
        <v>134</v>
      </c>
      <c r="D751">
        <v>10011</v>
      </c>
      <c r="E751" t="s">
        <v>466</v>
      </c>
      <c r="F751">
        <v>2</v>
      </c>
      <c r="G751" t="s">
        <v>153</v>
      </c>
      <c r="H751" t="s">
        <v>154</v>
      </c>
      <c r="I751" t="s">
        <v>155</v>
      </c>
      <c r="J751" t="s">
        <v>93</v>
      </c>
      <c r="K751" t="s">
        <v>467</v>
      </c>
      <c r="L751">
        <v>3101</v>
      </c>
      <c r="M751">
        <v>1524</v>
      </c>
      <c r="N751" t="s">
        <v>87</v>
      </c>
      <c r="O751">
        <v>10</v>
      </c>
      <c r="P751">
        <v>3048</v>
      </c>
      <c r="Q751">
        <v>6202</v>
      </c>
      <c r="R751" s="20">
        <v>0.02</v>
      </c>
    </row>
    <row r="752" spans="1:18" x14ac:dyDescent="0.25">
      <c r="A752" t="s">
        <v>1268</v>
      </c>
      <c r="B752" s="19">
        <v>41836</v>
      </c>
      <c r="C752" t="s">
        <v>102</v>
      </c>
      <c r="D752">
        <v>10011</v>
      </c>
      <c r="E752" t="s">
        <v>466</v>
      </c>
      <c r="F752">
        <v>2</v>
      </c>
      <c r="G752" t="s">
        <v>153</v>
      </c>
      <c r="H752" t="s">
        <v>154</v>
      </c>
      <c r="I752" t="s">
        <v>155</v>
      </c>
      <c r="J752" t="s">
        <v>93</v>
      </c>
      <c r="K752" t="s">
        <v>467</v>
      </c>
      <c r="L752">
        <v>3101</v>
      </c>
      <c r="M752">
        <v>1524</v>
      </c>
      <c r="N752" t="s">
        <v>87</v>
      </c>
      <c r="O752">
        <v>1</v>
      </c>
      <c r="P752">
        <v>3048</v>
      </c>
      <c r="Q752">
        <v>6202</v>
      </c>
      <c r="R752" s="20">
        <v>0.03</v>
      </c>
    </row>
    <row r="753" spans="1:18" x14ac:dyDescent="0.25">
      <c r="A753" t="s">
        <v>777</v>
      </c>
      <c r="B753" s="19">
        <v>41562</v>
      </c>
      <c r="C753" t="s">
        <v>110</v>
      </c>
      <c r="D753">
        <v>10010</v>
      </c>
      <c r="E753" t="s">
        <v>469</v>
      </c>
      <c r="F753">
        <v>2</v>
      </c>
      <c r="G753" t="s">
        <v>171</v>
      </c>
      <c r="H753" t="s">
        <v>172</v>
      </c>
      <c r="I753" t="s">
        <v>173</v>
      </c>
      <c r="J753" t="s">
        <v>93</v>
      </c>
      <c r="K753" t="s">
        <v>470</v>
      </c>
      <c r="L753">
        <v>3112</v>
      </c>
      <c r="M753">
        <v>1766</v>
      </c>
      <c r="N753" t="s">
        <v>87</v>
      </c>
      <c r="O753">
        <v>4</v>
      </c>
      <c r="P753">
        <v>3532</v>
      </c>
      <c r="Q753">
        <v>6224</v>
      </c>
      <c r="R753" s="20">
        <v>0.03</v>
      </c>
    </row>
    <row r="754" spans="1:18" x14ac:dyDescent="0.25">
      <c r="A754" t="s">
        <v>566</v>
      </c>
      <c r="B754" s="19">
        <v>42086</v>
      </c>
      <c r="C754" t="s">
        <v>110</v>
      </c>
      <c r="D754">
        <v>10010</v>
      </c>
      <c r="E754" t="s">
        <v>473</v>
      </c>
      <c r="F754">
        <v>2</v>
      </c>
      <c r="G754" t="s">
        <v>171</v>
      </c>
      <c r="H754" t="s">
        <v>172</v>
      </c>
      <c r="I754" t="s">
        <v>173</v>
      </c>
      <c r="J754" t="s">
        <v>93</v>
      </c>
      <c r="K754" t="s">
        <v>474</v>
      </c>
      <c r="L754">
        <v>3139</v>
      </c>
      <c r="M754">
        <v>2147</v>
      </c>
      <c r="N754" t="s">
        <v>87</v>
      </c>
      <c r="O754">
        <v>4</v>
      </c>
      <c r="P754">
        <v>4294</v>
      </c>
      <c r="Q754">
        <v>6278</v>
      </c>
      <c r="R754" s="20">
        <v>0.03</v>
      </c>
    </row>
    <row r="755" spans="1:18" x14ac:dyDescent="0.25">
      <c r="A755" t="s">
        <v>1269</v>
      </c>
      <c r="B755" s="19">
        <v>41361</v>
      </c>
      <c r="C755" t="s">
        <v>134</v>
      </c>
      <c r="D755">
        <v>10003</v>
      </c>
      <c r="E755" t="s">
        <v>1270</v>
      </c>
      <c r="F755">
        <v>2</v>
      </c>
      <c r="G755" t="s">
        <v>96</v>
      </c>
      <c r="H755" t="s">
        <v>97</v>
      </c>
      <c r="I755" t="s">
        <v>98</v>
      </c>
      <c r="J755" t="s">
        <v>99</v>
      </c>
      <c r="K755" t="s">
        <v>1271</v>
      </c>
      <c r="L755">
        <v>3150</v>
      </c>
      <c r="M755">
        <v>1218</v>
      </c>
      <c r="N755" t="s">
        <v>87</v>
      </c>
      <c r="O755">
        <v>10</v>
      </c>
      <c r="P755">
        <v>2436</v>
      </c>
      <c r="Q755">
        <v>6300</v>
      </c>
      <c r="R755" s="20">
        <v>0.02</v>
      </c>
    </row>
    <row r="756" spans="1:18" x14ac:dyDescent="0.25">
      <c r="A756" t="s">
        <v>465</v>
      </c>
      <c r="B756" s="19">
        <v>41492</v>
      </c>
      <c r="C756" t="s">
        <v>134</v>
      </c>
      <c r="D756">
        <v>10005</v>
      </c>
      <c r="E756" t="s">
        <v>477</v>
      </c>
      <c r="F756">
        <v>2</v>
      </c>
      <c r="G756" t="s">
        <v>183</v>
      </c>
      <c r="H756" t="s">
        <v>184</v>
      </c>
      <c r="I756" t="s">
        <v>185</v>
      </c>
      <c r="J756" t="s">
        <v>93</v>
      </c>
      <c r="K756" t="s">
        <v>478</v>
      </c>
      <c r="L756">
        <v>3176</v>
      </c>
      <c r="M756">
        <v>1801</v>
      </c>
      <c r="N756" t="s">
        <v>87</v>
      </c>
      <c r="O756">
        <v>10</v>
      </c>
      <c r="P756">
        <v>3602</v>
      </c>
      <c r="Q756">
        <v>6352</v>
      </c>
      <c r="R756" s="20">
        <v>0.02</v>
      </c>
    </row>
    <row r="757" spans="1:18" x14ac:dyDescent="0.25">
      <c r="A757" t="s">
        <v>550</v>
      </c>
      <c r="B757" s="19">
        <v>41779</v>
      </c>
      <c r="C757" t="s">
        <v>110</v>
      </c>
      <c r="D757">
        <v>10014</v>
      </c>
      <c r="E757" t="s">
        <v>480</v>
      </c>
      <c r="F757">
        <v>2</v>
      </c>
      <c r="G757" t="s">
        <v>162</v>
      </c>
      <c r="H757" t="s">
        <v>163</v>
      </c>
      <c r="I757" t="s">
        <v>164</v>
      </c>
      <c r="J757" t="s">
        <v>93</v>
      </c>
      <c r="K757" t="s">
        <v>481</v>
      </c>
      <c r="L757">
        <v>3197</v>
      </c>
      <c r="M757">
        <v>1625</v>
      </c>
      <c r="N757" t="s">
        <v>87</v>
      </c>
      <c r="O757">
        <v>4</v>
      </c>
      <c r="P757">
        <v>3250</v>
      </c>
      <c r="Q757">
        <v>6394</v>
      </c>
      <c r="R757" s="20">
        <v>0.03</v>
      </c>
    </row>
    <row r="758" spans="1:18" x14ac:dyDescent="0.25">
      <c r="A758" t="s">
        <v>1272</v>
      </c>
      <c r="B758" s="19">
        <v>42366</v>
      </c>
      <c r="C758" t="s">
        <v>81</v>
      </c>
      <c r="D758">
        <v>10015</v>
      </c>
      <c r="E758" t="s">
        <v>485</v>
      </c>
      <c r="F758">
        <v>2</v>
      </c>
      <c r="G758" t="s">
        <v>103</v>
      </c>
      <c r="H758" t="s">
        <v>104</v>
      </c>
      <c r="I758" t="s">
        <v>105</v>
      </c>
      <c r="J758" t="s">
        <v>106</v>
      </c>
      <c r="K758" t="s">
        <v>486</v>
      </c>
      <c r="L758">
        <v>3245</v>
      </c>
      <c r="M758">
        <v>1964</v>
      </c>
      <c r="N758" t="s">
        <v>87</v>
      </c>
      <c r="O758">
        <v>8</v>
      </c>
      <c r="P758">
        <v>3928</v>
      </c>
      <c r="Q758">
        <v>6490</v>
      </c>
      <c r="R758" s="20">
        <v>0.02</v>
      </c>
    </row>
    <row r="759" spans="1:18" x14ac:dyDescent="0.25">
      <c r="A759" t="s">
        <v>1273</v>
      </c>
      <c r="B759" s="19">
        <v>41905</v>
      </c>
      <c r="C759" t="s">
        <v>203</v>
      </c>
      <c r="D759">
        <v>10015</v>
      </c>
      <c r="E759" t="s">
        <v>485</v>
      </c>
      <c r="F759">
        <v>2</v>
      </c>
      <c r="G759" t="s">
        <v>103</v>
      </c>
      <c r="H759" t="s">
        <v>104</v>
      </c>
      <c r="I759" t="s">
        <v>105</v>
      </c>
      <c r="J759" t="s">
        <v>106</v>
      </c>
      <c r="K759" t="s">
        <v>486</v>
      </c>
      <c r="L759">
        <v>3245</v>
      </c>
      <c r="M759">
        <v>1964</v>
      </c>
      <c r="N759" t="s">
        <v>87</v>
      </c>
      <c r="O759">
        <v>4</v>
      </c>
      <c r="P759">
        <v>3928</v>
      </c>
      <c r="Q759">
        <v>6490</v>
      </c>
      <c r="R759" s="20">
        <v>0.03</v>
      </c>
    </row>
    <row r="760" spans="1:18" x14ac:dyDescent="0.25">
      <c r="A760" t="s">
        <v>1265</v>
      </c>
      <c r="B760" s="19">
        <v>42029</v>
      </c>
      <c r="C760" t="s">
        <v>72</v>
      </c>
      <c r="D760">
        <v>10006</v>
      </c>
      <c r="E760" t="s">
        <v>485</v>
      </c>
      <c r="F760">
        <v>2</v>
      </c>
      <c r="G760" t="s">
        <v>74</v>
      </c>
      <c r="H760" t="s">
        <v>75</v>
      </c>
      <c r="I760" t="s">
        <v>76</v>
      </c>
      <c r="J760" t="s">
        <v>77</v>
      </c>
      <c r="K760" t="s">
        <v>486</v>
      </c>
      <c r="L760">
        <v>3245</v>
      </c>
      <c r="M760">
        <v>1964</v>
      </c>
      <c r="N760" t="s">
        <v>87</v>
      </c>
      <c r="O760">
        <v>6</v>
      </c>
      <c r="P760">
        <v>3928</v>
      </c>
      <c r="Q760">
        <v>6490</v>
      </c>
      <c r="R760" s="20">
        <v>0.02</v>
      </c>
    </row>
    <row r="761" spans="1:18" x14ac:dyDescent="0.25">
      <c r="A761" t="s">
        <v>1274</v>
      </c>
      <c r="B761" s="19">
        <v>41588</v>
      </c>
      <c r="C761" t="s">
        <v>134</v>
      </c>
      <c r="D761">
        <v>10008</v>
      </c>
      <c r="E761" t="s">
        <v>490</v>
      </c>
      <c r="F761">
        <v>2</v>
      </c>
      <c r="G761" t="s">
        <v>135</v>
      </c>
      <c r="H761" t="s">
        <v>136</v>
      </c>
      <c r="I761" t="s">
        <v>137</v>
      </c>
      <c r="J761" t="s">
        <v>106</v>
      </c>
      <c r="K761" t="s">
        <v>491</v>
      </c>
      <c r="L761">
        <v>3253</v>
      </c>
      <c r="M761">
        <v>2137</v>
      </c>
      <c r="N761" t="s">
        <v>239</v>
      </c>
      <c r="O761">
        <v>10</v>
      </c>
      <c r="P761">
        <v>4274</v>
      </c>
      <c r="Q761">
        <v>6506</v>
      </c>
      <c r="R761" s="20">
        <v>0.02</v>
      </c>
    </row>
    <row r="762" spans="1:18" x14ac:dyDescent="0.25">
      <c r="A762" t="s">
        <v>1275</v>
      </c>
      <c r="B762" s="19">
        <v>41435</v>
      </c>
      <c r="C762" t="s">
        <v>81</v>
      </c>
      <c r="D762">
        <v>10015</v>
      </c>
      <c r="E762" t="s">
        <v>493</v>
      </c>
      <c r="F762">
        <v>2</v>
      </c>
      <c r="G762" t="s">
        <v>103</v>
      </c>
      <c r="H762" t="s">
        <v>104</v>
      </c>
      <c r="I762" t="s">
        <v>105</v>
      </c>
      <c r="J762" t="s">
        <v>106</v>
      </c>
      <c r="K762" t="s">
        <v>494</v>
      </c>
      <c r="L762">
        <v>3256</v>
      </c>
      <c r="M762">
        <v>1772</v>
      </c>
      <c r="N762" t="s">
        <v>87</v>
      </c>
      <c r="O762">
        <v>8</v>
      </c>
      <c r="P762">
        <v>3544</v>
      </c>
      <c r="Q762">
        <v>6512</v>
      </c>
      <c r="R762" s="20">
        <v>0.02</v>
      </c>
    </row>
    <row r="763" spans="1:18" x14ac:dyDescent="0.25">
      <c r="A763" t="s">
        <v>1276</v>
      </c>
      <c r="B763" s="19">
        <v>41291</v>
      </c>
      <c r="C763" t="s">
        <v>134</v>
      </c>
      <c r="D763">
        <v>10010</v>
      </c>
      <c r="E763" t="s">
        <v>493</v>
      </c>
      <c r="F763">
        <v>2</v>
      </c>
      <c r="G763" t="s">
        <v>171</v>
      </c>
      <c r="H763" t="s">
        <v>172</v>
      </c>
      <c r="I763" t="s">
        <v>173</v>
      </c>
      <c r="J763" t="s">
        <v>93</v>
      </c>
      <c r="K763" t="s">
        <v>494</v>
      </c>
      <c r="L763">
        <v>3256</v>
      </c>
      <c r="M763">
        <v>1772</v>
      </c>
      <c r="N763" t="s">
        <v>87</v>
      </c>
      <c r="O763">
        <v>10</v>
      </c>
      <c r="P763">
        <v>3544</v>
      </c>
      <c r="Q763">
        <v>6512</v>
      </c>
      <c r="R763" s="20">
        <v>0.02</v>
      </c>
    </row>
    <row r="764" spans="1:18" x14ac:dyDescent="0.25">
      <c r="A764" t="s">
        <v>1277</v>
      </c>
      <c r="B764" s="19">
        <v>42022</v>
      </c>
      <c r="C764" t="s">
        <v>108</v>
      </c>
      <c r="D764">
        <v>10002</v>
      </c>
      <c r="E764" t="s">
        <v>496</v>
      </c>
      <c r="F764">
        <v>2</v>
      </c>
      <c r="G764" t="s">
        <v>83</v>
      </c>
      <c r="H764" t="s">
        <v>84</v>
      </c>
      <c r="I764" t="s">
        <v>85</v>
      </c>
      <c r="J764" t="s">
        <v>77</v>
      </c>
      <c r="K764" t="s">
        <v>497</v>
      </c>
      <c r="L764">
        <v>3277</v>
      </c>
      <c r="M764">
        <v>1891</v>
      </c>
      <c r="N764" t="s">
        <v>87</v>
      </c>
      <c r="O764">
        <v>3</v>
      </c>
      <c r="P764">
        <v>3782</v>
      </c>
      <c r="Q764">
        <v>6554</v>
      </c>
      <c r="R764" s="20">
        <v>0.03</v>
      </c>
    </row>
    <row r="765" spans="1:18" x14ac:dyDescent="0.25">
      <c r="A765" t="s">
        <v>715</v>
      </c>
      <c r="B765" s="19">
        <v>42367</v>
      </c>
      <c r="C765" t="s">
        <v>102</v>
      </c>
      <c r="D765">
        <v>10009</v>
      </c>
      <c r="E765" t="s">
        <v>496</v>
      </c>
      <c r="F765">
        <v>2</v>
      </c>
      <c r="G765" t="s">
        <v>141</v>
      </c>
      <c r="H765" t="s">
        <v>142</v>
      </c>
      <c r="I765" t="s">
        <v>143</v>
      </c>
      <c r="J765" t="s">
        <v>93</v>
      </c>
      <c r="K765" t="s">
        <v>497</v>
      </c>
      <c r="L765">
        <v>3277</v>
      </c>
      <c r="M765">
        <v>1891</v>
      </c>
      <c r="N765" t="s">
        <v>87</v>
      </c>
      <c r="O765">
        <v>1</v>
      </c>
      <c r="P765">
        <v>3782</v>
      </c>
      <c r="Q765">
        <v>6554</v>
      </c>
      <c r="R765" s="20">
        <v>0.03</v>
      </c>
    </row>
    <row r="766" spans="1:18" x14ac:dyDescent="0.25">
      <c r="A766" t="s">
        <v>1278</v>
      </c>
      <c r="B766" s="19">
        <v>41581</v>
      </c>
      <c r="C766" t="s">
        <v>203</v>
      </c>
      <c r="D766">
        <v>10002</v>
      </c>
      <c r="E766" t="s">
        <v>500</v>
      </c>
      <c r="F766">
        <v>2</v>
      </c>
      <c r="G766" t="s">
        <v>83</v>
      </c>
      <c r="H766" t="s">
        <v>84</v>
      </c>
      <c r="I766" t="s">
        <v>85</v>
      </c>
      <c r="J766" t="s">
        <v>77</v>
      </c>
      <c r="K766" t="s">
        <v>501</v>
      </c>
      <c r="L766">
        <v>3282</v>
      </c>
      <c r="M766">
        <v>1654</v>
      </c>
      <c r="N766" t="s">
        <v>114</v>
      </c>
      <c r="O766">
        <v>4</v>
      </c>
      <c r="P766">
        <v>3308</v>
      </c>
      <c r="Q766">
        <v>6564</v>
      </c>
      <c r="R766" s="20">
        <v>0.03</v>
      </c>
    </row>
    <row r="767" spans="1:18" x14ac:dyDescent="0.25">
      <c r="A767" t="s">
        <v>1279</v>
      </c>
      <c r="B767" s="19">
        <v>41798</v>
      </c>
      <c r="C767" t="s">
        <v>102</v>
      </c>
      <c r="D767">
        <v>10012</v>
      </c>
      <c r="E767" t="s">
        <v>505</v>
      </c>
      <c r="F767">
        <v>2</v>
      </c>
      <c r="G767" t="s">
        <v>127</v>
      </c>
      <c r="H767" t="s">
        <v>128</v>
      </c>
      <c r="I767" t="s">
        <v>129</v>
      </c>
      <c r="J767" t="s">
        <v>93</v>
      </c>
      <c r="K767" t="s">
        <v>506</v>
      </c>
      <c r="L767">
        <v>3282</v>
      </c>
      <c r="M767">
        <v>1376</v>
      </c>
      <c r="N767" t="s">
        <v>87</v>
      </c>
      <c r="O767">
        <v>1</v>
      </c>
      <c r="P767">
        <v>2752</v>
      </c>
      <c r="Q767">
        <v>6564</v>
      </c>
      <c r="R767" s="20">
        <v>0.03</v>
      </c>
    </row>
    <row r="768" spans="1:18" x14ac:dyDescent="0.25">
      <c r="A768" t="s">
        <v>967</v>
      </c>
      <c r="B768" s="19">
        <v>42138</v>
      </c>
      <c r="C768" t="s">
        <v>203</v>
      </c>
      <c r="D768">
        <v>10004</v>
      </c>
      <c r="E768" t="s">
        <v>1280</v>
      </c>
      <c r="F768">
        <v>2</v>
      </c>
      <c r="G768" t="s">
        <v>121</v>
      </c>
      <c r="H768" t="s">
        <v>122</v>
      </c>
      <c r="I768" t="s">
        <v>123</v>
      </c>
      <c r="J768" t="s">
        <v>106</v>
      </c>
      <c r="K768" t="s">
        <v>1281</v>
      </c>
      <c r="L768">
        <v>3290</v>
      </c>
      <c r="M768">
        <v>1720</v>
      </c>
      <c r="N768" t="s">
        <v>87</v>
      </c>
      <c r="O768">
        <v>4</v>
      </c>
      <c r="P768">
        <v>3440</v>
      </c>
      <c r="Q768">
        <v>6580</v>
      </c>
      <c r="R768" s="20">
        <v>0.03</v>
      </c>
    </row>
    <row r="769" spans="1:18" x14ac:dyDescent="0.25">
      <c r="A769" t="s">
        <v>870</v>
      </c>
      <c r="B769" s="19">
        <v>42006</v>
      </c>
      <c r="C769" t="s">
        <v>72</v>
      </c>
      <c r="D769">
        <v>10004</v>
      </c>
      <c r="E769" t="s">
        <v>1280</v>
      </c>
      <c r="F769">
        <v>2</v>
      </c>
      <c r="G769" t="s">
        <v>121</v>
      </c>
      <c r="H769" t="s">
        <v>122</v>
      </c>
      <c r="I769" t="s">
        <v>123</v>
      </c>
      <c r="J769" t="s">
        <v>106</v>
      </c>
      <c r="K769" t="s">
        <v>1281</v>
      </c>
      <c r="L769">
        <v>3290</v>
      </c>
      <c r="M769">
        <v>1720</v>
      </c>
      <c r="N769" t="s">
        <v>87</v>
      </c>
      <c r="O769">
        <v>6</v>
      </c>
      <c r="P769">
        <v>3440</v>
      </c>
      <c r="Q769">
        <v>6580</v>
      </c>
      <c r="R769" s="20">
        <v>0.02</v>
      </c>
    </row>
    <row r="770" spans="1:18" x14ac:dyDescent="0.25">
      <c r="A770" t="s">
        <v>1282</v>
      </c>
      <c r="B770" s="19">
        <v>41770</v>
      </c>
      <c r="C770" t="s">
        <v>72</v>
      </c>
      <c r="D770">
        <v>10012</v>
      </c>
      <c r="E770" t="s">
        <v>513</v>
      </c>
      <c r="F770">
        <v>2</v>
      </c>
      <c r="G770" t="s">
        <v>127</v>
      </c>
      <c r="H770" t="s">
        <v>128</v>
      </c>
      <c r="I770" t="s">
        <v>129</v>
      </c>
      <c r="J770" t="s">
        <v>93</v>
      </c>
      <c r="K770" t="s">
        <v>514</v>
      </c>
      <c r="L770">
        <v>3303</v>
      </c>
      <c r="M770">
        <v>2271</v>
      </c>
      <c r="N770" t="s">
        <v>239</v>
      </c>
      <c r="O770">
        <v>6</v>
      </c>
      <c r="P770">
        <v>4542</v>
      </c>
      <c r="Q770">
        <v>6606</v>
      </c>
      <c r="R770" s="20">
        <v>0.02</v>
      </c>
    </row>
    <row r="771" spans="1:18" x14ac:dyDescent="0.25">
      <c r="A771" t="s">
        <v>1019</v>
      </c>
      <c r="B771" s="19">
        <v>41363</v>
      </c>
      <c r="C771" t="s">
        <v>203</v>
      </c>
      <c r="D771">
        <v>10005</v>
      </c>
      <c r="E771" t="s">
        <v>513</v>
      </c>
      <c r="F771">
        <v>2</v>
      </c>
      <c r="G771" t="s">
        <v>183</v>
      </c>
      <c r="H771" t="s">
        <v>184</v>
      </c>
      <c r="I771" t="s">
        <v>185</v>
      </c>
      <c r="J771" t="s">
        <v>93</v>
      </c>
      <c r="K771" t="s">
        <v>514</v>
      </c>
      <c r="L771">
        <v>3303</v>
      </c>
      <c r="M771">
        <v>2271</v>
      </c>
      <c r="N771" t="s">
        <v>239</v>
      </c>
      <c r="O771">
        <v>4</v>
      </c>
      <c r="P771">
        <v>4542</v>
      </c>
      <c r="Q771">
        <v>6606</v>
      </c>
      <c r="R771" s="20">
        <v>0.03</v>
      </c>
    </row>
    <row r="772" spans="1:18" x14ac:dyDescent="0.25">
      <c r="A772" t="s">
        <v>1283</v>
      </c>
      <c r="B772" s="19">
        <v>42028</v>
      </c>
      <c r="C772" t="s">
        <v>203</v>
      </c>
      <c r="D772">
        <v>10007</v>
      </c>
      <c r="E772" t="s">
        <v>513</v>
      </c>
      <c r="F772">
        <v>2</v>
      </c>
      <c r="G772" t="s">
        <v>90</v>
      </c>
      <c r="H772" t="s">
        <v>91</v>
      </c>
      <c r="I772" t="s">
        <v>92</v>
      </c>
      <c r="J772" t="s">
        <v>93</v>
      </c>
      <c r="K772" t="s">
        <v>514</v>
      </c>
      <c r="L772">
        <v>3303</v>
      </c>
      <c r="M772">
        <v>2271</v>
      </c>
      <c r="N772" t="s">
        <v>239</v>
      </c>
      <c r="O772">
        <v>4</v>
      </c>
      <c r="P772">
        <v>4542</v>
      </c>
      <c r="Q772">
        <v>6606</v>
      </c>
      <c r="R772" s="20">
        <v>0.03</v>
      </c>
    </row>
    <row r="773" spans="1:18" x14ac:dyDescent="0.25">
      <c r="A773" t="s">
        <v>1284</v>
      </c>
      <c r="B773" s="19">
        <v>42317</v>
      </c>
      <c r="C773" t="s">
        <v>203</v>
      </c>
      <c r="D773">
        <v>10004</v>
      </c>
      <c r="E773" t="s">
        <v>519</v>
      </c>
      <c r="F773">
        <v>2</v>
      </c>
      <c r="G773" t="s">
        <v>121</v>
      </c>
      <c r="H773" t="s">
        <v>122</v>
      </c>
      <c r="I773" t="s">
        <v>123</v>
      </c>
      <c r="J773" t="s">
        <v>106</v>
      </c>
      <c r="K773" t="s">
        <v>520</v>
      </c>
      <c r="L773">
        <v>3324</v>
      </c>
      <c r="M773">
        <v>1846</v>
      </c>
      <c r="N773" t="s">
        <v>87</v>
      </c>
      <c r="O773">
        <v>4</v>
      </c>
      <c r="P773">
        <v>3692</v>
      </c>
      <c r="Q773">
        <v>6648</v>
      </c>
      <c r="R773" s="20">
        <v>0.03</v>
      </c>
    </row>
    <row r="774" spans="1:18" x14ac:dyDescent="0.25">
      <c r="A774" t="s">
        <v>1285</v>
      </c>
      <c r="B774" s="19">
        <v>42161</v>
      </c>
      <c r="C774" t="s">
        <v>89</v>
      </c>
      <c r="D774">
        <v>10001</v>
      </c>
      <c r="E774" t="s">
        <v>523</v>
      </c>
      <c r="F774">
        <v>2</v>
      </c>
      <c r="G774" t="s">
        <v>197</v>
      </c>
      <c r="H774" t="s">
        <v>122</v>
      </c>
      <c r="I774" t="s">
        <v>198</v>
      </c>
      <c r="J774" t="s">
        <v>106</v>
      </c>
      <c r="K774" t="s">
        <v>524</v>
      </c>
      <c r="L774">
        <v>3330</v>
      </c>
      <c r="M774">
        <v>1819</v>
      </c>
      <c r="N774" t="s">
        <v>87</v>
      </c>
      <c r="O774">
        <v>5</v>
      </c>
      <c r="P774">
        <v>3638</v>
      </c>
      <c r="Q774">
        <v>6660</v>
      </c>
      <c r="R774" s="20">
        <v>0.03</v>
      </c>
    </row>
    <row r="775" spans="1:18" x14ac:dyDescent="0.25">
      <c r="A775" t="s">
        <v>426</v>
      </c>
      <c r="B775" s="19">
        <v>42258</v>
      </c>
      <c r="C775" t="s">
        <v>108</v>
      </c>
      <c r="D775">
        <v>10003</v>
      </c>
      <c r="E775" t="s">
        <v>523</v>
      </c>
      <c r="F775">
        <v>2</v>
      </c>
      <c r="G775" t="s">
        <v>96</v>
      </c>
      <c r="H775" t="s">
        <v>97</v>
      </c>
      <c r="I775" t="s">
        <v>98</v>
      </c>
      <c r="J775" t="s">
        <v>99</v>
      </c>
      <c r="K775" t="s">
        <v>524</v>
      </c>
      <c r="L775">
        <v>3330</v>
      </c>
      <c r="M775">
        <v>1819</v>
      </c>
      <c r="N775" t="s">
        <v>87</v>
      </c>
      <c r="O775">
        <v>3</v>
      </c>
      <c r="P775">
        <v>3638</v>
      </c>
      <c r="Q775">
        <v>6660</v>
      </c>
      <c r="R775" s="20">
        <v>0.03</v>
      </c>
    </row>
    <row r="776" spans="1:18" x14ac:dyDescent="0.25">
      <c r="A776" t="s">
        <v>935</v>
      </c>
      <c r="B776" s="19">
        <v>42069</v>
      </c>
      <c r="C776" t="s">
        <v>72</v>
      </c>
      <c r="D776">
        <v>10008</v>
      </c>
      <c r="E776" t="s">
        <v>523</v>
      </c>
      <c r="F776">
        <v>2</v>
      </c>
      <c r="G776" t="s">
        <v>135</v>
      </c>
      <c r="H776" t="s">
        <v>136</v>
      </c>
      <c r="I776" t="s">
        <v>137</v>
      </c>
      <c r="J776" t="s">
        <v>106</v>
      </c>
      <c r="K776" t="s">
        <v>524</v>
      </c>
      <c r="L776">
        <v>3330</v>
      </c>
      <c r="M776">
        <v>1819</v>
      </c>
      <c r="N776" t="s">
        <v>87</v>
      </c>
      <c r="O776">
        <v>6</v>
      </c>
      <c r="P776">
        <v>3638</v>
      </c>
      <c r="Q776">
        <v>6660</v>
      </c>
      <c r="R776" s="20">
        <v>0.02</v>
      </c>
    </row>
    <row r="777" spans="1:18" x14ac:dyDescent="0.25">
      <c r="A777" t="s">
        <v>1286</v>
      </c>
      <c r="B777" s="19">
        <v>41653</v>
      </c>
      <c r="C777" t="s">
        <v>102</v>
      </c>
      <c r="D777">
        <v>10013</v>
      </c>
      <c r="E777" t="s">
        <v>527</v>
      </c>
      <c r="F777">
        <v>2</v>
      </c>
      <c r="G777" t="s">
        <v>116</v>
      </c>
      <c r="H777" t="s">
        <v>117</v>
      </c>
      <c r="I777" t="s">
        <v>118</v>
      </c>
      <c r="J777" t="s">
        <v>106</v>
      </c>
      <c r="K777" t="s">
        <v>528</v>
      </c>
      <c r="L777">
        <v>3330</v>
      </c>
      <c r="M777">
        <v>2283</v>
      </c>
      <c r="N777" t="s">
        <v>87</v>
      </c>
      <c r="O777">
        <v>1</v>
      </c>
      <c r="P777">
        <v>4566</v>
      </c>
      <c r="Q777">
        <v>6660</v>
      </c>
      <c r="R777" s="20">
        <v>0.03</v>
      </c>
    </row>
    <row r="778" spans="1:18" x14ac:dyDescent="0.25">
      <c r="A778" t="s">
        <v>1045</v>
      </c>
      <c r="B778" s="19">
        <v>41627</v>
      </c>
      <c r="C778" t="s">
        <v>110</v>
      </c>
      <c r="D778">
        <v>10014</v>
      </c>
      <c r="E778" t="s">
        <v>527</v>
      </c>
      <c r="F778">
        <v>2</v>
      </c>
      <c r="G778" t="s">
        <v>162</v>
      </c>
      <c r="H778" t="s">
        <v>163</v>
      </c>
      <c r="I778" t="s">
        <v>164</v>
      </c>
      <c r="J778" t="s">
        <v>93</v>
      </c>
      <c r="K778" t="s">
        <v>528</v>
      </c>
      <c r="L778">
        <v>3330</v>
      </c>
      <c r="M778">
        <v>2283</v>
      </c>
      <c r="N778" t="s">
        <v>87</v>
      </c>
      <c r="O778">
        <v>4</v>
      </c>
      <c r="P778">
        <v>4566</v>
      </c>
      <c r="Q778">
        <v>6660</v>
      </c>
      <c r="R778" s="20">
        <v>0.03</v>
      </c>
    </row>
    <row r="779" spans="1:18" x14ac:dyDescent="0.25">
      <c r="A779" t="s">
        <v>1287</v>
      </c>
      <c r="B779" s="19">
        <v>42047</v>
      </c>
      <c r="C779" t="s">
        <v>81</v>
      </c>
      <c r="D779">
        <v>10010</v>
      </c>
      <c r="E779" t="s">
        <v>527</v>
      </c>
      <c r="F779">
        <v>2</v>
      </c>
      <c r="G779" t="s">
        <v>171</v>
      </c>
      <c r="H779" t="s">
        <v>172</v>
      </c>
      <c r="I779" t="s">
        <v>173</v>
      </c>
      <c r="J779" t="s">
        <v>93</v>
      </c>
      <c r="K779" t="s">
        <v>528</v>
      </c>
      <c r="L779">
        <v>3330</v>
      </c>
      <c r="M779">
        <v>2283</v>
      </c>
      <c r="N779" t="s">
        <v>87</v>
      </c>
      <c r="O779">
        <v>8</v>
      </c>
      <c r="P779">
        <v>4566</v>
      </c>
      <c r="Q779">
        <v>6660</v>
      </c>
      <c r="R779" s="20">
        <v>0.02</v>
      </c>
    </row>
    <row r="780" spans="1:18" x14ac:dyDescent="0.25">
      <c r="A780" t="s">
        <v>1288</v>
      </c>
      <c r="B780" s="19">
        <v>42316</v>
      </c>
      <c r="C780" t="s">
        <v>134</v>
      </c>
      <c r="D780">
        <v>10002</v>
      </c>
      <c r="E780" t="s">
        <v>532</v>
      </c>
      <c r="F780">
        <v>2</v>
      </c>
      <c r="G780" t="s">
        <v>83</v>
      </c>
      <c r="H780" t="s">
        <v>84</v>
      </c>
      <c r="I780" t="s">
        <v>85</v>
      </c>
      <c r="J780" t="s">
        <v>77</v>
      </c>
      <c r="K780" t="s">
        <v>533</v>
      </c>
      <c r="L780">
        <v>3339</v>
      </c>
      <c r="M780">
        <v>2274</v>
      </c>
      <c r="N780" t="s">
        <v>87</v>
      </c>
      <c r="O780">
        <v>10</v>
      </c>
      <c r="P780">
        <v>4548</v>
      </c>
      <c r="Q780">
        <v>6678</v>
      </c>
      <c r="R780" s="20">
        <v>0.02</v>
      </c>
    </row>
    <row r="781" spans="1:18" x14ac:dyDescent="0.25">
      <c r="A781" t="s">
        <v>660</v>
      </c>
      <c r="B781" s="19">
        <v>41802</v>
      </c>
      <c r="C781" t="s">
        <v>72</v>
      </c>
      <c r="D781">
        <v>10013</v>
      </c>
      <c r="E781" t="s">
        <v>532</v>
      </c>
      <c r="F781">
        <v>2</v>
      </c>
      <c r="G781" t="s">
        <v>116</v>
      </c>
      <c r="H781" t="s">
        <v>117</v>
      </c>
      <c r="I781" t="s">
        <v>118</v>
      </c>
      <c r="J781" t="s">
        <v>106</v>
      </c>
      <c r="K781" t="s">
        <v>533</v>
      </c>
      <c r="L781">
        <v>3339</v>
      </c>
      <c r="M781">
        <v>2274</v>
      </c>
      <c r="N781" t="s">
        <v>87</v>
      </c>
      <c r="O781">
        <v>6</v>
      </c>
      <c r="P781">
        <v>4548</v>
      </c>
      <c r="Q781">
        <v>6678</v>
      </c>
      <c r="R781" s="20">
        <v>0.02</v>
      </c>
    </row>
    <row r="782" spans="1:18" x14ac:dyDescent="0.25">
      <c r="A782" t="s">
        <v>1005</v>
      </c>
      <c r="B782" s="19">
        <v>41291</v>
      </c>
      <c r="C782" t="s">
        <v>102</v>
      </c>
      <c r="D782">
        <v>10011</v>
      </c>
      <c r="E782" t="s">
        <v>532</v>
      </c>
      <c r="F782">
        <v>2</v>
      </c>
      <c r="G782" t="s">
        <v>153</v>
      </c>
      <c r="H782" t="s">
        <v>154</v>
      </c>
      <c r="I782" t="s">
        <v>155</v>
      </c>
      <c r="J782" t="s">
        <v>93</v>
      </c>
      <c r="K782" t="s">
        <v>533</v>
      </c>
      <c r="L782">
        <v>3339</v>
      </c>
      <c r="M782">
        <v>2274</v>
      </c>
      <c r="N782" t="s">
        <v>87</v>
      </c>
      <c r="O782">
        <v>1</v>
      </c>
      <c r="P782">
        <v>4548</v>
      </c>
      <c r="Q782">
        <v>6678</v>
      </c>
      <c r="R782" s="20">
        <v>0.03</v>
      </c>
    </row>
    <row r="783" spans="1:18" x14ac:dyDescent="0.25">
      <c r="A783" t="s">
        <v>1289</v>
      </c>
      <c r="B783" s="19">
        <v>41423</v>
      </c>
      <c r="C783" t="s">
        <v>72</v>
      </c>
      <c r="D783">
        <v>10002</v>
      </c>
      <c r="E783" t="s">
        <v>539</v>
      </c>
      <c r="F783">
        <v>2</v>
      </c>
      <c r="G783" t="s">
        <v>83</v>
      </c>
      <c r="H783" t="s">
        <v>84</v>
      </c>
      <c r="I783" t="s">
        <v>85</v>
      </c>
      <c r="J783" t="s">
        <v>77</v>
      </c>
      <c r="K783" t="s">
        <v>540</v>
      </c>
      <c r="L783">
        <v>3377</v>
      </c>
      <c r="M783">
        <v>2112</v>
      </c>
      <c r="N783" t="s">
        <v>239</v>
      </c>
      <c r="O783">
        <v>6</v>
      </c>
      <c r="P783">
        <v>4224</v>
      </c>
      <c r="Q783">
        <v>6754</v>
      </c>
      <c r="R783" s="20">
        <v>0.02</v>
      </c>
    </row>
    <row r="784" spans="1:18" x14ac:dyDescent="0.25">
      <c r="A784" t="s">
        <v>515</v>
      </c>
      <c r="B784" s="19">
        <v>42074</v>
      </c>
      <c r="C784" t="s">
        <v>134</v>
      </c>
      <c r="D784">
        <v>10011</v>
      </c>
      <c r="E784" t="s">
        <v>539</v>
      </c>
      <c r="F784">
        <v>2</v>
      </c>
      <c r="G784" t="s">
        <v>153</v>
      </c>
      <c r="H784" t="s">
        <v>154</v>
      </c>
      <c r="I784" t="s">
        <v>155</v>
      </c>
      <c r="J784" t="s">
        <v>93</v>
      </c>
      <c r="K784" t="s">
        <v>540</v>
      </c>
      <c r="L784">
        <v>3377</v>
      </c>
      <c r="M784">
        <v>2112</v>
      </c>
      <c r="N784" t="s">
        <v>239</v>
      </c>
      <c r="O784">
        <v>10</v>
      </c>
      <c r="P784">
        <v>4224</v>
      </c>
      <c r="Q784">
        <v>6754</v>
      </c>
      <c r="R784" s="20">
        <v>0.02</v>
      </c>
    </row>
    <row r="785" spans="1:18" x14ac:dyDescent="0.25">
      <c r="A785" t="s">
        <v>1290</v>
      </c>
      <c r="B785" s="19">
        <v>42062</v>
      </c>
      <c r="C785" t="s">
        <v>72</v>
      </c>
      <c r="D785">
        <v>10010</v>
      </c>
      <c r="E785" t="s">
        <v>539</v>
      </c>
      <c r="F785">
        <v>2</v>
      </c>
      <c r="G785" t="s">
        <v>171</v>
      </c>
      <c r="H785" t="s">
        <v>172</v>
      </c>
      <c r="I785" t="s">
        <v>173</v>
      </c>
      <c r="J785" t="s">
        <v>93</v>
      </c>
      <c r="K785" t="s">
        <v>540</v>
      </c>
      <c r="L785">
        <v>3377</v>
      </c>
      <c r="M785">
        <v>2112</v>
      </c>
      <c r="N785" t="s">
        <v>239</v>
      </c>
      <c r="O785">
        <v>6</v>
      </c>
      <c r="P785">
        <v>4224</v>
      </c>
      <c r="Q785">
        <v>6754</v>
      </c>
      <c r="R785" s="20">
        <v>0.02</v>
      </c>
    </row>
    <row r="786" spans="1:18" x14ac:dyDescent="0.25">
      <c r="A786" t="s">
        <v>1291</v>
      </c>
      <c r="B786" s="19">
        <v>41729</v>
      </c>
      <c r="C786" t="s">
        <v>81</v>
      </c>
      <c r="D786">
        <v>10009</v>
      </c>
      <c r="E786" t="s">
        <v>542</v>
      </c>
      <c r="F786">
        <v>2</v>
      </c>
      <c r="G786" t="s">
        <v>141</v>
      </c>
      <c r="H786" t="s">
        <v>142</v>
      </c>
      <c r="I786" t="s">
        <v>143</v>
      </c>
      <c r="J786" t="s">
        <v>93</v>
      </c>
      <c r="K786" t="s">
        <v>543</v>
      </c>
      <c r="L786">
        <v>3388</v>
      </c>
      <c r="M786">
        <v>1454</v>
      </c>
      <c r="N786" t="s">
        <v>239</v>
      </c>
      <c r="O786">
        <v>8</v>
      </c>
      <c r="P786">
        <v>2908</v>
      </c>
      <c r="Q786">
        <v>6776</v>
      </c>
      <c r="R786" s="20">
        <v>0.02</v>
      </c>
    </row>
    <row r="787" spans="1:18" x14ac:dyDescent="0.25">
      <c r="A787" t="s">
        <v>1292</v>
      </c>
      <c r="B787" s="19">
        <v>41701</v>
      </c>
      <c r="C787" t="s">
        <v>81</v>
      </c>
      <c r="D787">
        <v>10001</v>
      </c>
      <c r="E787" t="s">
        <v>551</v>
      </c>
      <c r="F787">
        <v>2</v>
      </c>
      <c r="G787" t="s">
        <v>197</v>
      </c>
      <c r="H787" t="s">
        <v>122</v>
      </c>
      <c r="I787" t="s">
        <v>198</v>
      </c>
      <c r="J787" t="s">
        <v>106</v>
      </c>
      <c r="K787" t="s">
        <v>552</v>
      </c>
      <c r="L787">
        <v>3408</v>
      </c>
      <c r="M787">
        <v>1465</v>
      </c>
      <c r="N787" t="s">
        <v>87</v>
      </c>
      <c r="O787">
        <v>8</v>
      </c>
      <c r="P787">
        <v>2930</v>
      </c>
      <c r="Q787">
        <v>6816</v>
      </c>
      <c r="R787" s="20">
        <v>0.02</v>
      </c>
    </row>
    <row r="788" spans="1:18" x14ac:dyDescent="0.25">
      <c r="A788" t="s">
        <v>1293</v>
      </c>
      <c r="B788" s="19">
        <v>41499</v>
      </c>
      <c r="C788" t="s">
        <v>72</v>
      </c>
      <c r="D788">
        <v>10013</v>
      </c>
      <c r="E788" t="s">
        <v>563</v>
      </c>
      <c r="F788">
        <v>2</v>
      </c>
      <c r="G788" t="s">
        <v>116</v>
      </c>
      <c r="H788" t="s">
        <v>117</v>
      </c>
      <c r="I788" t="s">
        <v>118</v>
      </c>
      <c r="J788" t="s">
        <v>106</v>
      </c>
      <c r="K788" t="s">
        <v>564</v>
      </c>
      <c r="L788">
        <v>3421</v>
      </c>
      <c r="M788">
        <v>1569</v>
      </c>
      <c r="N788" t="s">
        <v>87</v>
      </c>
      <c r="O788">
        <v>6</v>
      </c>
      <c r="P788">
        <v>3138</v>
      </c>
      <c r="Q788">
        <v>6842</v>
      </c>
      <c r="R788" s="20">
        <v>0.02</v>
      </c>
    </row>
    <row r="789" spans="1:18" x14ac:dyDescent="0.25">
      <c r="A789" t="s">
        <v>1294</v>
      </c>
      <c r="B789" s="19">
        <v>42006</v>
      </c>
      <c r="C789" t="s">
        <v>110</v>
      </c>
      <c r="D789">
        <v>10001</v>
      </c>
      <c r="E789" t="s">
        <v>1295</v>
      </c>
      <c r="F789">
        <v>2</v>
      </c>
      <c r="G789" t="s">
        <v>197</v>
      </c>
      <c r="H789" t="s">
        <v>122</v>
      </c>
      <c r="I789" t="s">
        <v>198</v>
      </c>
      <c r="J789" t="s">
        <v>106</v>
      </c>
      <c r="K789" t="s">
        <v>1296</v>
      </c>
      <c r="L789">
        <v>3448</v>
      </c>
      <c r="M789">
        <v>1219</v>
      </c>
      <c r="N789" t="s">
        <v>87</v>
      </c>
      <c r="O789">
        <v>4</v>
      </c>
      <c r="P789">
        <v>2438</v>
      </c>
      <c r="Q789">
        <v>6896</v>
      </c>
      <c r="R789" s="20">
        <v>0.03</v>
      </c>
    </row>
    <row r="790" spans="1:18" x14ac:dyDescent="0.25">
      <c r="A790" t="s">
        <v>961</v>
      </c>
      <c r="B790" s="19">
        <v>42152</v>
      </c>
      <c r="C790" t="s">
        <v>89</v>
      </c>
      <c r="D790">
        <v>10009</v>
      </c>
      <c r="E790" t="s">
        <v>1295</v>
      </c>
      <c r="F790">
        <v>2</v>
      </c>
      <c r="G790" t="s">
        <v>141</v>
      </c>
      <c r="H790" t="s">
        <v>142</v>
      </c>
      <c r="I790" t="s">
        <v>143</v>
      </c>
      <c r="J790" t="s">
        <v>93</v>
      </c>
      <c r="K790" t="s">
        <v>1296</v>
      </c>
      <c r="L790">
        <v>3448</v>
      </c>
      <c r="M790">
        <v>1219</v>
      </c>
      <c r="N790" t="s">
        <v>87</v>
      </c>
      <c r="O790">
        <v>5</v>
      </c>
      <c r="P790">
        <v>2438</v>
      </c>
      <c r="Q790">
        <v>6896</v>
      </c>
      <c r="R790" s="20">
        <v>0.03</v>
      </c>
    </row>
    <row r="791" spans="1:18" x14ac:dyDescent="0.25">
      <c r="A791" t="s">
        <v>1297</v>
      </c>
      <c r="B791" s="19">
        <v>41753</v>
      </c>
      <c r="C791" t="s">
        <v>134</v>
      </c>
      <c r="D791">
        <v>10001</v>
      </c>
      <c r="E791" t="s">
        <v>581</v>
      </c>
      <c r="F791">
        <v>2</v>
      </c>
      <c r="G791" t="s">
        <v>197</v>
      </c>
      <c r="H791" t="s">
        <v>122</v>
      </c>
      <c r="I791" t="s">
        <v>198</v>
      </c>
      <c r="J791" t="s">
        <v>106</v>
      </c>
      <c r="K791" t="s">
        <v>582</v>
      </c>
      <c r="L791">
        <v>3454</v>
      </c>
      <c r="M791">
        <v>1525</v>
      </c>
      <c r="N791" t="s">
        <v>87</v>
      </c>
      <c r="O791">
        <v>10</v>
      </c>
      <c r="P791">
        <v>3050</v>
      </c>
      <c r="Q791">
        <v>6908</v>
      </c>
      <c r="R791" s="20">
        <v>0.02</v>
      </c>
    </row>
    <row r="792" spans="1:18" x14ac:dyDescent="0.25">
      <c r="A792" t="s">
        <v>1298</v>
      </c>
      <c r="B792" s="19">
        <v>42170</v>
      </c>
      <c r="C792" t="s">
        <v>81</v>
      </c>
      <c r="D792">
        <v>10004</v>
      </c>
      <c r="E792" t="s">
        <v>592</v>
      </c>
      <c r="F792">
        <v>2</v>
      </c>
      <c r="G792" t="s">
        <v>121</v>
      </c>
      <c r="H792" t="s">
        <v>122</v>
      </c>
      <c r="I792" t="s">
        <v>123</v>
      </c>
      <c r="J792" t="s">
        <v>106</v>
      </c>
      <c r="K792" t="s">
        <v>593</v>
      </c>
      <c r="L792">
        <v>3458</v>
      </c>
      <c r="M792">
        <v>1684</v>
      </c>
      <c r="N792" t="s">
        <v>114</v>
      </c>
      <c r="O792">
        <v>8</v>
      </c>
      <c r="P792">
        <v>3368</v>
      </c>
      <c r="Q792">
        <v>6916</v>
      </c>
      <c r="R792" s="20">
        <v>0.02</v>
      </c>
    </row>
    <row r="793" spans="1:18" x14ac:dyDescent="0.25">
      <c r="A793" t="s">
        <v>631</v>
      </c>
      <c r="B793" s="19">
        <v>41301</v>
      </c>
      <c r="C793" t="s">
        <v>72</v>
      </c>
      <c r="D793">
        <v>10005</v>
      </c>
      <c r="E793" t="s">
        <v>595</v>
      </c>
      <c r="F793">
        <v>2</v>
      </c>
      <c r="G793" t="s">
        <v>183</v>
      </c>
      <c r="H793" t="s">
        <v>184</v>
      </c>
      <c r="I793" t="s">
        <v>185</v>
      </c>
      <c r="J793" t="s">
        <v>93</v>
      </c>
      <c r="K793" t="s">
        <v>596</v>
      </c>
      <c r="L793">
        <v>3463</v>
      </c>
      <c r="M793">
        <v>1964</v>
      </c>
      <c r="N793" t="s">
        <v>114</v>
      </c>
      <c r="O793">
        <v>6</v>
      </c>
      <c r="P793">
        <v>3928</v>
      </c>
      <c r="Q793">
        <v>6926</v>
      </c>
      <c r="R793" s="20">
        <v>0.02</v>
      </c>
    </row>
    <row r="794" spans="1:18" x14ac:dyDescent="0.25">
      <c r="A794" t="s">
        <v>1299</v>
      </c>
      <c r="B794" s="19">
        <v>41695</v>
      </c>
      <c r="C794" t="s">
        <v>203</v>
      </c>
      <c r="D794">
        <v>10014</v>
      </c>
      <c r="E794" t="s">
        <v>595</v>
      </c>
      <c r="F794">
        <v>2</v>
      </c>
      <c r="G794" t="s">
        <v>162</v>
      </c>
      <c r="H794" t="s">
        <v>163</v>
      </c>
      <c r="I794" t="s">
        <v>164</v>
      </c>
      <c r="J794" t="s">
        <v>93</v>
      </c>
      <c r="K794" t="s">
        <v>596</v>
      </c>
      <c r="L794">
        <v>3463</v>
      </c>
      <c r="M794">
        <v>1964</v>
      </c>
      <c r="N794" t="s">
        <v>114</v>
      </c>
      <c r="O794">
        <v>4</v>
      </c>
      <c r="P794">
        <v>3928</v>
      </c>
      <c r="Q794">
        <v>6926</v>
      </c>
      <c r="R794" s="20">
        <v>0.03</v>
      </c>
    </row>
    <row r="795" spans="1:18" x14ac:dyDescent="0.25">
      <c r="A795" t="s">
        <v>1300</v>
      </c>
      <c r="B795" s="19">
        <v>41563</v>
      </c>
      <c r="C795" t="s">
        <v>89</v>
      </c>
      <c r="D795">
        <v>10008</v>
      </c>
      <c r="E795" t="s">
        <v>598</v>
      </c>
      <c r="F795">
        <v>2</v>
      </c>
      <c r="G795" t="s">
        <v>135</v>
      </c>
      <c r="H795" t="s">
        <v>136</v>
      </c>
      <c r="I795" t="s">
        <v>137</v>
      </c>
      <c r="J795" t="s">
        <v>106</v>
      </c>
      <c r="K795" t="s">
        <v>599</v>
      </c>
      <c r="L795">
        <v>3467</v>
      </c>
      <c r="M795">
        <v>1230</v>
      </c>
      <c r="N795" t="s">
        <v>114</v>
      </c>
      <c r="O795">
        <v>5</v>
      </c>
      <c r="P795">
        <v>2460</v>
      </c>
      <c r="Q795">
        <v>6934</v>
      </c>
      <c r="R795" s="20">
        <v>0.03</v>
      </c>
    </row>
    <row r="796" spans="1:18" x14ac:dyDescent="0.25">
      <c r="A796" t="s">
        <v>948</v>
      </c>
      <c r="B796" s="19">
        <v>41979</v>
      </c>
      <c r="C796" t="s">
        <v>134</v>
      </c>
      <c r="D796">
        <v>10010</v>
      </c>
      <c r="E796" t="s">
        <v>598</v>
      </c>
      <c r="F796">
        <v>2</v>
      </c>
      <c r="G796" t="s">
        <v>171</v>
      </c>
      <c r="H796" t="s">
        <v>172</v>
      </c>
      <c r="I796" t="s">
        <v>173</v>
      </c>
      <c r="J796" t="s">
        <v>93</v>
      </c>
      <c r="K796" t="s">
        <v>599</v>
      </c>
      <c r="L796">
        <v>3467</v>
      </c>
      <c r="M796">
        <v>1230</v>
      </c>
      <c r="N796" t="s">
        <v>114</v>
      </c>
      <c r="O796">
        <v>10</v>
      </c>
      <c r="P796">
        <v>2460</v>
      </c>
      <c r="Q796">
        <v>6934</v>
      </c>
      <c r="R796" s="20">
        <v>0.02</v>
      </c>
    </row>
    <row r="797" spans="1:18" x14ac:dyDescent="0.25">
      <c r="A797" t="s">
        <v>1277</v>
      </c>
      <c r="B797" s="19">
        <v>42022</v>
      </c>
      <c r="C797" t="s">
        <v>89</v>
      </c>
      <c r="D797">
        <v>10015</v>
      </c>
      <c r="E797" t="s">
        <v>603</v>
      </c>
      <c r="F797">
        <v>2</v>
      </c>
      <c r="G797" t="s">
        <v>103</v>
      </c>
      <c r="H797" t="s">
        <v>104</v>
      </c>
      <c r="I797" t="s">
        <v>105</v>
      </c>
      <c r="J797" t="s">
        <v>106</v>
      </c>
      <c r="K797" t="s">
        <v>604</v>
      </c>
      <c r="L797">
        <v>3472</v>
      </c>
      <c r="M797">
        <v>2239</v>
      </c>
      <c r="N797" t="s">
        <v>114</v>
      </c>
      <c r="O797">
        <v>5</v>
      </c>
      <c r="P797">
        <v>4478</v>
      </c>
      <c r="Q797">
        <v>6944</v>
      </c>
      <c r="R797" s="20">
        <v>0.03</v>
      </c>
    </row>
    <row r="798" spans="1:18" x14ac:dyDescent="0.25">
      <c r="A798" t="s">
        <v>1301</v>
      </c>
      <c r="B798" s="19">
        <v>41653</v>
      </c>
      <c r="C798" t="s">
        <v>81</v>
      </c>
      <c r="D798">
        <v>10006</v>
      </c>
      <c r="E798" t="s">
        <v>609</v>
      </c>
      <c r="F798">
        <v>2</v>
      </c>
      <c r="G798" t="s">
        <v>74</v>
      </c>
      <c r="H798" t="s">
        <v>75</v>
      </c>
      <c r="I798" t="s">
        <v>76</v>
      </c>
      <c r="J798" t="s">
        <v>77</v>
      </c>
      <c r="K798" t="s">
        <v>610</v>
      </c>
      <c r="L798">
        <v>3473</v>
      </c>
      <c r="M798">
        <v>1493</v>
      </c>
      <c r="N798" t="s">
        <v>239</v>
      </c>
      <c r="O798">
        <v>8</v>
      </c>
      <c r="P798">
        <v>2986</v>
      </c>
      <c r="Q798">
        <v>6946</v>
      </c>
      <c r="R798" s="20">
        <v>0.02</v>
      </c>
    </row>
    <row r="799" spans="1:18" x14ac:dyDescent="0.25">
      <c r="A799" t="s">
        <v>1075</v>
      </c>
      <c r="B799" s="19">
        <v>42147</v>
      </c>
      <c r="C799" t="s">
        <v>89</v>
      </c>
      <c r="D799">
        <v>10002</v>
      </c>
      <c r="E799" t="s">
        <v>616</v>
      </c>
      <c r="F799">
        <v>2</v>
      </c>
      <c r="G799" t="s">
        <v>83</v>
      </c>
      <c r="H799" t="s">
        <v>84</v>
      </c>
      <c r="I799" t="s">
        <v>85</v>
      </c>
      <c r="J799" t="s">
        <v>77</v>
      </c>
      <c r="K799" t="s">
        <v>617</v>
      </c>
      <c r="L799">
        <v>3479</v>
      </c>
      <c r="M799">
        <v>2056</v>
      </c>
      <c r="N799" t="s">
        <v>87</v>
      </c>
      <c r="O799">
        <v>5</v>
      </c>
      <c r="P799">
        <v>4112</v>
      </c>
      <c r="Q799">
        <v>6958</v>
      </c>
      <c r="R799" s="20">
        <v>0.03</v>
      </c>
    </row>
    <row r="800" spans="1:18" x14ac:dyDescent="0.25">
      <c r="A800" t="s">
        <v>1302</v>
      </c>
      <c r="B800" s="19">
        <v>42172</v>
      </c>
      <c r="C800" t="s">
        <v>134</v>
      </c>
      <c r="D800">
        <v>10008</v>
      </c>
      <c r="E800" t="s">
        <v>616</v>
      </c>
      <c r="F800">
        <v>2</v>
      </c>
      <c r="G800" t="s">
        <v>135</v>
      </c>
      <c r="H800" t="s">
        <v>136</v>
      </c>
      <c r="I800" t="s">
        <v>137</v>
      </c>
      <c r="J800" t="s">
        <v>106</v>
      </c>
      <c r="K800" t="s">
        <v>617</v>
      </c>
      <c r="L800">
        <v>3479</v>
      </c>
      <c r="M800">
        <v>2056</v>
      </c>
      <c r="N800" t="s">
        <v>87</v>
      </c>
      <c r="O800">
        <v>10</v>
      </c>
      <c r="P800">
        <v>4112</v>
      </c>
      <c r="Q800">
        <v>6958</v>
      </c>
      <c r="R800" s="20">
        <v>0.02</v>
      </c>
    </row>
    <row r="801" spans="1:18" x14ac:dyDescent="0.25">
      <c r="A801" t="s">
        <v>1303</v>
      </c>
      <c r="B801" s="19">
        <v>41494</v>
      </c>
      <c r="C801" t="s">
        <v>110</v>
      </c>
      <c r="D801">
        <v>10005</v>
      </c>
      <c r="E801" t="s">
        <v>619</v>
      </c>
      <c r="F801">
        <v>2</v>
      </c>
      <c r="G801" t="s">
        <v>183</v>
      </c>
      <c r="H801" t="s">
        <v>184</v>
      </c>
      <c r="I801" t="s">
        <v>185</v>
      </c>
      <c r="J801" t="s">
        <v>93</v>
      </c>
      <c r="K801" t="s">
        <v>620</v>
      </c>
      <c r="L801">
        <v>3491</v>
      </c>
      <c r="M801">
        <v>1257</v>
      </c>
      <c r="N801" t="s">
        <v>239</v>
      </c>
      <c r="O801">
        <v>4</v>
      </c>
      <c r="P801">
        <v>2514</v>
      </c>
      <c r="Q801">
        <v>6982</v>
      </c>
      <c r="R801" s="20">
        <v>0.03</v>
      </c>
    </row>
    <row r="802" spans="1:18" x14ac:dyDescent="0.25">
      <c r="A802" t="s">
        <v>1211</v>
      </c>
      <c r="B802" s="19">
        <v>41561</v>
      </c>
      <c r="C802" t="s">
        <v>89</v>
      </c>
      <c r="D802">
        <v>10009</v>
      </c>
      <c r="E802" t="s">
        <v>619</v>
      </c>
      <c r="F802">
        <v>2</v>
      </c>
      <c r="G802" t="s">
        <v>141</v>
      </c>
      <c r="H802" t="s">
        <v>142</v>
      </c>
      <c r="I802" t="s">
        <v>143</v>
      </c>
      <c r="J802" t="s">
        <v>93</v>
      </c>
      <c r="K802" t="s">
        <v>620</v>
      </c>
      <c r="L802">
        <v>3491</v>
      </c>
      <c r="M802">
        <v>1257</v>
      </c>
      <c r="N802" t="s">
        <v>239</v>
      </c>
      <c r="O802">
        <v>5</v>
      </c>
      <c r="P802">
        <v>2514</v>
      </c>
      <c r="Q802">
        <v>6982</v>
      </c>
      <c r="R802" s="20">
        <v>0.03</v>
      </c>
    </row>
    <row r="803" spans="1:18" x14ac:dyDescent="0.25">
      <c r="A803" t="s">
        <v>1304</v>
      </c>
      <c r="B803" s="19">
        <v>41834</v>
      </c>
      <c r="C803" t="s">
        <v>89</v>
      </c>
      <c r="D803">
        <v>10014</v>
      </c>
      <c r="E803" t="s">
        <v>619</v>
      </c>
      <c r="F803">
        <v>2</v>
      </c>
      <c r="G803" t="s">
        <v>162</v>
      </c>
      <c r="H803" t="s">
        <v>163</v>
      </c>
      <c r="I803" t="s">
        <v>164</v>
      </c>
      <c r="J803" t="s">
        <v>93</v>
      </c>
      <c r="K803" t="s">
        <v>620</v>
      </c>
      <c r="L803">
        <v>3491</v>
      </c>
      <c r="M803">
        <v>1257</v>
      </c>
      <c r="N803" t="s">
        <v>239</v>
      </c>
      <c r="O803">
        <v>5</v>
      </c>
      <c r="P803">
        <v>2514</v>
      </c>
      <c r="Q803">
        <v>6982</v>
      </c>
      <c r="R803" s="20">
        <v>0.03</v>
      </c>
    </row>
    <row r="804" spans="1:18" x14ac:dyDescent="0.25">
      <c r="A804" t="s">
        <v>1305</v>
      </c>
      <c r="B804" s="19">
        <v>41319</v>
      </c>
      <c r="C804" t="s">
        <v>110</v>
      </c>
      <c r="D804">
        <v>10014</v>
      </c>
      <c r="E804" t="s">
        <v>623</v>
      </c>
      <c r="F804">
        <v>2</v>
      </c>
      <c r="G804" t="s">
        <v>162</v>
      </c>
      <c r="H804" t="s">
        <v>163</v>
      </c>
      <c r="I804" t="s">
        <v>164</v>
      </c>
      <c r="J804" t="s">
        <v>93</v>
      </c>
      <c r="K804" t="s">
        <v>624</v>
      </c>
      <c r="L804">
        <v>3493</v>
      </c>
      <c r="M804">
        <v>2180</v>
      </c>
      <c r="N804" t="s">
        <v>87</v>
      </c>
      <c r="O804">
        <v>4</v>
      </c>
      <c r="P804">
        <v>4360</v>
      </c>
      <c r="Q804">
        <v>6986</v>
      </c>
      <c r="R804" s="20">
        <v>0.03</v>
      </c>
    </row>
    <row r="805" spans="1:18" x14ac:dyDescent="0.25">
      <c r="A805" t="s">
        <v>71</v>
      </c>
      <c r="B805" s="19">
        <v>41749</v>
      </c>
      <c r="C805" t="s">
        <v>72</v>
      </c>
      <c r="D805">
        <v>10015</v>
      </c>
      <c r="E805" t="s">
        <v>623</v>
      </c>
      <c r="F805">
        <v>2</v>
      </c>
      <c r="G805" t="s">
        <v>103</v>
      </c>
      <c r="H805" t="s">
        <v>104</v>
      </c>
      <c r="I805" t="s">
        <v>105</v>
      </c>
      <c r="J805" t="s">
        <v>106</v>
      </c>
      <c r="K805" t="s">
        <v>624</v>
      </c>
      <c r="L805">
        <v>3493</v>
      </c>
      <c r="M805">
        <v>2180</v>
      </c>
      <c r="N805" t="s">
        <v>87</v>
      </c>
      <c r="O805">
        <v>6</v>
      </c>
      <c r="P805">
        <v>4360</v>
      </c>
      <c r="Q805">
        <v>6986</v>
      </c>
      <c r="R805" s="20">
        <v>0.02</v>
      </c>
    </row>
    <row r="806" spans="1:18" x14ac:dyDescent="0.25">
      <c r="A806" t="s">
        <v>1306</v>
      </c>
      <c r="B806" s="19">
        <v>42046</v>
      </c>
      <c r="C806" t="s">
        <v>110</v>
      </c>
      <c r="D806">
        <v>10004</v>
      </c>
      <c r="E806" t="s">
        <v>625</v>
      </c>
      <c r="F806">
        <v>2</v>
      </c>
      <c r="G806" t="s">
        <v>121</v>
      </c>
      <c r="H806" t="s">
        <v>122</v>
      </c>
      <c r="I806" t="s">
        <v>123</v>
      </c>
      <c r="J806" t="s">
        <v>106</v>
      </c>
      <c r="K806" t="s">
        <v>626</v>
      </c>
      <c r="L806">
        <v>3495</v>
      </c>
      <c r="M806">
        <v>2172</v>
      </c>
      <c r="N806" t="s">
        <v>87</v>
      </c>
      <c r="O806">
        <v>4</v>
      </c>
      <c r="P806">
        <v>4344</v>
      </c>
      <c r="Q806">
        <v>6990</v>
      </c>
      <c r="R806" s="20">
        <v>0.03</v>
      </c>
    </row>
    <row r="807" spans="1:18" x14ac:dyDescent="0.25">
      <c r="A807" t="s">
        <v>1307</v>
      </c>
      <c r="B807" s="19">
        <v>41891</v>
      </c>
      <c r="C807" t="s">
        <v>110</v>
      </c>
      <c r="D807">
        <v>10001</v>
      </c>
      <c r="E807" t="s">
        <v>627</v>
      </c>
      <c r="F807">
        <v>2</v>
      </c>
      <c r="G807" t="s">
        <v>197</v>
      </c>
      <c r="H807" t="s">
        <v>122</v>
      </c>
      <c r="I807" t="s">
        <v>198</v>
      </c>
      <c r="J807" t="s">
        <v>106</v>
      </c>
      <c r="K807" t="s">
        <v>628</v>
      </c>
      <c r="L807">
        <v>3499</v>
      </c>
      <c r="M807">
        <v>2342</v>
      </c>
      <c r="N807" t="s">
        <v>87</v>
      </c>
      <c r="O807">
        <v>4</v>
      </c>
      <c r="P807">
        <v>4684</v>
      </c>
      <c r="Q807">
        <v>6998</v>
      </c>
      <c r="R807" s="20">
        <v>0.03</v>
      </c>
    </row>
    <row r="808" spans="1:18" x14ac:dyDescent="0.25">
      <c r="A808" t="s">
        <v>1308</v>
      </c>
      <c r="B808" s="19">
        <v>41391</v>
      </c>
      <c r="C808" t="s">
        <v>89</v>
      </c>
      <c r="D808">
        <v>10006</v>
      </c>
      <c r="E808" t="s">
        <v>627</v>
      </c>
      <c r="F808">
        <v>2</v>
      </c>
      <c r="G808" t="s">
        <v>74</v>
      </c>
      <c r="H808" t="s">
        <v>75</v>
      </c>
      <c r="I808" t="s">
        <v>76</v>
      </c>
      <c r="J808" t="s">
        <v>77</v>
      </c>
      <c r="K808" t="s">
        <v>628</v>
      </c>
      <c r="L808">
        <v>3499</v>
      </c>
      <c r="M808">
        <v>2342</v>
      </c>
      <c r="N808" t="s">
        <v>87</v>
      </c>
      <c r="O808">
        <v>5</v>
      </c>
      <c r="P808">
        <v>4684</v>
      </c>
      <c r="Q808">
        <v>6998</v>
      </c>
      <c r="R808" s="20">
        <v>0.03</v>
      </c>
    </row>
    <row r="809" spans="1:18" x14ac:dyDescent="0.25">
      <c r="A809" t="s">
        <v>200</v>
      </c>
      <c r="B809" s="19">
        <v>41588</v>
      </c>
      <c r="C809" t="s">
        <v>72</v>
      </c>
      <c r="D809">
        <v>10009</v>
      </c>
      <c r="E809" t="s">
        <v>634</v>
      </c>
      <c r="F809">
        <v>2</v>
      </c>
      <c r="G809" t="s">
        <v>141</v>
      </c>
      <c r="H809" t="s">
        <v>142</v>
      </c>
      <c r="I809" t="s">
        <v>143</v>
      </c>
      <c r="J809" t="s">
        <v>93</v>
      </c>
      <c r="K809" t="s">
        <v>635</v>
      </c>
      <c r="L809">
        <v>3504</v>
      </c>
      <c r="M809">
        <v>2309</v>
      </c>
      <c r="N809" t="s">
        <v>87</v>
      </c>
      <c r="O809">
        <v>6</v>
      </c>
      <c r="P809">
        <v>4618</v>
      </c>
      <c r="Q809">
        <v>7008</v>
      </c>
      <c r="R809" s="20">
        <v>0.02</v>
      </c>
    </row>
    <row r="810" spans="1:18" x14ac:dyDescent="0.25">
      <c r="A810" t="s">
        <v>1309</v>
      </c>
      <c r="B810" s="19">
        <v>41811</v>
      </c>
      <c r="C810" t="s">
        <v>203</v>
      </c>
      <c r="D810">
        <v>10013</v>
      </c>
      <c r="E810" t="s">
        <v>637</v>
      </c>
      <c r="F810">
        <v>2</v>
      </c>
      <c r="G810" t="s">
        <v>116</v>
      </c>
      <c r="H810" t="s">
        <v>117</v>
      </c>
      <c r="I810" t="s">
        <v>118</v>
      </c>
      <c r="J810" t="s">
        <v>106</v>
      </c>
      <c r="K810" t="s">
        <v>638</v>
      </c>
      <c r="L810">
        <v>3507</v>
      </c>
      <c r="M810">
        <v>1643</v>
      </c>
      <c r="N810" t="s">
        <v>239</v>
      </c>
      <c r="O810">
        <v>4</v>
      </c>
      <c r="P810">
        <v>3286</v>
      </c>
      <c r="Q810">
        <v>7014</v>
      </c>
      <c r="R810" s="20">
        <v>0.03</v>
      </c>
    </row>
    <row r="811" spans="1:18" x14ac:dyDescent="0.25">
      <c r="A811" t="s">
        <v>936</v>
      </c>
      <c r="B811" s="19">
        <v>42361</v>
      </c>
      <c r="C811" t="s">
        <v>81</v>
      </c>
      <c r="D811">
        <v>10010</v>
      </c>
      <c r="E811" t="s">
        <v>637</v>
      </c>
      <c r="F811">
        <v>2</v>
      </c>
      <c r="G811" t="s">
        <v>171</v>
      </c>
      <c r="H811" t="s">
        <v>172</v>
      </c>
      <c r="I811" t="s">
        <v>173</v>
      </c>
      <c r="J811" t="s">
        <v>93</v>
      </c>
      <c r="K811" t="s">
        <v>638</v>
      </c>
      <c r="L811">
        <v>3507</v>
      </c>
      <c r="M811">
        <v>1643</v>
      </c>
      <c r="N811" t="s">
        <v>239</v>
      </c>
      <c r="O811">
        <v>8</v>
      </c>
      <c r="P811">
        <v>3286</v>
      </c>
      <c r="Q811">
        <v>7014</v>
      </c>
      <c r="R811" s="20">
        <v>0.02</v>
      </c>
    </row>
    <row r="812" spans="1:18" x14ac:dyDescent="0.25">
      <c r="A812" t="s">
        <v>309</v>
      </c>
      <c r="B812" s="19">
        <v>41867</v>
      </c>
      <c r="C812" t="s">
        <v>102</v>
      </c>
      <c r="D812">
        <v>10002</v>
      </c>
      <c r="E812" t="s">
        <v>643</v>
      </c>
      <c r="F812">
        <v>2</v>
      </c>
      <c r="G812" t="s">
        <v>83</v>
      </c>
      <c r="H812" t="s">
        <v>84</v>
      </c>
      <c r="I812" t="s">
        <v>85</v>
      </c>
      <c r="J812" t="s">
        <v>77</v>
      </c>
      <c r="K812" t="s">
        <v>644</v>
      </c>
      <c r="L812">
        <v>3514</v>
      </c>
      <c r="M812">
        <v>1257</v>
      </c>
      <c r="N812" t="s">
        <v>87</v>
      </c>
      <c r="O812">
        <v>1</v>
      </c>
      <c r="P812">
        <v>2514</v>
      </c>
      <c r="Q812">
        <v>7028</v>
      </c>
      <c r="R812" s="20">
        <v>0.03</v>
      </c>
    </row>
    <row r="813" spans="1:18" x14ac:dyDescent="0.25">
      <c r="A813" t="s">
        <v>1310</v>
      </c>
      <c r="B813" s="19">
        <v>42360</v>
      </c>
      <c r="C813" t="s">
        <v>203</v>
      </c>
      <c r="D813">
        <v>10005</v>
      </c>
      <c r="E813" t="s">
        <v>643</v>
      </c>
      <c r="F813">
        <v>2</v>
      </c>
      <c r="G813" t="s">
        <v>183</v>
      </c>
      <c r="H813" t="s">
        <v>184</v>
      </c>
      <c r="I813" t="s">
        <v>185</v>
      </c>
      <c r="J813" t="s">
        <v>93</v>
      </c>
      <c r="K813" t="s">
        <v>644</v>
      </c>
      <c r="L813">
        <v>3514</v>
      </c>
      <c r="M813">
        <v>1257</v>
      </c>
      <c r="N813" t="s">
        <v>87</v>
      </c>
      <c r="O813">
        <v>4</v>
      </c>
      <c r="P813">
        <v>2514</v>
      </c>
      <c r="Q813">
        <v>7028</v>
      </c>
      <c r="R813" s="20">
        <v>0.03</v>
      </c>
    </row>
    <row r="814" spans="1:18" x14ac:dyDescent="0.25">
      <c r="A814" t="s">
        <v>1311</v>
      </c>
      <c r="B814" s="19">
        <v>41596</v>
      </c>
      <c r="C814" t="s">
        <v>81</v>
      </c>
      <c r="D814">
        <v>10015</v>
      </c>
      <c r="E814" t="s">
        <v>643</v>
      </c>
      <c r="F814">
        <v>2</v>
      </c>
      <c r="G814" t="s">
        <v>103</v>
      </c>
      <c r="H814" t="s">
        <v>104</v>
      </c>
      <c r="I814" t="s">
        <v>105</v>
      </c>
      <c r="J814" t="s">
        <v>106</v>
      </c>
      <c r="K814" t="s">
        <v>644</v>
      </c>
      <c r="L814">
        <v>3514</v>
      </c>
      <c r="M814">
        <v>1257</v>
      </c>
      <c r="N814" t="s">
        <v>87</v>
      </c>
      <c r="O814">
        <v>8</v>
      </c>
      <c r="P814">
        <v>2514</v>
      </c>
      <c r="Q814">
        <v>7028</v>
      </c>
      <c r="R814" s="20">
        <v>0.02</v>
      </c>
    </row>
    <row r="815" spans="1:18" x14ac:dyDescent="0.25">
      <c r="A815" t="s">
        <v>1267</v>
      </c>
      <c r="B815" s="19">
        <v>41662</v>
      </c>
      <c r="C815" t="s">
        <v>134</v>
      </c>
      <c r="D815">
        <v>10005</v>
      </c>
      <c r="E815" t="s">
        <v>1312</v>
      </c>
      <c r="F815">
        <v>2</v>
      </c>
      <c r="G815" t="s">
        <v>183</v>
      </c>
      <c r="H815" t="s">
        <v>184</v>
      </c>
      <c r="I815" t="s">
        <v>185</v>
      </c>
      <c r="J815" t="s">
        <v>93</v>
      </c>
      <c r="K815" t="s">
        <v>1313</v>
      </c>
      <c r="L815">
        <v>3536</v>
      </c>
      <c r="M815">
        <v>1644</v>
      </c>
      <c r="N815" t="s">
        <v>177</v>
      </c>
      <c r="O815">
        <v>10</v>
      </c>
      <c r="P815">
        <v>3288</v>
      </c>
      <c r="Q815">
        <v>7072</v>
      </c>
      <c r="R815" s="20">
        <v>0.02</v>
      </c>
    </row>
    <row r="816" spans="1:18" x14ac:dyDescent="0.25">
      <c r="A816" t="s">
        <v>1314</v>
      </c>
      <c r="B816" s="19">
        <v>42307</v>
      </c>
      <c r="C816" t="s">
        <v>102</v>
      </c>
      <c r="D816">
        <v>10004</v>
      </c>
      <c r="E816" t="s">
        <v>1312</v>
      </c>
      <c r="F816">
        <v>2</v>
      </c>
      <c r="G816" t="s">
        <v>121</v>
      </c>
      <c r="H816" t="s">
        <v>122</v>
      </c>
      <c r="I816" t="s">
        <v>123</v>
      </c>
      <c r="J816" t="s">
        <v>106</v>
      </c>
      <c r="K816" t="s">
        <v>1313</v>
      </c>
      <c r="L816">
        <v>3536</v>
      </c>
      <c r="M816">
        <v>1644</v>
      </c>
      <c r="N816" t="s">
        <v>177</v>
      </c>
      <c r="O816">
        <v>1</v>
      </c>
      <c r="P816">
        <v>3288</v>
      </c>
      <c r="Q816">
        <v>7072</v>
      </c>
      <c r="R816" s="20">
        <v>0.03</v>
      </c>
    </row>
    <row r="817" spans="1:18" x14ac:dyDescent="0.25">
      <c r="A817" t="s">
        <v>1315</v>
      </c>
      <c r="B817" s="19">
        <v>41684</v>
      </c>
      <c r="C817" t="s">
        <v>102</v>
      </c>
      <c r="D817">
        <v>10008</v>
      </c>
      <c r="E817" t="s">
        <v>1312</v>
      </c>
      <c r="F817">
        <v>2</v>
      </c>
      <c r="G817" t="s">
        <v>135</v>
      </c>
      <c r="H817" t="s">
        <v>136</v>
      </c>
      <c r="I817" t="s">
        <v>137</v>
      </c>
      <c r="J817" t="s">
        <v>106</v>
      </c>
      <c r="K817" t="s">
        <v>1313</v>
      </c>
      <c r="L817">
        <v>3536</v>
      </c>
      <c r="M817">
        <v>1644</v>
      </c>
      <c r="N817" t="s">
        <v>177</v>
      </c>
      <c r="O817">
        <v>1</v>
      </c>
      <c r="P817">
        <v>3288</v>
      </c>
      <c r="Q817">
        <v>7072</v>
      </c>
      <c r="R817" s="20">
        <v>0.03</v>
      </c>
    </row>
    <row r="818" spans="1:18" x14ac:dyDescent="0.25">
      <c r="A818" t="s">
        <v>482</v>
      </c>
      <c r="B818" s="19">
        <v>42040</v>
      </c>
      <c r="C818" t="s">
        <v>81</v>
      </c>
      <c r="D818">
        <v>10009</v>
      </c>
      <c r="E818" t="s">
        <v>648</v>
      </c>
      <c r="F818">
        <v>2</v>
      </c>
      <c r="G818" t="s">
        <v>141</v>
      </c>
      <c r="H818" t="s">
        <v>142</v>
      </c>
      <c r="I818" t="s">
        <v>143</v>
      </c>
      <c r="J818" t="s">
        <v>93</v>
      </c>
      <c r="K818" t="s">
        <v>649</v>
      </c>
      <c r="L818">
        <v>3553</v>
      </c>
      <c r="M818">
        <v>2174</v>
      </c>
      <c r="N818" t="s">
        <v>177</v>
      </c>
      <c r="O818">
        <v>8</v>
      </c>
      <c r="P818">
        <v>4348</v>
      </c>
      <c r="Q818">
        <v>7106</v>
      </c>
      <c r="R818" s="20">
        <v>0.02</v>
      </c>
    </row>
    <row r="819" spans="1:18" x14ac:dyDescent="0.25">
      <c r="A819" t="s">
        <v>1316</v>
      </c>
      <c r="B819" s="19">
        <v>42357</v>
      </c>
      <c r="C819" t="s">
        <v>203</v>
      </c>
      <c r="D819">
        <v>10014</v>
      </c>
      <c r="E819" t="s">
        <v>648</v>
      </c>
      <c r="F819">
        <v>2</v>
      </c>
      <c r="G819" t="s">
        <v>162</v>
      </c>
      <c r="H819" t="s">
        <v>163</v>
      </c>
      <c r="I819" t="s">
        <v>164</v>
      </c>
      <c r="J819" t="s">
        <v>93</v>
      </c>
      <c r="K819" t="s">
        <v>649</v>
      </c>
      <c r="L819">
        <v>3553</v>
      </c>
      <c r="M819">
        <v>2174</v>
      </c>
      <c r="N819" t="s">
        <v>177</v>
      </c>
      <c r="O819">
        <v>4</v>
      </c>
      <c r="P819">
        <v>4348</v>
      </c>
      <c r="Q819">
        <v>7106</v>
      </c>
      <c r="R819" s="20">
        <v>0.03</v>
      </c>
    </row>
    <row r="820" spans="1:18" x14ac:dyDescent="0.25">
      <c r="A820" t="s">
        <v>1317</v>
      </c>
      <c r="B820" s="19">
        <v>42314</v>
      </c>
      <c r="C820" t="s">
        <v>108</v>
      </c>
      <c r="D820">
        <v>10011</v>
      </c>
      <c r="E820" t="s">
        <v>648</v>
      </c>
      <c r="F820">
        <v>2</v>
      </c>
      <c r="G820" t="s">
        <v>153</v>
      </c>
      <c r="H820" t="s">
        <v>154</v>
      </c>
      <c r="I820" t="s">
        <v>155</v>
      </c>
      <c r="J820" t="s">
        <v>93</v>
      </c>
      <c r="K820" t="s">
        <v>649</v>
      </c>
      <c r="L820">
        <v>3553</v>
      </c>
      <c r="M820">
        <v>2174</v>
      </c>
      <c r="N820" t="s">
        <v>177</v>
      </c>
      <c r="O820">
        <v>3</v>
      </c>
      <c r="P820">
        <v>4348</v>
      </c>
      <c r="Q820">
        <v>7106</v>
      </c>
      <c r="R820" s="20">
        <v>0.03</v>
      </c>
    </row>
    <row r="821" spans="1:18" x14ac:dyDescent="0.25">
      <c r="A821" t="s">
        <v>1318</v>
      </c>
      <c r="B821" s="19">
        <v>41387</v>
      </c>
      <c r="C821" t="s">
        <v>81</v>
      </c>
      <c r="D821">
        <v>10006</v>
      </c>
      <c r="E821" t="s">
        <v>648</v>
      </c>
      <c r="F821">
        <v>2</v>
      </c>
      <c r="G821" t="s">
        <v>74</v>
      </c>
      <c r="H821" t="s">
        <v>75</v>
      </c>
      <c r="I821" t="s">
        <v>76</v>
      </c>
      <c r="J821" t="s">
        <v>77</v>
      </c>
      <c r="K821" t="s">
        <v>649</v>
      </c>
      <c r="L821">
        <v>3553</v>
      </c>
      <c r="M821">
        <v>2174</v>
      </c>
      <c r="N821" t="s">
        <v>177</v>
      </c>
      <c r="O821">
        <v>8</v>
      </c>
      <c r="P821">
        <v>4348</v>
      </c>
      <c r="Q821">
        <v>7106</v>
      </c>
      <c r="R821" s="20">
        <v>0.02</v>
      </c>
    </row>
    <row r="822" spans="1:18" x14ac:dyDescent="0.25">
      <c r="A822" t="s">
        <v>1319</v>
      </c>
      <c r="B822" s="19">
        <v>41452</v>
      </c>
      <c r="C822" t="s">
        <v>102</v>
      </c>
      <c r="D822">
        <v>10007</v>
      </c>
      <c r="E822" t="s">
        <v>1320</v>
      </c>
      <c r="F822">
        <v>2</v>
      </c>
      <c r="G822" t="s">
        <v>90</v>
      </c>
      <c r="H822" t="s">
        <v>91</v>
      </c>
      <c r="I822" t="s">
        <v>92</v>
      </c>
      <c r="J822" t="s">
        <v>93</v>
      </c>
      <c r="K822" t="s">
        <v>1321</v>
      </c>
      <c r="L822">
        <v>3564</v>
      </c>
      <c r="M822">
        <v>2100</v>
      </c>
      <c r="N822" t="s">
        <v>177</v>
      </c>
      <c r="O822">
        <v>1</v>
      </c>
      <c r="P822">
        <v>4200</v>
      </c>
      <c r="Q822">
        <v>7128</v>
      </c>
      <c r="R822" s="20">
        <v>0.03</v>
      </c>
    </row>
    <row r="823" spans="1:18" x14ac:dyDescent="0.25">
      <c r="A823" t="s">
        <v>1322</v>
      </c>
      <c r="B823" s="19">
        <v>41762</v>
      </c>
      <c r="C823" t="s">
        <v>203</v>
      </c>
      <c r="D823">
        <v>10014</v>
      </c>
      <c r="E823" t="s">
        <v>656</v>
      </c>
      <c r="F823">
        <v>2</v>
      </c>
      <c r="G823" t="s">
        <v>162</v>
      </c>
      <c r="H823" t="s">
        <v>163</v>
      </c>
      <c r="I823" t="s">
        <v>164</v>
      </c>
      <c r="J823" t="s">
        <v>93</v>
      </c>
      <c r="K823" t="s">
        <v>657</v>
      </c>
      <c r="L823">
        <v>3566</v>
      </c>
      <c r="M823">
        <v>2276</v>
      </c>
      <c r="N823" t="s">
        <v>87</v>
      </c>
      <c r="O823">
        <v>4</v>
      </c>
      <c r="P823">
        <v>4552</v>
      </c>
      <c r="Q823">
        <v>7132</v>
      </c>
      <c r="R823" s="20">
        <v>0.03</v>
      </c>
    </row>
    <row r="824" spans="1:18" x14ac:dyDescent="0.25">
      <c r="A824" t="s">
        <v>853</v>
      </c>
      <c r="B824" s="19">
        <v>42057</v>
      </c>
      <c r="C824" t="s">
        <v>110</v>
      </c>
      <c r="D824">
        <v>10012</v>
      </c>
      <c r="E824" t="s">
        <v>663</v>
      </c>
      <c r="F824">
        <v>2</v>
      </c>
      <c r="G824" t="s">
        <v>127</v>
      </c>
      <c r="H824" t="s">
        <v>128</v>
      </c>
      <c r="I824" t="s">
        <v>129</v>
      </c>
      <c r="J824" t="s">
        <v>93</v>
      </c>
      <c r="K824" t="s">
        <v>664</v>
      </c>
      <c r="L824">
        <v>3569</v>
      </c>
      <c r="M824">
        <v>2320</v>
      </c>
      <c r="N824" t="s">
        <v>239</v>
      </c>
      <c r="O824">
        <v>4</v>
      </c>
      <c r="P824">
        <v>4640</v>
      </c>
      <c r="Q824">
        <v>7138</v>
      </c>
      <c r="R824" s="20">
        <v>0.03</v>
      </c>
    </row>
    <row r="825" spans="1:18" x14ac:dyDescent="0.25">
      <c r="A825" t="s">
        <v>1323</v>
      </c>
      <c r="B825" s="19">
        <v>41836</v>
      </c>
      <c r="C825" t="s">
        <v>110</v>
      </c>
      <c r="D825">
        <v>10009</v>
      </c>
      <c r="E825" t="s">
        <v>663</v>
      </c>
      <c r="F825">
        <v>2</v>
      </c>
      <c r="G825" t="s">
        <v>141</v>
      </c>
      <c r="H825" t="s">
        <v>142</v>
      </c>
      <c r="I825" t="s">
        <v>143</v>
      </c>
      <c r="J825" t="s">
        <v>93</v>
      </c>
      <c r="K825" t="s">
        <v>664</v>
      </c>
      <c r="L825">
        <v>3569</v>
      </c>
      <c r="M825">
        <v>2320</v>
      </c>
      <c r="N825" t="s">
        <v>239</v>
      </c>
      <c r="O825">
        <v>4</v>
      </c>
      <c r="P825">
        <v>4640</v>
      </c>
      <c r="Q825">
        <v>7138</v>
      </c>
      <c r="R825" s="20">
        <v>0.03</v>
      </c>
    </row>
    <row r="826" spans="1:18" x14ac:dyDescent="0.25">
      <c r="A826" t="s">
        <v>1324</v>
      </c>
      <c r="B826" s="19">
        <v>42222</v>
      </c>
      <c r="C826" t="s">
        <v>203</v>
      </c>
      <c r="D826">
        <v>10012</v>
      </c>
      <c r="E826" t="s">
        <v>666</v>
      </c>
      <c r="F826">
        <v>2</v>
      </c>
      <c r="G826" t="s">
        <v>127</v>
      </c>
      <c r="H826" t="s">
        <v>128</v>
      </c>
      <c r="I826" t="s">
        <v>129</v>
      </c>
      <c r="J826" t="s">
        <v>93</v>
      </c>
      <c r="K826" t="s">
        <v>667</v>
      </c>
      <c r="L826">
        <v>3573</v>
      </c>
      <c r="M826">
        <v>1857</v>
      </c>
      <c r="N826" t="s">
        <v>87</v>
      </c>
      <c r="O826">
        <v>4</v>
      </c>
      <c r="P826">
        <v>3714</v>
      </c>
      <c r="Q826">
        <v>7146</v>
      </c>
      <c r="R826" s="20">
        <v>0.03</v>
      </c>
    </row>
    <row r="827" spans="1:18" x14ac:dyDescent="0.25">
      <c r="A827" t="s">
        <v>1325</v>
      </c>
      <c r="B827" s="19">
        <v>41711</v>
      </c>
      <c r="C827" t="s">
        <v>203</v>
      </c>
      <c r="D827">
        <v>10007</v>
      </c>
      <c r="E827" t="s">
        <v>666</v>
      </c>
      <c r="F827">
        <v>2</v>
      </c>
      <c r="G827" t="s">
        <v>90</v>
      </c>
      <c r="H827" t="s">
        <v>91</v>
      </c>
      <c r="I827" t="s">
        <v>92</v>
      </c>
      <c r="J827" t="s">
        <v>93</v>
      </c>
      <c r="K827" t="s">
        <v>667</v>
      </c>
      <c r="L827">
        <v>3573</v>
      </c>
      <c r="M827">
        <v>1857</v>
      </c>
      <c r="N827" t="s">
        <v>87</v>
      </c>
      <c r="O827">
        <v>4</v>
      </c>
      <c r="P827">
        <v>3714</v>
      </c>
      <c r="Q827">
        <v>7146</v>
      </c>
      <c r="R827" s="20">
        <v>0.03</v>
      </c>
    </row>
    <row r="828" spans="1:18" x14ac:dyDescent="0.25">
      <c r="A828" t="s">
        <v>1326</v>
      </c>
      <c r="B828" s="19">
        <v>41820</v>
      </c>
      <c r="C828" t="s">
        <v>203</v>
      </c>
      <c r="D828">
        <v>10010</v>
      </c>
      <c r="E828" t="s">
        <v>1327</v>
      </c>
      <c r="F828">
        <v>2</v>
      </c>
      <c r="G828" t="s">
        <v>171</v>
      </c>
      <c r="H828" t="s">
        <v>172</v>
      </c>
      <c r="I828" t="s">
        <v>173</v>
      </c>
      <c r="J828" t="s">
        <v>93</v>
      </c>
      <c r="K828" t="s">
        <v>1328</v>
      </c>
      <c r="L828">
        <v>3574</v>
      </c>
      <c r="M828">
        <v>1747</v>
      </c>
      <c r="N828" t="s">
        <v>87</v>
      </c>
      <c r="O828">
        <v>4</v>
      </c>
      <c r="P828">
        <v>3494</v>
      </c>
      <c r="Q828">
        <v>7148</v>
      </c>
      <c r="R828" s="20">
        <v>0.03</v>
      </c>
    </row>
    <row r="829" spans="1:18" x14ac:dyDescent="0.25">
      <c r="A829" t="s">
        <v>1329</v>
      </c>
      <c r="B829" s="19">
        <v>42341</v>
      </c>
      <c r="C829" t="s">
        <v>203</v>
      </c>
      <c r="D829">
        <v>10012</v>
      </c>
      <c r="E829" t="s">
        <v>1330</v>
      </c>
      <c r="F829">
        <v>2</v>
      </c>
      <c r="G829" t="s">
        <v>127</v>
      </c>
      <c r="H829" t="s">
        <v>128</v>
      </c>
      <c r="I829" t="s">
        <v>129</v>
      </c>
      <c r="J829" t="s">
        <v>93</v>
      </c>
      <c r="K829" t="s">
        <v>1331</v>
      </c>
      <c r="L829">
        <v>3575</v>
      </c>
      <c r="M829">
        <v>1937</v>
      </c>
      <c r="N829" t="s">
        <v>87</v>
      </c>
      <c r="O829">
        <v>4</v>
      </c>
      <c r="P829">
        <v>3874</v>
      </c>
      <c r="Q829">
        <v>7150</v>
      </c>
      <c r="R829" s="20">
        <v>0.03</v>
      </c>
    </row>
    <row r="830" spans="1:18" x14ac:dyDescent="0.25">
      <c r="A830" t="s">
        <v>1332</v>
      </c>
      <c r="B830" s="19">
        <v>42366</v>
      </c>
      <c r="C830" t="s">
        <v>81</v>
      </c>
      <c r="D830">
        <v>10005</v>
      </c>
      <c r="E830" t="s">
        <v>1330</v>
      </c>
      <c r="F830">
        <v>2</v>
      </c>
      <c r="G830" t="s">
        <v>183</v>
      </c>
      <c r="H830" t="s">
        <v>184</v>
      </c>
      <c r="I830" t="s">
        <v>185</v>
      </c>
      <c r="J830" t="s">
        <v>93</v>
      </c>
      <c r="K830" t="s">
        <v>1331</v>
      </c>
      <c r="L830">
        <v>3575</v>
      </c>
      <c r="M830">
        <v>1937</v>
      </c>
      <c r="N830" t="s">
        <v>87</v>
      </c>
      <c r="O830">
        <v>8</v>
      </c>
      <c r="P830">
        <v>3874</v>
      </c>
      <c r="Q830">
        <v>7150</v>
      </c>
      <c r="R830" s="20">
        <v>0.02</v>
      </c>
    </row>
    <row r="831" spans="1:18" x14ac:dyDescent="0.25">
      <c r="A831" t="s">
        <v>925</v>
      </c>
      <c r="B831" s="19">
        <v>41861</v>
      </c>
      <c r="C831" t="s">
        <v>134</v>
      </c>
      <c r="D831">
        <v>10011</v>
      </c>
      <c r="E831" t="s">
        <v>1330</v>
      </c>
      <c r="F831">
        <v>2</v>
      </c>
      <c r="G831" t="s">
        <v>153</v>
      </c>
      <c r="H831" t="s">
        <v>154</v>
      </c>
      <c r="I831" t="s">
        <v>155</v>
      </c>
      <c r="J831" t="s">
        <v>93</v>
      </c>
      <c r="K831" t="s">
        <v>1331</v>
      </c>
      <c r="L831">
        <v>3575</v>
      </c>
      <c r="M831">
        <v>1937</v>
      </c>
      <c r="N831" t="s">
        <v>87</v>
      </c>
      <c r="O831">
        <v>10</v>
      </c>
      <c r="P831">
        <v>3874</v>
      </c>
      <c r="Q831">
        <v>7150</v>
      </c>
      <c r="R831" s="20">
        <v>0.02</v>
      </c>
    </row>
    <row r="832" spans="1:18" x14ac:dyDescent="0.25">
      <c r="A832" t="s">
        <v>1333</v>
      </c>
      <c r="B832" s="19">
        <v>41959</v>
      </c>
      <c r="C832" t="s">
        <v>102</v>
      </c>
      <c r="D832">
        <v>10009</v>
      </c>
      <c r="E832" t="s">
        <v>1334</v>
      </c>
      <c r="F832">
        <v>2</v>
      </c>
      <c r="G832" t="s">
        <v>141</v>
      </c>
      <c r="H832" t="s">
        <v>142</v>
      </c>
      <c r="I832" t="s">
        <v>143</v>
      </c>
      <c r="J832" t="s">
        <v>93</v>
      </c>
      <c r="K832" t="s">
        <v>1335</v>
      </c>
      <c r="L832">
        <v>3590</v>
      </c>
      <c r="M832">
        <v>1866</v>
      </c>
      <c r="N832" t="s">
        <v>114</v>
      </c>
      <c r="O832">
        <v>1</v>
      </c>
      <c r="P832">
        <v>3732</v>
      </c>
      <c r="Q832">
        <v>7180</v>
      </c>
      <c r="R832" s="20">
        <v>0.03</v>
      </c>
    </row>
    <row r="833" spans="1:18" x14ac:dyDescent="0.25">
      <c r="A833" t="s">
        <v>1031</v>
      </c>
      <c r="B833" s="19">
        <v>41501</v>
      </c>
      <c r="C833" t="s">
        <v>81</v>
      </c>
      <c r="D833">
        <v>10015</v>
      </c>
      <c r="E833" t="s">
        <v>679</v>
      </c>
      <c r="F833">
        <v>2</v>
      </c>
      <c r="G833" t="s">
        <v>103</v>
      </c>
      <c r="H833" t="s">
        <v>104</v>
      </c>
      <c r="I833" t="s">
        <v>105</v>
      </c>
      <c r="J833" t="s">
        <v>106</v>
      </c>
      <c r="K833" t="s">
        <v>680</v>
      </c>
      <c r="L833">
        <v>3626</v>
      </c>
      <c r="M833">
        <v>1590</v>
      </c>
      <c r="N833" t="s">
        <v>87</v>
      </c>
      <c r="O833">
        <v>8</v>
      </c>
      <c r="P833">
        <v>3180</v>
      </c>
      <c r="Q833">
        <v>7252</v>
      </c>
      <c r="R833" s="20">
        <v>0.02</v>
      </c>
    </row>
    <row r="834" spans="1:18" x14ac:dyDescent="0.25">
      <c r="A834" t="s">
        <v>1336</v>
      </c>
      <c r="B834" s="19">
        <v>41885</v>
      </c>
      <c r="C834" t="s">
        <v>102</v>
      </c>
      <c r="D834">
        <v>10006</v>
      </c>
      <c r="E834" t="s">
        <v>679</v>
      </c>
      <c r="F834">
        <v>2</v>
      </c>
      <c r="G834" t="s">
        <v>74</v>
      </c>
      <c r="H834" t="s">
        <v>75</v>
      </c>
      <c r="I834" t="s">
        <v>76</v>
      </c>
      <c r="J834" t="s">
        <v>77</v>
      </c>
      <c r="K834" t="s">
        <v>680</v>
      </c>
      <c r="L834">
        <v>3626</v>
      </c>
      <c r="M834">
        <v>1590</v>
      </c>
      <c r="N834" t="s">
        <v>87</v>
      </c>
      <c r="O834">
        <v>1</v>
      </c>
      <c r="P834">
        <v>3180</v>
      </c>
      <c r="Q834">
        <v>7252</v>
      </c>
      <c r="R834" s="20">
        <v>0.03</v>
      </c>
    </row>
    <row r="835" spans="1:18" x14ac:dyDescent="0.25">
      <c r="A835" t="s">
        <v>107</v>
      </c>
      <c r="B835" s="19">
        <v>41333</v>
      </c>
      <c r="C835" t="s">
        <v>89</v>
      </c>
      <c r="D835">
        <v>10010</v>
      </c>
      <c r="E835" t="s">
        <v>1337</v>
      </c>
      <c r="F835">
        <v>2</v>
      </c>
      <c r="G835" t="s">
        <v>171</v>
      </c>
      <c r="H835" t="s">
        <v>172</v>
      </c>
      <c r="I835" t="s">
        <v>173</v>
      </c>
      <c r="J835" t="s">
        <v>93</v>
      </c>
      <c r="K835" t="s">
        <v>1338</v>
      </c>
      <c r="L835">
        <v>3637</v>
      </c>
      <c r="M835">
        <v>2463</v>
      </c>
      <c r="N835" t="s">
        <v>87</v>
      </c>
      <c r="O835">
        <v>5</v>
      </c>
      <c r="P835">
        <v>4926</v>
      </c>
      <c r="Q835">
        <v>7274</v>
      </c>
      <c r="R835" s="20">
        <v>0.03</v>
      </c>
    </row>
    <row r="836" spans="1:18" x14ac:dyDescent="0.25">
      <c r="A836" t="s">
        <v>1339</v>
      </c>
      <c r="B836" s="19">
        <v>42273</v>
      </c>
      <c r="C836" t="s">
        <v>108</v>
      </c>
      <c r="D836">
        <v>10008</v>
      </c>
      <c r="E836" t="s">
        <v>1340</v>
      </c>
      <c r="F836">
        <v>2</v>
      </c>
      <c r="G836" t="s">
        <v>135</v>
      </c>
      <c r="H836" t="s">
        <v>136</v>
      </c>
      <c r="I836" t="s">
        <v>137</v>
      </c>
      <c r="J836" t="s">
        <v>106</v>
      </c>
      <c r="K836" t="s">
        <v>1341</v>
      </c>
      <c r="L836">
        <v>3642</v>
      </c>
      <c r="M836">
        <v>1705</v>
      </c>
      <c r="N836" t="s">
        <v>87</v>
      </c>
      <c r="O836">
        <v>3</v>
      </c>
      <c r="P836">
        <v>3410</v>
      </c>
      <c r="Q836">
        <v>7284</v>
      </c>
      <c r="R836" s="20">
        <v>0.03</v>
      </c>
    </row>
    <row r="837" spans="1:18" x14ac:dyDescent="0.25">
      <c r="A837" t="s">
        <v>1342</v>
      </c>
      <c r="B837" s="19">
        <v>41698</v>
      </c>
      <c r="C837" t="s">
        <v>89</v>
      </c>
      <c r="D837">
        <v>10011</v>
      </c>
      <c r="E837" t="s">
        <v>1340</v>
      </c>
      <c r="F837">
        <v>2</v>
      </c>
      <c r="G837" t="s">
        <v>153</v>
      </c>
      <c r="H837" t="s">
        <v>154</v>
      </c>
      <c r="I837" t="s">
        <v>155</v>
      </c>
      <c r="J837" t="s">
        <v>93</v>
      </c>
      <c r="K837" t="s">
        <v>1341</v>
      </c>
      <c r="L837">
        <v>3642</v>
      </c>
      <c r="M837">
        <v>1705</v>
      </c>
      <c r="N837" t="s">
        <v>87</v>
      </c>
      <c r="O837">
        <v>5</v>
      </c>
      <c r="P837">
        <v>3410</v>
      </c>
      <c r="Q837">
        <v>7284</v>
      </c>
      <c r="R837" s="20">
        <v>0.03</v>
      </c>
    </row>
    <row r="838" spans="1:18" x14ac:dyDescent="0.25">
      <c r="A838" t="s">
        <v>1343</v>
      </c>
      <c r="B838" s="19">
        <v>41622</v>
      </c>
      <c r="C838" t="s">
        <v>203</v>
      </c>
      <c r="D838">
        <v>10002</v>
      </c>
      <c r="E838" t="s">
        <v>689</v>
      </c>
      <c r="F838">
        <v>2</v>
      </c>
      <c r="G838" t="s">
        <v>83</v>
      </c>
      <c r="H838" t="s">
        <v>84</v>
      </c>
      <c r="I838" t="s">
        <v>85</v>
      </c>
      <c r="J838" t="s">
        <v>77</v>
      </c>
      <c r="K838" t="s">
        <v>690</v>
      </c>
      <c r="L838">
        <v>3644</v>
      </c>
      <c r="M838">
        <v>1954</v>
      </c>
      <c r="N838" t="s">
        <v>177</v>
      </c>
      <c r="O838">
        <v>4</v>
      </c>
      <c r="P838">
        <v>3908</v>
      </c>
      <c r="Q838">
        <v>7288</v>
      </c>
      <c r="R838" s="20">
        <v>0.03</v>
      </c>
    </row>
    <row r="839" spans="1:18" x14ac:dyDescent="0.25">
      <c r="A839" t="s">
        <v>1344</v>
      </c>
      <c r="B839" s="19">
        <v>41591</v>
      </c>
      <c r="C839" t="s">
        <v>203</v>
      </c>
      <c r="D839">
        <v>10005</v>
      </c>
      <c r="E839" t="s">
        <v>701</v>
      </c>
      <c r="F839">
        <v>2</v>
      </c>
      <c r="G839" t="s">
        <v>183</v>
      </c>
      <c r="H839" t="s">
        <v>184</v>
      </c>
      <c r="I839" t="s">
        <v>185</v>
      </c>
      <c r="J839" t="s">
        <v>93</v>
      </c>
      <c r="K839" t="s">
        <v>702</v>
      </c>
      <c r="L839">
        <v>3646</v>
      </c>
      <c r="M839">
        <v>1603</v>
      </c>
      <c r="N839" t="s">
        <v>114</v>
      </c>
      <c r="O839">
        <v>4</v>
      </c>
      <c r="P839">
        <v>3206</v>
      </c>
      <c r="Q839">
        <v>7292</v>
      </c>
      <c r="R839" s="20">
        <v>0.03</v>
      </c>
    </row>
    <row r="840" spans="1:18" x14ac:dyDescent="0.25">
      <c r="A840" t="s">
        <v>1345</v>
      </c>
      <c r="B840" s="19">
        <v>41875</v>
      </c>
      <c r="C840" t="s">
        <v>108</v>
      </c>
      <c r="D840">
        <v>10008</v>
      </c>
      <c r="E840" t="s">
        <v>701</v>
      </c>
      <c r="F840">
        <v>2</v>
      </c>
      <c r="G840" t="s">
        <v>135</v>
      </c>
      <c r="H840" t="s">
        <v>136</v>
      </c>
      <c r="I840" t="s">
        <v>137</v>
      </c>
      <c r="J840" t="s">
        <v>106</v>
      </c>
      <c r="K840" t="s">
        <v>702</v>
      </c>
      <c r="L840">
        <v>3646</v>
      </c>
      <c r="M840">
        <v>1603</v>
      </c>
      <c r="N840" t="s">
        <v>114</v>
      </c>
      <c r="O840">
        <v>3</v>
      </c>
      <c r="P840">
        <v>3206</v>
      </c>
      <c r="Q840">
        <v>7292</v>
      </c>
      <c r="R840" s="20">
        <v>0.03</v>
      </c>
    </row>
    <row r="841" spans="1:18" x14ac:dyDescent="0.25">
      <c r="A841" t="s">
        <v>851</v>
      </c>
      <c r="B841" s="19">
        <v>41449</v>
      </c>
      <c r="C841" t="s">
        <v>203</v>
      </c>
      <c r="D841">
        <v>10011</v>
      </c>
      <c r="E841" t="s">
        <v>701</v>
      </c>
      <c r="F841">
        <v>2</v>
      </c>
      <c r="G841" t="s">
        <v>153</v>
      </c>
      <c r="H841" t="s">
        <v>154</v>
      </c>
      <c r="I841" t="s">
        <v>155</v>
      </c>
      <c r="J841" t="s">
        <v>93</v>
      </c>
      <c r="K841" t="s">
        <v>702</v>
      </c>
      <c r="L841">
        <v>3646</v>
      </c>
      <c r="M841">
        <v>1603</v>
      </c>
      <c r="N841" t="s">
        <v>114</v>
      </c>
      <c r="O841">
        <v>4</v>
      </c>
      <c r="P841">
        <v>3206</v>
      </c>
      <c r="Q841">
        <v>7292</v>
      </c>
      <c r="R841" s="20">
        <v>0.03</v>
      </c>
    </row>
    <row r="842" spans="1:18" x14ac:dyDescent="0.25">
      <c r="A842" t="s">
        <v>1252</v>
      </c>
      <c r="B842" s="19">
        <v>41622</v>
      </c>
      <c r="C842" t="s">
        <v>203</v>
      </c>
      <c r="D842">
        <v>10009</v>
      </c>
      <c r="E842" t="s">
        <v>705</v>
      </c>
      <c r="F842">
        <v>2</v>
      </c>
      <c r="G842" t="s">
        <v>141</v>
      </c>
      <c r="H842" t="s">
        <v>142</v>
      </c>
      <c r="I842" t="s">
        <v>143</v>
      </c>
      <c r="J842" t="s">
        <v>93</v>
      </c>
      <c r="K842" t="s">
        <v>706</v>
      </c>
      <c r="L842">
        <v>3663</v>
      </c>
      <c r="M842">
        <v>1550</v>
      </c>
      <c r="N842" t="s">
        <v>239</v>
      </c>
      <c r="O842">
        <v>4</v>
      </c>
      <c r="P842">
        <v>3100</v>
      </c>
      <c r="Q842">
        <v>7326</v>
      </c>
      <c r="R842" s="20">
        <v>0.03</v>
      </c>
    </row>
    <row r="843" spans="1:18" x14ac:dyDescent="0.25">
      <c r="A843" t="s">
        <v>1346</v>
      </c>
      <c r="B843" s="19">
        <v>41695</v>
      </c>
      <c r="C843" t="s">
        <v>81</v>
      </c>
      <c r="D843">
        <v>10005</v>
      </c>
      <c r="E843" t="s">
        <v>708</v>
      </c>
      <c r="F843">
        <v>2</v>
      </c>
      <c r="G843" t="s">
        <v>183</v>
      </c>
      <c r="H843" t="s">
        <v>184</v>
      </c>
      <c r="I843" t="s">
        <v>185</v>
      </c>
      <c r="J843" t="s">
        <v>93</v>
      </c>
      <c r="K843" t="s">
        <v>709</v>
      </c>
      <c r="L843">
        <v>3686</v>
      </c>
      <c r="M843">
        <v>2401</v>
      </c>
      <c r="N843" t="s">
        <v>114</v>
      </c>
      <c r="O843">
        <v>8</v>
      </c>
      <c r="P843">
        <v>4802</v>
      </c>
      <c r="Q843">
        <v>7372</v>
      </c>
      <c r="R843" s="20">
        <v>0.02</v>
      </c>
    </row>
    <row r="844" spans="1:18" x14ac:dyDescent="0.25">
      <c r="A844" t="s">
        <v>131</v>
      </c>
      <c r="B844" s="19">
        <v>41651</v>
      </c>
      <c r="C844" t="s">
        <v>108</v>
      </c>
      <c r="D844">
        <v>10001</v>
      </c>
      <c r="E844" t="s">
        <v>711</v>
      </c>
      <c r="F844">
        <v>2</v>
      </c>
      <c r="G844" t="s">
        <v>197</v>
      </c>
      <c r="H844" t="s">
        <v>122</v>
      </c>
      <c r="I844" t="s">
        <v>198</v>
      </c>
      <c r="J844" t="s">
        <v>106</v>
      </c>
      <c r="K844" t="s">
        <v>712</v>
      </c>
      <c r="L844">
        <v>3694</v>
      </c>
      <c r="M844">
        <v>1616</v>
      </c>
      <c r="N844" t="s">
        <v>239</v>
      </c>
      <c r="O844">
        <v>3</v>
      </c>
      <c r="P844">
        <v>3232</v>
      </c>
      <c r="Q844">
        <v>7388</v>
      </c>
      <c r="R844" s="20">
        <v>0.03</v>
      </c>
    </row>
    <row r="845" spans="1:18" x14ac:dyDescent="0.25">
      <c r="A845" t="s">
        <v>1101</v>
      </c>
      <c r="B845" s="19">
        <v>41840</v>
      </c>
      <c r="C845" t="s">
        <v>81</v>
      </c>
      <c r="D845">
        <v>10007</v>
      </c>
      <c r="E845" t="s">
        <v>711</v>
      </c>
      <c r="F845">
        <v>2</v>
      </c>
      <c r="G845" t="s">
        <v>90</v>
      </c>
      <c r="H845" t="s">
        <v>91</v>
      </c>
      <c r="I845" t="s">
        <v>92</v>
      </c>
      <c r="J845" t="s">
        <v>93</v>
      </c>
      <c r="K845" t="s">
        <v>712</v>
      </c>
      <c r="L845">
        <v>3694</v>
      </c>
      <c r="M845">
        <v>1616</v>
      </c>
      <c r="N845" t="s">
        <v>239</v>
      </c>
      <c r="O845">
        <v>8</v>
      </c>
      <c r="P845">
        <v>3232</v>
      </c>
      <c r="Q845">
        <v>7388</v>
      </c>
      <c r="R845" s="20">
        <v>0.02</v>
      </c>
    </row>
    <row r="846" spans="1:18" x14ac:dyDescent="0.25">
      <c r="A846" t="s">
        <v>1347</v>
      </c>
      <c r="B846" s="19">
        <v>41314</v>
      </c>
      <c r="C846" t="s">
        <v>81</v>
      </c>
      <c r="D846">
        <v>10001</v>
      </c>
      <c r="E846" t="s">
        <v>725</v>
      </c>
      <c r="F846">
        <v>2</v>
      </c>
      <c r="G846" t="s">
        <v>197</v>
      </c>
      <c r="H846" t="s">
        <v>122</v>
      </c>
      <c r="I846" t="s">
        <v>198</v>
      </c>
      <c r="J846" t="s">
        <v>106</v>
      </c>
      <c r="K846" t="s">
        <v>726</v>
      </c>
      <c r="L846">
        <v>3725</v>
      </c>
      <c r="M846">
        <v>1250</v>
      </c>
      <c r="N846" t="s">
        <v>87</v>
      </c>
      <c r="O846">
        <v>8</v>
      </c>
      <c r="P846">
        <v>2500</v>
      </c>
      <c r="Q846">
        <v>7450</v>
      </c>
      <c r="R846" s="20">
        <v>0.02</v>
      </c>
    </row>
    <row r="847" spans="1:18" x14ac:dyDescent="0.25">
      <c r="A847" t="s">
        <v>1348</v>
      </c>
      <c r="B847" s="19">
        <v>41662</v>
      </c>
      <c r="C847" t="s">
        <v>89</v>
      </c>
      <c r="D847">
        <v>10001</v>
      </c>
      <c r="E847" t="s">
        <v>725</v>
      </c>
      <c r="F847">
        <v>2</v>
      </c>
      <c r="G847" t="s">
        <v>197</v>
      </c>
      <c r="H847" t="s">
        <v>122</v>
      </c>
      <c r="I847" t="s">
        <v>198</v>
      </c>
      <c r="J847" t="s">
        <v>106</v>
      </c>
      <c r="K847" t="s">
        <v>726</v>
      </c>
      <c r="L847">
        <v>3725</v>
      </c>
      <c r="M847">
        <v>1250</v>
      </c>
      <c r="N847" t="s">
        <v>87</v>
      </c>
      <c r="O847">
        <v>5</v>
      </c>
      <c r="P847">
        <v>2500</v>
      </c>
      <c r="Q847">
        <v>7450</v>
      </c>
      <c r="R847" s="20">
        <v>0.03</v>
      </c>
    </row>
    <row r="848" spans="1:18" x14ac:dyDescent="0.25">
      <c r="A848" t="s">
        <v>1349</v>
      </c>
      <c r="B848" s="19">
        <v>41656</v>
      </c>
      <c r="C848" t="s">
        <v>102</v>
      </c>
      <c r="D848">
        <v>10004</v>
      </c>
      <c r="E848" t="s">
        <v>73</v>
      </c>
      <c r="F848">
        <v>3</v>
      </c>
      <c r="G848" t="s">
        <v>121</v>
      </c>
      <c r="H848" t="s">
        <v>122</v>
      </c>
      <c r="I848" t="s">
        <v>123</v>
      </c>
      <c r="J848" t="s">
        <v>106</v>
      </c>
      <c r="K848" t="s">
        <v>78</v>
      </c>
      <c r="L848">
        <v>2500</v>
      </c>
      <c r="M848">
        <v>1914</v>
      </c>
      <c r="N848" t="s">
        <v>79</v>
      </c>
      <c r="O848">
        <v>1</v>
      </c>
      <c r="P848">
        <v>5742</v>
      </c>
      <c r="Q848">
        <v>7500</v>
      </c>
      <c r="R848" s="20">
        <v>0.03</v>
      </c>
    </row>
    <row r="849" spans="1:18" x14ac:dyDescent="0.25">
      <c r="A849" t="s">
        <v>313</v>
      </c>
      <c r="B849" s="19">
        <v>41661</v>
      </c>
      <c r="C849" t="s">
        <v>110</v>
      </c>
      <c r="D849">
        <v>10003</v>
      </c>
      <c r="E849" t="s">
        <v>735</v>
      </c>
      <c r="F849">
        <v>2</v>
      </c>
      <c r="G849" t="s">
        <v>96</v>
      </c>
      <c r="H849" t="s">
        <v>97</v>
      </c>
      <c r="I849" t="s">
        <v>98</v>
      </c>
      <c r="J849" t="s">
        <v>99</v>
      </c>
      <c r="K849" t="s">
        <v>736</v>
      </c>
      <c r="L849">
        <v>3757</v>
      </c>
      <c r="M849">
        <v>2156</v>
      </c>
      <c r="N849" t="s">
        <v>87</v>
      </c>
      <c r="O849">
        <v>4</v>
      </c>
      <c r="P849">
        <v>4312</v>
      </c>
      <c r="Q849">
        <v>7514</v>
      </c>
      <c r="R849" s="20">
        <v>0.03</v>
      </c>
    </row>
    <row r="850" spans="1:18" x14ac:dyDescent="0.25">
      <c r="A850" t="s">
        <v>1350</v>
      </c>
      <c r="B850" s="19">
        <v>41879</v>
      </c>
      <c r="C850" t="s">
        <v>134</v>
      </c>
      <c r="D850">
        <v>10006</v>
      </c>
      <c r="E850" t="s">
        <v>735</v>
      </c>
      <c r="F850">
        <v>2</v>
      </c>
      <c r="G850" t="s">
        <v>74</v>
      </c>
      <c r="H850" t="s">
        <v>75</v>
      </c>
      <c r="I850" t="s">
        <v>76</v>
      </c>
      <c r="J850" t="s">
        <v>77</v>
      </c>
      <c r="K850" t="s">
        <v>736</v>
      </c>
      <c r="L850">
        <v>3757</v>
      </c>
      <c r="M850">
        <v>2156</v>
      </c>
      <c r="N850" t="s">
        <v>87</v>
      </c>
      <c r="O850">
        <v>10</v>
      </c>
      <c r="P850">
        <v>4312</v>
      </c>
      <c r="Q850">
        <v>7514</v>
      </c>
      <c r="R850" s="20">
        <v>0.02</v>
      </c>
    </row>
    <row r="851" spans="1:18" x14ac:dyDescent="0.25">
      <c r="A851" t="s">
        <v>622</v>
      </c>
      <c r="B851" s="19">
        <v>41854</v>
      </c>
      <c r="C851" t="s">
        <v>89</v>
      </c>
      <c r="D851">
        <v>10010</v>
      </c>
      <c r="E851" t="s">
        <v>735</v>
      </c>
      <c r="F851">
        <v>2</v>
      </c>
      <c r="G851" t="s">
        <v>171</v>
      </c>
      <c r="H851" t="s">
        <v>172</v>
      </c>
      <c r="I851" t="s">
        <v>173</v>
      </c>
      <c r="J851" t="s">
        <v>93</v>
      </c>
      <c r="K851" t="s">
        <v>736</v>
      </c>
      <c r="L851">
        <v>3757</v>
      </c>
      <c r="M851">
        <v>2156</v>
      </c>
      <c r="N851" t="s">
        <v>87</v>
      </c>
      <c r="O851">
        <v>5</v>
      </c>
      <c r="P851">
        <v>4312</v>
      </c>
      <c r="Q851">
        <v>7514</v>
      </c>
      <c r="R851" s="20">
        <v>0.03</v>
      </c>
    </row>
    <row r="852" spans="1:18" x14ac:dyDescent="0.25">
      <c r="A852" t="s">
        <v>731</v>
      </c>
      <c r="B852" s="19">
        <v>41994</v>
      </c>
      <c r="C852" t="s">
        <v>134</v>
      </c>
      <c r="D852">
        <v>10009</v>
      </c>
      <c r="E852" t="s">
        <v>739</v>
      </c>
      <c r="F852">
        <v>2</v>
      </c>
      <c r="G852" t="s">
        <v>141</v>
      </c>
      <c r="H852" t="s">
        <v>142</v>
      </c>
      <c r="I852" t="s">
        <v>143</v>
      </c>
      <c r="J852" t="s">
        <v>93</v>
      </c>
      <c r="K852" t="s">
        <v>740</v>
      </c>
      <c r="L852">
        <v>3759</v>
      </c>
      <c r="M852">
        <v>2258</v>
      </c>
      <c r="N852" t="s">
        <v>177</v>
      </c>
      <c r="O852">
        <v>10</v>
      </c>
      <c r="P852">
        <v>4516</v>
      </c>
      <c r="Q852">
        <v>7518</v>
      </c>
      <c r="R852" s="20">
        <v>0.02</v>
      </c>
    </row>
    <row r="853" spans="1:18" x14ac:dyDescent="0.25">
      <c r="A853" t="s">
        <v>574</v>
      </c>
      <c r="B853" s="19">
        <v>41852</v>
      </c>
      <c r="C853" t="s">
        <v>108</v>
      </c>
      <c r="D853">
        <v>10001</v>
      </c>
      <c r="E853" t="s">
        <v>745</v>
      </c>
      <c r="F853">
        <v>2</v>
      </c>
      <c r="G853" t="s">
        <v>197</v>
      </c>
      <c r="H853" t="s">
        <v>122</v>
      </c>
      <c r="I853" t="s">
        <v>198</v>
      </c>
      <c r="J853" t="s">
        <v>106</v>
      </c>
      <c r="K853" t="s">
        <v>746</v>
      </c>
      <c r="L853">
        <v>3768</v>
      </c>
      <c r="M853">
        <v>1353</v>
      </c>
      <c r="N853" t="s">
        <v>87</v>
      </c>
      <c r="O853">
        <v>3</v>
      </c>
      <c r="P853">
        <v>2706</v>
      </c>
      <c r="Q853">
        <v>7536</v>
      </c>
      <c r="R853" s="20">
        <v>0.03</v>
      </c>
    </row>
    <row r="854" spans="1:18" x14ac:dyDescent="0.25">
      <c r="A854" t="s">
        <v>1351</v>
      </c>
      <c r="B854" s="19">
        <v>42054</v>
      </c>
      <c r="C854" t="s">
        <v>110</v>
      </c>
      <c r="D854">
        <v>10002</v>
      </c>
      <c r="E854" t="s">
        <v>745</v>
      </c>
      <c r="F854">
        <v>2</v>
      </c>
      <c r="G854" t="s">
        <v>83</v>
      </c>
      <c r="H854" t="s">
        <v>84</v>
      </c>
      <c r="I854" t="s">
        <v>85</v>
      </c>
      <c r="J854" t="s">
        <v>77</v>
      </c>
      <c r="K854" t="s">
        <v>746</v>
      </c>
      <c r="L854">
        <v>3768</v>
      </c>
      <c r="M854">
        <v>1353</v>
      </c>
      <c r="N854" t="s">
        <v>87</v>
      </c>
      <c r="O854">
        <v>4</v>
      </c>
      <c r="P854">
        <v>2706</v>
      </c>
      <c r="Q854">
        <v>7536</v>
      </c>
      <c r="R854" s="20">
        <v>0.03</v>
      </c>
    </row>
    <row r="855" spans="1:18" x14ac:dyDescent="0.25">
      <c r="A855" t="s">
        <v>139</v>
      </c>
      <c r="B855" s="19">
        <v>41321</v>
      </c>
      <c r="C855" t="s">
        <v>81</v>
      </c>
      <c r="D855">
        <v>10008</v>
      </c>
      <c r="E855" t="s">
        <v>745</v>
      </c>
      <c r="F855">
        <v>2</v>
      </c>
      <c r="G855" t="s">
        <v>135</v>
      </c>
      <c r="H855" t="s">
        <v>136</v>
      </c>
      <c r="I855" t="s">
        <v>137</v>
      </c>
      <c r="J855" t="s">
        <v>106</v>
      </c>
      <c r="K855" t="s">
        <v>746</v>
      </c>
      <c r="L855">
        <v>3768</v>
      </c>
      <c r="M855">
        <v>1353</v>
      </c>
      <c r="N855" t="s">
        <v>87</v>
      </c>
      <c r="O855">
        <v>8</v>
      </c>
      <c r="P855">
        <v>2706</v>
      </c>
      <c r="Q855">
        <v>7536</v>
      </c>
      <c r="R855" s="20">
        <v>0.02</v>
      </c>
    </row>
    <row r="856" spans="1:18" x14ac:dyDescent="0.25">
      <c r="A856" t="s">
        <v>1352</v>
      </c>
      <c r="B856" s="19">
        <v>42238</v>
      </c>
      <c r="C856" t="s">
        <v>89</v>
      </c>
      <c r="D856">
        <v>10011</v>
      </c>
      <c r="E856" t="s">
        <v>745</v>
      </c>
      <c r="F856">
        <v>2</v>
      </c>
      <c r="G856" t="s">
        <v>153</v>
      </c>
      <c r="H856" t="s">
        <v>154</v>
      </c>
      <c r="I856" t="s">
        <v>155</v>
      </c>
      <c r="J856" t="s">
        <v>93</v>
      </c>
      <c r="K856" t="s">
        <v>746</v>
      </c>
      <c r="L856">
        <v>3768</v>
      </c>
      <c r="M856">
        <v>1353</v>
      </c>
      <c r="N856" t="s">
        <v>87</v>
      </c>
      <c r="O856">
        <v>5</v>
      </c>
      <c r="P856">
        <v>2706</v>
      </c>
      <c r="Q856">
        <v>7536</v>
      </c>
      <c r="R856" s="20">
        <v>0.03</v>
      </c>
    </row>
    <row r="857" spans="1:18" x14ac:dyDescent="0.25">
      <c r="A857" t="s">
        <v>1329</v>
      </c>
      <c r="B857" s="19">
        <v>42341</v>
      </c>
      <c r="C857" t="s">
        <v>134</v>
      </c>
      <c r="D857">
        <v>10005</v>
      </c>
      <c r="E857" t="s">
        <v>140</v>
      </c>
      <c r="F857">
        <v>3</v>
      </c>
      <c r="G857" t="s">
        <v>183</v>
      </c>
      <c r="H857" t="s">
        <v>184</v>
      </c>
      <c r="I857" t="s">
        <v>185</v>
      </c>
      <c r="J857" t="s">
        <v>93</v>
      </c>
      <c r="K857" t="s">
        <v>144</v>
      </c>
      <c r="L857">
        <v>2529</v>
      </c>
      <c r="M857">
        <v>1630</v>
      </c>
      <c r="N857" t="s">
        <v>87</v>
      </c>
      <c r="O857">
        <v>10</v>
      </c>
      <c r="P857">
        <v>4890</v>
      </c>
      <c r="Q857">
        <v>7587</v>
      </c>
      <c r="R857" s="20">
        <v>0.02</v>
      </c>
    </row>
    <row r="858" spans="1:18" x14ac:dyDescent="0.25">
      <c r="A858" t="s">
        <v>1353</v>
      </c>
      <c r="B858" s="19">
        <v>41793</v>
      </c>
      <c r="C858" t="s">
        <v>81</v>
      </c>
      <c r="D858">
        <v>10001</v>
      </c>
      <c r="E858" t="s">
        <v>146</v>
      </c>
      <c r="F858">
        <v>3</v>
      </c>
      <c r="G858" t="s">
        <v>197</v>
      </c>
      <c r="H858" t="s">
        <v>122</v>
      </c>
      <c r="I858" t="s">
        <v>198</v>
      </c>
      <c r="J858" t="s">
        <v>106</v>
      </c>
      <c r="K858" t="s">
        <v>147</v>
      </c>
      <c r="L858">
        <v>2535</v>
      </c>
      <c r="M858">
        <v>1841</v>
      </c>
      <c r="N858" t="s">
        <v>87</v>
      </c>
      <c r="O858">
        <v>8</v>
      </c>
      <c r="P858">
        <v>5523</v>
      </c>
      <c r="Q858">
        <v>7605</v>
      </c>
      <c r="R858" s="20">
        <v>0.02</v>
      </c>
    </row>
    <row r="859" spans="1:18" x14ac:dyDescent="0.25">
      <c r="A859" t="s">
        <v>1354</v>
      </c>
      <c r="B859" s="19">
        <v>41847</v>
      </c>
      <c r="C859" t="s">
        <v>110</v>
      </c>
      <c r="D859">
        <v>10009</v>
      </c>
      <c r="E859" t="s">
        <v>146</v>
      </c>
      <c r="F859">
        <v>3</v>
      </c>
      <c r="G859" t="s">
        <v>141</v>
      </c>
      <c r="H859" t="s">
        <v>142</v>
      </c>
      <c r="I859" t="s">
        <v>143</v>
      </c>
      <c r="J859" t="s">
        <v>93</v>
      </c>
      <c r="K859" t="s">
        <v>147</v>
      </c>
      <c r="L859">
        <v>2535</v>
      </c>
      <c r="M859">
        <v>1841</v>
      </c>
      <c r="N859" t="s">
        <v>87</v>
      </c>
      <c r="O859">
        <v>4</v>
      </c>
      <c r="P859">
        <v>5523</v>
      </c>
      <c r="Q859">
        <v>7605</v>
      </c>
      <c r="R859" s="20">
        <v>0.03</v>
      </c>
    </row>
    <row r="860" spans="1:18" x14ac:dyDescent="0.25">
      <c r="A860" t="s">
        <v>1355</v>
      </c>
      <c r="B860" s="19">
        <v>41915</v>
      </c>
      <c r="C860" t="s">
        <v>203</v>
      </c>
      <c r="D860">
        <v>10013</v>
      </c>
      <c r="E860" t="s">
        <v>150</v>
      </c>
      <c r="F860">
        <v>3</v>
      </c>
      <c r="G860" t="s">
        <v>116</v>
      </c>
      <c r="H860" t="s">
        <v>117</v>
      </c>
      <c r="I860" t="s">
        <v>118</v>
      </c>
      <c r="J860" t="s">
        <v>106</v>
      </c>
      <c r="K860" t="s">
        <v>151</v>
      </c>
      <c r="L860">
        <v>2539</v>
      </c>
      <c r="M860">
        <v>1656</v>
      </c>
      <c r="N860" t="s">
        <v>87</v>
      </c>
      <c r="O860">
        <v>4</v>
      </c>
      <c r="P860">
        <v>4968</v>
      </c>
      <c r="Q860">
        <v>7617</v>
      </c>
      <c r="R860" s="20">
        <v>0.03</v>
      </c>
    </row>
    <row r="861" spans="1:18" x14ac:dyDescent="0.25">
      <c r="A861" t="s">
        <v>1356</v>
      </c>
      <c r="B861" s="19">
        <v>41379</v>
      </c>
      <c r="C861" t="s">
        <v>110</v>
      </c>
      <c r="D861">
        <v>10015</v>
      </c>
      <c r="E861" t="s">
        <v>150</v>
      </c>
      <c r="F861">
        <v>3</v>
      </c>
      <c r="G861" t="s">
        <v>103</v>
      </c>
      <c r="H861" t="s">
        <v>104</v>
      </c>
      <c r="I861" t="s">
        <v>105</v>
      </c>
      <c r="J861" t="s">
        <v>106</v>
      </c>
      <c r="K861" t="s">
        <v>151</v>
      </c>
      <c r="L861">
        <v>2539</v>
      </c>
      <c r="M861">
        <v>1656</v>
      </c>
      <c r="N861" t="s">
        <v>87</v>
      </c>
      <c r="O861">
        <v>4</v>
      </c>
      <c r="P861">
        <v>4968</v>
      </c>
      <c r="Q861">
        <v>7617</v>
      </c>
      <c r="R861" s="20">
        <v>0.03</v>
      </c>
    </row>
    <row r="862" spans="1:18" x14ac:dyDescent="0.25">
      <c r="A862" t="s">
        <v>1357</v>
      </c>
      <c r="B862" s="19">
        <v>42319</v>
      </c>
      <c r="C862" t="s">
        <v>102</v>
      </c>
      <c r="D862">
        <v>10006</v>
      </c>
      <c r="E862" t="s">
        <v>150</v>
      </c>
      <c r="F862">
        <v>3</v>
      </c>
      <c r="G862" t="s">
        <v>74</v>
      </c>
      <c r="H862" t="s">
        <v>75</v>
      </c>
      <c r="I862" t="s">
        <v>76</v>
      </c>
      <c r="J862" t="s">
        <v>77</v>
      </c>
      <c r="K862" t="s">
        <v>151</v>
      </c>
      <c r="L862">
        <v>2539</v>
      </c>
      <c r="M862">
        <v>1656</v>
      </c>
      <c r="N862" t="s">
        <v>87</v>
      </c>
      <c r="O862">
        <v>1</v>
      </c>
      <c r="P862">
        <v>4968</v>
      </c>
      <c r="Q862">
        <v>7617</v>
      </c>
      <c r="R862" s="20">
        <v>0.03</v>
      </c>
    </row>
    <row r="863" spans="1:18" x14ac:dyDescent="0.25">
      <c r="A863" t="s">
        <v>1358</v>
      </c>
      <c r="B863" s="19">
        <v>42211</v>
      </c>
      <c r="C863" t="s">
        <v>72</v>
      </c>
      <c r="D863">
        <v>10010</v>
      </c>
      <c r="E863" t="s">
        <v>753</v>
      </c>
      <c r="F863">
        <v>2</v>
      </c>
      <c r="G863" t="s">
        <v>171</v>
      </c>
      <c r="H863" t="s">
        <v>172</v>
      </c>
      <c r="I863" t="s">
        <v>173</v>
      </c>
      <c r="J863" t="s">
        <v>93</v>
      </c>
      <c r="K863" t="s">
        <v>754</v>
      </c>
      <c r="L863">
        <v>3827</v>
      </c>
      <c r="M863">
        <v>2424</v>
      </c>
      <c r="N863" t="s">
        <v>87</v>
      </c>
      <c r="O863">
        <v>6</v>
      </c>
      <c r="P863">
        <v>4848</v>
      </c>
      <c r="Q863">
        <v>7654</v>
      </c>
      <c r="R863" s="20">
        <v>0.02</v>
      </c>
    </row>
    <row r="864" spans="1:18" x14ac:dyDescent="0.25">
      <c r="A864" t="s">
        <v>1326</v>
      </c>
      <c r="B864" s="19">
        <v>41820</v>
      </c>
      <c r="C864" t="s">
        <v>108</v>
      </c>
      <c r="D864">
        <v>10002</v>
      </c>
      <c r="E864" t="s">
        <v>175</v>
      </c>
      <c r="F864">
        <v>3</v>
      </c>
      <c r="G864" t="s">
        <v>83</v>
      </c>
      <c r="H864" t="s">
        <v>84</v>
      </c>
      <c r="I864" t="s">
        <v>85</v>
      </c>
      <c r="J864" t="s">
        <v>77</v>
      </c>
      <c r="K864" t="s">
        <v>176</v>
      </c>
      <c r="L864">
        <v>2553</v>
      </c>
      <c r="M864">
        <v>1638</v>
      </c>
      <c r="N864" t="s">
        <v>177</v>
      </c>
      <c r="O864">
        <v>3</v>
      </c>
      <c r="P864">
        <v>4914</v>
      </c>
      <c r="Q864">
        <v>7659</v>
      </c>
      <c r="R864" s="20">
        <v>0.03</v>
      </c>
    </row>
    <row r="865" spans="1:18" x14ac:dyDescent="0.25">
      <c r="A865" t="s">
        <v>1132</v>
      </c>
      <c r="B865" s="19">
        <v>41787</v>
      </c>
      <c r="C865" t="s">
        <v>72</v>
      </c>
      <c r="D865">
        <v>10004</v>
      </c>
      <c r="E865" t="s">
        <v>182</v>
      </c>
      <c r="F865">
        <v>3</v>
      </c>
      <c r="G865" t="s">
        <v>121</v>
      </c>
      <c r="H865" t="s">
        <v>122</v>
      </c>
      <c r="I865" t="s">
        <v>123</v>
      </c>
      <c r="J865" t="s">
        <v>106</v>
      </c>
      <c r="K865" t="s">
        <v>186</v>
      </c>
      <c r="L865">
        <v>2562</v>
      </c>
      <c r="M865">
        <v>1527</v>
      </c>
      <c r="N865" t="s">
        <v>87</v>
      </c>
      <c r="O865">
        <v>6</v>
      </c>
      <c r="P865">
        <v>4581</v>
      </c>
      <c r="Q865">
        <v>7686</v>
      </c>
      <c r="R865" s="20">
        <v>0.02</v>
      </c>
    </row>
    <row r="866" spans="1:18" x14ac:dyDescent="0.25">
      <c r="A866" t="s">
        <v>714</v>
      </c>
      <c r="B866" s="19">
        <v>41391</v>
      </c>
      <c r="C866" t="s">
        <v>110</v>
      </c>
      <c r="D866">
        <v>10004</v>
      </c>
      <c r="E866" t="s">
        <v>763</v>
      </c>
      <c r="F866">
        <v>2</v>
      </c>
      <c r="G866" t="s">
        <v>121</v>
      </c>
      <c r="H866" t="s">
        <v>122</v>
      </c>
      <c r="I866" t="s">
        <v>123</v>
      </c>
      <c r="J866" t="s">
        <v>106</v>
      </c>
      <c r="K866" t="s">
        <v>764</v>
      </c>
      <c r="L866">
        <v>3844</v>
      </c>
      <c r="M866">
        <v>2157</v>
      </c>
      <c r="N866" t="s">
        <v>87</v>
      </c>
      <c r="O866">
        <v>4</v>
      </c>
      <c r="P866">
        <v>4314</v>
      </c>
      <c r="Q866">
        <v>7688</v>
      </c>
      <c r="R866" s="20">
        <v>0.03</v>
      </c>
    </row>
    <row r="867" spans="1:18" x14ac:dyDescent="0.25">
      <c r="A867" t="s">
        <v>1359</v>
      </c>
      <c r="B867" s="19">
        <v>42021</v>
      </c>
      <c r="C867" t="s">
        <v>102</v>
      </c>
      <c r="D867">
        <v>10010</v>
      </c>
      <c r="E867" t="s">
        <v>763</v>
      </c>
      <c r="F867">
        <v>2</v>
      </c>
      <c r="G867" t="s">
        <v>171</v>
      </c>
      <c r="H867" t="s">
        <v>172</v>
      </c>
      <c r="I867" t="s">
        <v>173</v>
      </c>
      <c r="J867" t="s">
        <v>93</v>
      </c>
      <c r="K867" t="s">
        <v>764</v>
      </c>
      <c r="L867">
        <v>3844</v>
      </c>
      <c r="M867">
        <v>2157</v>
      </c>
      <c r="N867" t="s">
        <v>87</v>
      </c>
      <c r="O867">
        <v>1</v>
      </c>
      <c r="P867">
        <v>4314</v>
      </c>
      <c r="Q867">
        <v>7688</v>
      </c>
      <c r="R867" s="20">
        <v>0.03</v>
      </c>
    </row>
    <row r="868" spans="1:18" x14ac:dyDescent="0.25">
      <c r="A868" t="s">
        <v>1360</v>
      </c>
      <c r="B868" s="19">
        <v>41329</v>
      </c>
      <c r="C868" t="s">
        <v>89</v>
      </c>
      <c r="D868">
        <v>10010</v>
      </c>
      <c r="E868" t="s">
        <v>763</v>
      </c>
      <c r="F868">
        <v>2</v>
      </c>
      <c r="G868" t="s">
        <v>171</v>
      </c>
      <c r="H868" t="s">
        <v>172</v>
      </c>
      <c r="I868" t="s">
        <v>173</v>
      </c>
      <c r="J868" t="s">
        <v>93</v>
      </c>
      <c r="K868" t="s">
        <v>764</v>
      </c>
      <c r="L868">
        <v>3844</v>
      </c>
      <c r="M868">
        <v>2157</v>
      </c>
      <c r="N868" t="s">
        <v>87</v>
      </c>
      <c r="O868">
        <v>5</v>
      </c>
      <c r="P868">
        <v>4314</v>
      </c>
      <c r="Q868">
        <v>7688</v>
      </c>
      <c r="R868" s="20">
        <v>0.03</v>
      </c>
    </row>
    <row r="869" spans="1:18" x14ac:dyDescent="0.25">
      <c r="A869" t="s">
        <v>1361</v>
      </c>
      <c r="B869" s="19">
        <v>42200</v>
      </c>
      <c r="C869" t="s">
        <v>134</v>
      </c>
      <c r="D869">
        <v>10012</v>
      </c>
      <c r="E869" t="s">
        <v>768</v>
      </c>
      <c r="F869">
        <v>2</v>
      </c>
      <c r="G869" t="s">
        <v>127</v>
      </c>
      <c r="H869" t="s">
        <v>128</v>
      </c>
      <c r="I869" t="s">
        <v>129</v>
      </c>
      <c r="J869" t="s">
        <v>93</v>
      </c>
      <c r="K869" t="s">
        <v>769</v>
      </c>
      <c r="L869">
        <v>3859</v>
      </c>
      <c r="M869">
        <v>1465</v>
      </c>
      <c r="N869" t="s">
        <v>114</v>
      </c>
      <c r="O869">
        <v>10</v>
      </c>
      <c r="P869">
        <v>2930</v>
      </c>
      <c r="Q869">
        <v>7718</v>
      </c>
      <c r="R869" s="20">
        <v>0.02</v>
      </c>
    </row>
    <row r="870" spans="1:18" x14ac:dyDescent="0.25">
      <c r="A870" t="s">
        <v>807</v>
      </c>
      <c r="B870" s="19">
        <v>41783</v>
      </c>
      <c r="C870" t="s">
        <v>108</v>
      </c>
      <c r="D870">
        <v>10006</v>
      </c>
      <c r="E870" t="s">
        <v>196</v>
      </c>
      <c r="F870">
        <v>3</v>
      </c>
      <c r="G870" t="s">
        <v>74</v>
      </c>
      <c r="H870" t="s">
        <v>75</v>
      </c>
      <c r="I870" t="s">
        <v>76</v>
      </c>
      <c r="J870" t="s">
        <v>77</v>
      </c>
      <c r="K870" t="s">
        <v>199</v>
      </c>
      <c r="L870">
        <v>2580</v>
      </c>
      <c r="M870">
        <v>1518</v>
      </c>
      <c r="N870" t="s">
        <v>87</v>
      </c>
      <c r="O870">
        <v>3</v>
      </c>
      <c r="P870">
        <v>4554</v>
      </c>
      <c r="Q870">
        <v>7740</v>
      </c>
      <c r="R870" s="20">
        <v>0.03</v>
      </c>
    </row>
    <row r="871" spans="1:18" x14ac:dyDescent="0.25">
      <c r="A871" t="s">
        <v>251</v>
      </c>
      <c r="B871" s="19">
        <v>41825</v>
      </c>
      <c r="C871" t="s">
        <v>134</v>
      </c>
      <c r="D871">
        <v>10010</v>
      </c>
      <c r="E871" t="s">
        <v>196</v>
      </c>
      <c r="F871">
        <v>3</v>
      </c>
      <c r="G871" t="s">
        <v>171</v>
      </c>
      <c r="H871" t="s">
        <v>172</v>
      </c>
      <c r="I871" t="s">
        <v>173</v>
      </c>
      <c r="J871" t="s">
        <v>93</v>
      </c>
      <c r="K871" t="s">
        <v>199</v>
      </c>
      <c r="L871">
        <v>2580</v>
      </c>
      <c r="M871">
        <v>1518</v>
      </c>
      <c r="N871" t="s">
        <v>87</v>
      </c>
      <c r="O871">
        <v>10</v>
      </c>
      <c r="P871">
        <v>4554</v>
      </c>
      <c r="Q871">
        <v>7740</v>
      </c>
      <c r="R871" s="20">
        <v>0.02</v>
      </c>
    </row>
    <row r="872" spans="1:18" x14ac:dyDescent="0.25">
      <c r="A872" t="s">
        <v>1303</v>
      </c>
      <c r="B872" s="19">
        <v>41494</v>
      </c>
      <c r="C872" t="s">
        <v>110</v>
      </c>
      <c r="D872">
        <v>10001</v>
      </c>
      <c r="E872" t="s">
        <v>209</v>
      </c>
      <c r="F872">
        <v>3</v>
      </c>
      <c r="G872" t="s">
        <v>197</v>
      </c>
      <c r="H872" t="s">
        <v>122</v>
      </c>
      <c r="I872" t="s">
        <v>198</v>
      </c>
      <c r="J872" t="s">
        <v>106</v>
      </c>
      <c r="K872" t="s">
        <v>210</v>
      </c>
      <c r="L872">
        <v>2588</v>
      </c>
      <c r="M872">
        <v>2069</v>
      </c>
      <c r="N872" t="s">
        <v>87</v>
      </c>
      <c r="O872">
        <v>4</v>
      </c>
      <c r="P872">
        <v>6207</v>
      </c>
      <c r="Q872">
        <v>7764</v>
      </c>
      <c r="R872" s="20">
        <v>0.03</v>
      </c>
    </row>
    <row r="873" spans="1:18" x14ac:dyDescent="0.25">
      <c r="A873" t="s">
        <v>1362</v>
      </c>
      <c r="B873" s="19">
        <v>42201</v>
      </c>
      <c r="C873" t="s">
        <v>89</v>
      </c>
      <c r="D873">
        <v>10012</v>
      </c>
      <c r="E873" t="s">
        <v>209</v>
      </c>
      <c r="F873">
        <v>3</v>
      </c>
      <c r="G873" t="s">
        <v>127</v>
      </c>
      <c r="H873" t="s">
        <v>128</v>
      </c>
      <c r="I873" t="s">
        <v>129</v>
      </c>
      <c r="J873" t="s">
        <v>93</v>
      </c>
      <c r="K873" t="s">
        <v>210</v>
      </c>
      <c r="L873">
        <v>2588</v>
      </c>
      <c r="M873">
        <v>2069</v>
      </c>
      <c r="N873" t="s">
        <v>87</v>
      </c>
      <c r="O873">
        <v>5</v>
      </c>
      <c r="P873">
        <v>6207</v>
      </c>
      <c r="Q873">
        <v>7764</v>
      </c>
      <c r="R873" s="20">
        <v>0.03</v>
      </c>
    </row>
    <row r="874" spans="1:18" x14ac:dyDescent="0.25">
      <c r="A874" t="s">
        <v>1301</v>
      </c>
      <c r="B874" s="19">
        <v>41653</v>
      </c>
      <c r="C874" t="s">
        <v>89</v>
      </c>
      <c r="D874">
        <v>10009</v>
      </c>
      <c r="E874" t="s">
        <v>218</v>
      </c>
      <c r="F874">
        <v>3</v>
      </c>
      <c r="G874" t="s">
        <v>141</v>
      </c>
      <c r="H874" t="s">
        <v>142</v>
      </c>
      <c r="I874" t="s">
        <v>143</v>
      </c>
      <c r="J874" t="s">
        <v>93</v>
      </c>
      <c r="K874" t="s">
        <v>219</v>
      </c>
      <c r="L874">
        <v>2612</v>
      </c>
      <c r="M874">
        <v>1994</v>
      </c>
      <c r="N874" t="s">
        <v>87</v>
      </c>
      <c r="O874">
        <v>5</v>
      </c>
      <c r="P874">
        <v>5982</v>
      </c>
      <c r="Q874">
        <v>7836</v>
      </c>
      <c r="R874" s="20">
        <v>0.03</v>
      </c>
    </row>
    <row r="875" spans="1:18" x14ac:dyDescent="0.25">
      <c r="A875" t="s">
        <v>1363</v>
      </c>
      <c r="B875" s="19">
        <v>41387</v>
      </c>
      <c r="C875" t="s">
        <v>134</v>
      </c>
      <c r="D875">
        <v>10012</v>
      </c>
      <c r="E875" t="s">
        <v>226</v>
      </c>
      <c r="F875">
        <v>3</v>
      </c>
      <c r="G875" t="s">
        <v>127</v>
      </c>
      <c r="H875" t="s">
        <v>128</v>
      </c>
      <c r="I875" t="s">
        <v>129</v>
      </c>
      <c r="J875" t="s">
        <v>93</v>
      </c>
      <c r="K875" t="s">
        <v>227</v>
      </c>
      <c r="L875">
        <v>2616</v>
      </c>
      <c r="M875">
        <v>1965</v>
      </c>
      <c r="N875" t="s">
        <v>114</v>
      </c>
      <c r="O875">
        <v>10</v>
      </c>
      <c r="P875">
        <v>5895</v>
      </c>
      <c r="Q875">
        <v>7848</v>
      </c>
      <c r="R875" s="20">
        <v>0.02</v>
      </c>
    </row>
    <row r="876" spans="1:18" x14ac:dyDescent="0.25">
      <c r="A876" t="s">
        <v>1364</v>
      </c>
      <c r="B876" s="19">
        <v>42253</v>
      </c>
      <c r="C876" t="s">
        <v>72</v>
      </c>
      <c r="D876">
        <v>10009</v>
      </c>
      <c r="E876" t="s">
        <v>1208</v>
      </c>
      <c r="F876">
        <v>3</v>
      </c>
      <c r="G876" t="s">
        <v>141</v>
      </c>
      <c r="H876" t="s">
        <v>142</v>
      </c>
      <c r="I876" t="s">
        <v>143</v>
      </c>
      <c r="J876" t="s">
        <v>93</v>
      </c>
      <c r="K876" t="s">
        <v>1209</v>
      </c>
      <c r="L876">
        <v>2617</v>
      </c>
      <c r="M876">
        <v>1736</v>
      </c>
      <c r="N876" t="s">
        <v>114</v>
      </c>
      <c r="O876">
        <v>6</v>
      </c>
      <c r="P876">
        <v>5208</v>
      </c>
      <c r="Q876">
        <v>7851</v>
      </c>
      <c r="R876" s="20">
        <v>0.02</v>
      </c>
    </row>
    <row r="877" spans="1:18" x14ac:dyDescent="0.25">
      <c r="A877" t="s">
        <v>1365</v>
      </c>
      <c r="B877" s="19">
        <v>42317</v>
      </c>
      <c r="C877" t="s">
        <v>81</v>
      </c>
      <c r="D877">
        <v>10004</v>
      </c>
      <c r="E877" t="s">
        <v>237</v>
      </c>
      <c r="F877">
        <v>3</v>
      </c>
      <c r="G877" t="s">
        <v>121</v>
      </c>
      <c r="H877" t="s">
        <v>122</v>
      </c>
      <c r="I877" t="s">
        <v>123</v>
      </c>
      <c r="J877" t="s">
        <v>106</v>
      </c>
      <c r="K877" t="s">
        <v>238</v>
      </c>
      <c r="L877">
        <v>2633</v>
      </c>
      <c r="M877">
        <v>1742</v>
      </c>
      <c r="N877" t="s">
        <v>239</v>
      </c>
      <c r="O877">
        <v>8</v>
      </c>
      <c r="P877">
        <v>5226</v>
      </c>
      <c r="Q877">
        <v>7899</v>
      </c>
      <c r="R877" s="20">
        <v>0.02</v>
      </c>
    </row>
    <row r="878" spans="1:18" x14ac:dyDescent="0.25">
      <c r="A878" t="s">
        <v>1366</v>
      </c>
      <c r="B878" s="19">
        <v>42243</v>
      </c>
      <c r="C878" t="s">
        <v>102</v>
      </c>
      <c r="D878">
        <v>10006</v>
      </c>
      <c r="E878" t="s">
        <v>237</v>
      </c>
      <c r="F878">
        <v>3</v>
      </c>
      <c r="G878" t="s">
        <v>74</v>
      </c>
      <c r="H878" t="s">
        <v>75</v>
      </c>
      <c r="I878" t="s">
        <v>76</v>
      </c>
      <c r="J878" t="s">
        <v>77</v>
      </c>
      <c r="K878" t="s">
        <v>238</v>
      </c>
      <c r="L878">
        <v>2633</v>
      </c>
      <c r="M878">
        <v>1742</v>
      </c>
      <c r="N878" t="s">
        <v>239</v>
      </c>
      <c r="O878">
        <v>1</v>
      </c>
      <c r="P878">
        <v>5226</v>
      </c>
      <c r="Q878">
        <v>7899</v>
      </c>
      <c r="R878" s="20">
        <v>0.03</v>
      </c>
    </row>
    <row r="879" spans="1:18" x14ac:dyDescent="0.25">
      <c r="A879" t="s">
        <v>594</v>
      </c>
      <c r="B879" s="19">
        <v>42275</v>
      </c>
      <c r="C879" t="s">
        <v>110</v>
      </c>
      <c r="D879">
        <v>10010</v>
      </c>
      <c r="E879" t="s">
        <v>242</v>
      </c>
      <c r="F879">
        <v>3</v>
      </c>
      <c r="G879" t="s">
        <v>171</v>
      </c>
      <c r="H879" t="s">
        <v>172</v>
      </c>
      <c r="I879" t="s">
        <v>173</v>
      </c>
      <c r="J879" t="s">
        <v>93</v>
      </c>
      <c r="K879" t="s">
        <v>243</v>
      </c>
      <c r="L879">
        <v>2645</v>
      </c>
      <c r="M879">
        <v>1547</v>
      </c>
      <c r="N879" t="s">
        <v>239</v>
      </c>
      <c r="O879">
        <v>4</v>
      </c>
      <c r="P879">
        <v>4641</v>
      </c>
      <c r="Q879">
        <v>7935</v>
      </c>
      <c r="R879" s="20">
        <v>0.03</v>
      </c>
    </row>
    <row r="880" spans="1:18" x14ac:dyDescent="0.25">
      <c r="A880" t="s">
        <v>548</v>
      </c>
      <c r="B880" s="19">
        <v>42196</v>
      </c>
      <c r="C880" t="s">
        <v>203</v>
      </c>
      <c r="D880">
        <v>10012</v>
      </c>
      <c r="E880" t="s">
        <v>1213</v>
      </c>
      <c r="F880">
        <v>3</v>
      </c>
      <c r="G880" t="s">
        <v>127</v>
      </c>
      <c r="H880" t="s">
        <v>128</v>
      </c>
      <c r="I880" t="s">
        <v>129</v>
      </c>
      <c r="J880" t="s">
        <v>93</v>
      </c>
      <c r="K880" t="s">
        <v>1214</v>
      </c>
      <c r="L880">
        <v>2647</v>
      </c>
      <c r="M880">
        <v>1539</v>
      </c>
      <c r="N880" t="s">
        <v>87</v>
      </c>
      <c r="O880">
        <v>4</v>
      </c>
      <c r="P880">
        <v>4617</v>
      </c>
      <c r="Q880">
        <v>7941</v>
      </c>
      <c r="R880" s="20">
        <v>0.03</v>
      </c>
    </row>
    <row r="881" spans="1:18" x14ac:dyDescent="0.25">
      <c r="A881" t="s">
        <v>224</v>
      </c>
      <c r="B881" s="19">
        <v>41493</v>
      </c>
      <c r="C881" t="s">
        <v>108</v>
      </c>
      <c r="D881">
        <v>10014</v>
      </c>
      <c r="E881" t="s">
        <v>782</v>
      </c>
      <c r="F881">
        <v>2</v>
      </c>
      <c r="G881" t="s">
        <v>162</v>
      </c>
      <c r="H881" t="s">
        <v>163</v>
      </c>
      <c r="I881" t="s">
        <v>164</v>
      </c>
      <c r="J881" t="s">
        <v>93</v>
      </c>
      <c r="K881" t="s">
        <v>783</v>
      </c>
      <c r="L881">
        <v>3977</v>
      </c>
      <c r="M881">
        <v>2308</v>
      </c>
      <c r="N881" t="s">
        <v>239</v>
      </c>
      <c r="O881">
        <v>3</v>
      </c>
      <c r="P881">
        <v>4616</v>
      </c>
      <c r="Q881">
        <v>7954</v>
      </c>
      <c r="R881" s="20">
        <v>0.03</v>
      </c>
    </row>
    <row r="882" spans="1:18" x14ac:dyDescent="0.25">
      <c r="A882" t="s">
        <v>1367</v>
      </c>
      <c r="B882" s="19">
        <v>42349</v>
      </c>
      <c r="C882" t="s">
        <v>72</v>
      </c>
      <c r="D882">
        <v>10005</v>
      </c>
      <c r="E882" t="s">
        <v>245</v>
      </c>
      <c r="F882">
        <v>3</v>
      </c>
      <c r="G882" t="s">
        <v>183</v>
      </c>
      <c r="H882" t="s">
        <v>184</v>
      </c>
      <c r="I882" t="s">
        <v>185</v>
      </c>
      <c r="J882" t="s">
        <v>93</v>
      </c>
      <c r="K882" t="s">
        <v>246</v>
      </c>
      <c r="L882">
        <v>2657</v>
      </c>
      <c r="M882">
        <v>2480</v>
      </c>
      <c r="N882" t="s">
        <v>87</v>
      </c>
      <c r="O882">
        <v>6</v>
      </c>
      <c r="P882">
        <v>7440</v>
      </c>
      <c r="Q882">
        <v>7971</v>
      </c>
      <c r="R882" s="20">
        <v>0.02</v>
      </c>
    </row>
    <row r="883" spans="1:18" x14ac:dyDescent="0.25">
      <c r="A883" t="s">
        <v>1150</v>
      </c>
      <c r="B883" s="19">
        <v>41329</v>
      </c>
      <c r="C883" t="s">
        <v>102</v>
      </c>
      <c r="D883">
        <v>10011</v>
      </c>
      <c r="E883" t="s">
        <v>248</v>
      </c>
      <c r="F883">
        <v>3</v>
      </c>
      <c r="G883" t="s">
        <v>153</v>
      </c>
      <c r="H883" t="s">
        <v>154</v>
      </c>
      <c r="I883" t="s">
        <v>155</v>
      </c>
      <c r="J883" t="s">
        <v>93</v>
      </c>
      <c r="K883" t="s">
        <v>249</v>
      </c>
      <c r="L883">
        <v>2658</v>
      </c>
      <c r="M883">
        <v>1274</v>
      </c>
      <c r="N883" t="s">
        <v>87</v>
      </c>
      <c r="O883">
        <v>1</v>
      </c>
      <c r="P883">
        <v>3822</v>
      </c>
      <c r="Q883">
        <v>7974</v>
      </c>
      <c r="R883" s="20">
        <v>0.03</v>
      </c>
    </row>
    <row r="884" spans="1:18" x14ac:dyDescent="0.25">
      <c r="A884" t="s">
        <v>844</v>
      </c>
      <c r="B884" s="19">
        <v>41600</v>
      </c>
      <c r="C884" t="s">
        <v>89</v>
      </c>
      <c r="D884">
        <v>10012</v>
      </c>
      <c r="E884" t="s">
        <v>252</v>
      </c>
      <c r="F884">
        <v>3</v>
      </c>
      <c r="G884" t="s">
        <v>127</v>
      </c>
      <c r="H884" t="s">
        <v>128</v>
      </c>
      <c r="I884" t="s">
        <v>129</v>
      </c>
      <c r="J884" t="s">
        <v>93</v>
      </c>
      <c r="K884" t="s">
        <v>253</v>
      </c>
      <c r="L884">
        <v>2659</v>
      </c>
      <c r="M884">
        <v>2415</v>
      </c>
      <c r="N884" t="s">
        <v>87</v>
      </c>
      <c r="O884">
        <v>5</v>
      </c>
      <c r="P884">
        <v>7245</v>
      </c>
      <c r="Q884">
        <v>7977</v>
      </c>
      <c r="R884" s="20">
        <v>0.03</v>
      </c>
    </row>
    <row r="885" spans="1:18" x14ac:dyDescent="0.25">
      <c r="A885" t="s">
        <v>522</v>
      </c>
      <c r="B885" s="19">
        <v>42215</v>
      </c>
      <c r="C885" t="s">
        <v>203</v>
      </c>
      <c r="D885">
        <v>10005</v>
      </c>
      <c r="E885" t="s">
        <v>786</v>
      </c>
      <c r="F885">
        <v>2</v>
      </c>
      <c r="G885" t="s">
        <v>183</v>
      </c>
      <c r="H885" t="s">
        <v>184</v>
      </c>
      <c r="I885" t="s">
        <v>185</v>
      </c>
      <c r="J885" t="s">
        <v>93</v>
      </c>
      <c r="K885" t="s">
        <v>787</v>
      </c>
      <c r="L885">
        <v>3993</v>
      </c>
      <c r="M885">
        <v>1338</v>
      </c>
      <c r="N885" t="s">
        <v>573</v>
      </c>
      <c r="O885">
        <v>4</v>
      </c>
      <c r="P885">
        <v>2676</v>
      </c>
      <c r="Q885">
        <v>7986</v>
      </c>
      <c r="R885" s="20">
        <v>0.03</v>
      </c>
    </row>
    <row r="886" spans="1:18" x14ac:dyDescent="0.25">
      <c r="A886" t="s">
        <v>1248</v>
      </c>
      <c r="B886" s="19">
        <v>41941</v>
      </c>
      <c r="C886" t="s">
        <v>72</v>
      </c>
      <c r="D886">
        <v>10013</v>
      </c>
      <c r="E886" t="s">
        <v>786</v>
      </c>
      <c r="F886">
        <v>2</v>
      </c>
      <c r="G886" t="s">
        <v>116</v>
      </c>
      <c r="H886" t="s">
        <v>117</v>
      </c>
      <c r="I886" t="s">
        <v>118</v>
      </c>
      <c r="J886" t="s">
        <v>106</v>
      </c>
      <c r="K886" t="s">
        <v>787</v>
      </c>
      <c r="L886">
        <v>3993</v>
      </c>
      <c r="M886">
        <v>1338</v>
      </c>
      <c r="N886" t="s">
        <v>573</v>
      </c>
      <c r="O886">
        <v>6</v>
      </c>
      <c r="P886">
        <v>2676</v>
      </c>
      <c r="Q886">
        <v>7986</v>
      </c>
      <c r="R886" s="20">
        <v>0.02</v>
      </c>
    </row>
    <row r="887" spans="1:18" x14ac:dyDescent="0.25">
      <c r="A887" t="s">
        <v>1032</v>
      </c>
      <c r="B887" s="19">
        <v>41507</v>
      </c>
      <c r="C887" t="s">
        <v>108</v>
      </c>
      <c r="D887">
        <v>10015</v>
      </c>
      <c r="E887" t="s">
        <v>786</v>
      </c>
      <c r="F887">
        <v>2</v>
      </c>
      <c r="G887" t="s">
        <v>103</v>
      </c>
      <c r="H887" t="s">
        <v>104</v>
      </c>
      <c r="I887" t="s">
        <v>105</v>
      </c>
      <c r="J887" t="s">
        <v>106</v>
      </c>
      <c r="K887" t="s">
        <v>787</v>
      </c>
      <c r="L887">
        <v>3993</v>
      </c>
      <c r="M887">
        <v>1338</v>
      </c>
      <c r="N887" t="s">
        <v>573</v>
      </c>
      <c r="O887">
        <v>3</v>
      </c>
      <c r="P887">
        <v>2676</v>
      </c>
      <c r="Q887">
        <v>7986</v>
      </c>
      <c r="R887" s="20">
        <v>0.03</v>
      </c>
    </row>
    <row r="888" spans="1:18" x14ac:dyDescent="0.25">
      <c r="A888" t="s">
        <v>1368</v>
      </c>
      <c r="B888" s="19">
        <v>42273</v>
      </c>
      <c r="C888" t="s">
        <v>110</v>
      </c>
      <c r="D888">
        <v>10002</v>
      </c>
      <c r="E888" t="s">
        <v>789</v>
      </c>
      <c r="F888">
        <v>2</v>
      </c>
      <c r="G888" t="s">
        <v>83</v>
      </c>
      <c r="H888" t="s">
        <v>84</v>
      </c>
      <c r="I888" t="s">
        <v>85</v>
      </c>
      <c r="J888" t="s">
        <v>77</v>
      </c>
      <c r="K888" t="s">
        <v>790</v>
      </c>
      <c r="L888">
        <v>3994</v>
      </c>
      <c r="M888">
        <v>1799</v>
      </c>
      <c r="N888" t="s">
        <v>87</v>
      </c>
      <c r="O888">
        <v>4</v>
      </c>
      <c r="P888">
        <v>3598</v>
      </c>
      <c r="Q888">
        <v>7988</v>
      </c>
      <c r="R888" s="20">
        <v>0.03</v>
      </c>
    </row>
    <row r="889" spans="1:18" x14ac:dyDescent="0.25">
      <c r="A889" t="s">
        <v>636</v>
      </c>
      <c r="B889" s="19">
        <v>41744</v>
      </c>
      <c r="C889" t="s">
        <v>108</v>
      </c>
      <c r="D889">
        <v>10006</v>
      </c>
      <c r="E889" t="s">
        <v>789</v>
      </c>
      <c r="F889">
        <v>2</v>
      </c>
      <c r="G889" t="s">
        <v>74</v>
      </c>
      <c r="H889" t="s">
        <v>75</v>
      </c>
      <c r="I889" t="s">
        <v>76</v>
      </c>
      <c r="J889" t="s">
        <v>77</v>
      </c>
      <c r="K889" t="s">
        <v>790</v>
      </c>
      <c r="L889">
        <v>3994</v>
      </c>
      <c r="M889">
        <v>1799</v>
      </c>
      <c r="N889" t="s">
        <v>87</v>
      </c>
      <c r="O889">
        <v>3</v>
      </c>
      <c r="P889">
        <v>3598</v>
      </c>
      <c r="Q889">
        <v>7988</v>
      </c>
      <c r="R889" s="20">
        <v>0.03</v>
      </c>
    </row>
    <row r="890" spans="1:18" x14ac:dyDescent="0.25">
      <c r="A890" t="s">
        <v>1369</v>
      </c>
      <c r="B890" s="19">
        <v>41357</v>
      </c>
      <c r="C890" t="s">
        <v>203</v>
      </c>
      <c r="D890">
        <v>10005</v>
      </c>
      <c r="E890" t="s">
        <v>793</v>
      </c>
      <c r="F890">
        <v>2</v>
      </c>
      <c r="G890" t="s">
        <v>183</v>
      </c>
      <c r="H890" t="s">
        <v>184</v>
      </c>
      <c r="I890" t="s">
        <v>185</v>
      </c>
      <c r="J890" t="s">
        <v>93</v>
      </c>
      <c r="K890" t="s">
        <v>794</v>
      </c>
      <c r="L890">
        <v>4003</v>
      </c>
      <c r="M890">
        <v>2255</v>
      </c>
      <c r="N890" t="s">
        <v>87</v>
      </c>
      <c r="O890">
        <v>4</v>
      </c>
      <c r="P890">
        <v>4510</v>
      </c>
      <c r="Q890">
        <v>8006</v>
      </c>
      <c r="R890" s="20">
        <v>0.03</v>
      </c>
    </row>
    <row r="891" spans="1:18" x14ac:dyDescent="0.25">
      <c r="A891" t="s">
        <v>363</v>
      </c>
      <c r="B891" s="19">
        <v>42278</v>
      </c>
      <c r="C891" t="s">
        <v>81</v>
      </c>
      <c r="D891">
        <v>10013</v>
      </c>
      <c r="E891" t="s">
        <v>793</v>
      </c>
      <c r="F891">
        <v>2</v>
      </c>
      <c r="G891" t="s">
        <v>116</v>
      </c>
      <c r="H891" t="s">
        <v>117</v>
      </c>
      <c r="I891" t="s">
        <v>118</v>
      </c>
      <c r="J891" t="s">
        <v>106</v>
      </c>
      <c r="K891" t="s">
        <v>794</v>
      </c>
      <c r="L891">
        <v>4003</v>
      </c>
      <c r="M891">
        <v>2255</v>
      </c>
      <c r="N891" t="s">
        <v>87</v>
      </c>
      <c r="O891">
        <v>8</v>
      </c>
      <c r="P891">
        <v>4510</v>
      </c>
      <c r="Q891">
        <v>8006</v>
      </c>
      <c r="R891" s="20">
        <v>0.02</v>
      </c>
    </row>
    <row r="892" spans="1:18" x14ac:dyDescent="0.25">
      <c r="A892" t="s">
        <v>160</v>
      </c>
      <c r="B892" s="19">
        <v>42218</v>
      </c>
      <c r="C892" t="s">
        <v>134</v>
      </c>
      <c r="D892">
        <v>10004</v>
      </c>
      <c r="E892" t="s">
        <v>1370</v>
      </c>
      <c r="F892">
        <v>2</v>
      </c>
      <c r="G892" t="s">
        <v>121</v>
      </c>
      <c r="H892" t="s">
        <v>122</v>
      </c>
      <c r="I892" t="s">
        <v>123</v>
      </c>
      <c r="J892" t="s">
        <v>106</v>
      </c>
      <c r="K892" t="s">
        <v>1371</v>
      </c>
      <c r="L892">
        <v>4006</v>
      </c>
      <c r="M892">
        <v>1320</v>
      </c>
      <c r="N892" t="s">
        <v>239</v>
      </c>
      <c r="O892">
        <v>10</v>
      </c>
      <c r="P892">
        <v>2640</v>
      </c>
      <c r="Q892">
        <v>8012</v>
      </c>
      <c r="R892" s="20">
        <v>0.02</v>
      </c>
    </row>
    <row r="893" spans="1:18" x14ac:dyDescent="0.25">
      <c r="A893" t="s">
        <v>1372</v>
      </c>
      <c r="B893" s="19">
        <v>41282</v>
      </c>
      <c r="C893" t="s">
        <v>110</v>
      </c>
      <c r="D893">
        <v>10011</v>
      </c>
      <c r="E893" t="s">
        <v>797</v>
      </c>
      <c r="F893">
        <v>2</v>
      </c>
      <c r="G893" t="s">
        <v>153</v>
      </c>
      <c r="H893" t="s">
        <v>154</v>
      </c>
      <c r="I893" t="s">
        <v>155</v>
      </c>
      <c r="J893" t="s">
        <v>93</v>
      </c>
      <c r="K893" t="s">
        <v>798</v>
      </c>
      <c r="L893">
        <v>4006</v>
      </c>
      <c r="M893">
        <v>1898</v>
      </c>
      <c r="N893" t="s">
        <v>87</v>
      </c>
      <c r="O893">
        <v>4</v>
      </c>
      <c r="P893">
        <v>3796</v>
      </c>
      <c r="Q893">
        <v>8012</v>
      </c>
      <c r="R893" s="20">
        <v>0.03</v>
      </c>
    </row>
    <row r="894" spans="1:18" x14ac:dyDescent="0.25">
      <c r="A894" t="s">
        <v>1373</v>
      </c>
      <c r="B894" s="19">
        <v>42013</v>
      </c>
      <c r="C894" t="s">
        <v>108</v>
      </c>
      <c r="D894">
        <v>10003</v>
      </c>
      <c r="E894" t="s">
        <v>256</v>
      </c>
      <c r="F894">
        <v>3</v>
      </c>
      <c r="G894" t="s">
        <v>96</v>
      </c>
      <c r="H894" t="s">
        <v>97</v>
      </c>
      <c r="I894" t="s">
        <v>98</v>
      </c>
      <c r="J894" t="s">
        <v>99</v>
      </c>
      <c r="K894" t="s">
        <v>257</v>
      </c>
      <c r="L894">
        <v>2671</v>
      </c>
      <c r="M894">
        <v>1591</v>
      </c>
      <c r="N894" t="s">
        <v>87</v>
      </c>
      <c r="O894">
        <v>3</v>
      </c>
      <c r="P894">
        <v>4773</v>
      </c>
      <c r="Q894">
        <v>8013</v>
      </c>
      <c r="R894" s="20">
        <v>0.03</v>
      </c>
    </row>
    <row r="895" spans="1:18" x14ac:dyDescent="0.25">
      <c r="A895" t="s">
        <v>882</v>
      </c>
      <c r="B895" s="19">
        <v>42014</v>
      </c>
      <c r="C895" t="s">
        <v>108</v>
      </c>
      <c r="D895">
        <v>10003</v>
      </c>
      <c r="E895" t="s">
        <v>260</v>
      </c>
      <c r="F895">
        <v>3</v>
      </c>
      <c r="G895" t="s">
        <v>96</v>
      </c>
      <c r="H895" t="s">
        <v>97</v>
      </c>
      <c r="I895" t="s">
        <v>98</v>
      </c>
      <c r="J895" t="s">
        <v>99</v>
      </c>
      <c r="K895" t="s">
        <v>261</v>
      </c>
      <c r="L895">
        <v>2672</v>
      </c>
      <c r="M895">
        <v>2236</v>
      </c>
      <c r="N895" t="s">
        <v>87</v>
      </c>
      <c r="O895">
        <v>3</v>
      </c>
      <c r="P895">
        <v>6708</v>
      </c>
      <c r="Q895">
        <v>8016</v>
      </c>
      <c r="R895" s="20">
        <v>0.03</v>
      </c>
    </row>
    <row r="896" spans="1:18" x14ac:dyDescent="0.25">
      <c r="A896" t="s">
        <v>1374</v>
      </c>
      <c r="B896" s="19">
        <v>41506</v>
      </c>
      <c r="C896" t="s">
        <v>102</v>
      </c>
      <c r="D896">
        <v>10011</v>
      </c>
      <c r="E896" t="s">
        <v>1375</v>
      </c>
      <c r="F896">
        <v>2</v>
      </c>
      <c r="G896" t="s">
        <v>153</v>
      </c>
      <c r="H896" t="s">
        <v>154</v>
      </c>
      <c r="I896" t="s">
        <v>155</v>
      </c>
      <c r="J896" t="s">
        <v>93</v>
      </c>
      <c r="K896" t="s">
        <v>1376</v>
      </c>
      <c r="L896">
        <v>4026</v>
      </c>
      <c r="M896">
        <v>1829</v>
      </c>
      <c r="N896" t="s">
        <v>87</v>
      </c>
      <c r="O896">
        <v>1</v>
      </c>
      <c r="P896">
        <v>3658</v>
      </c>
      <c r="Q896">
        <v>8052</v>
      </c>
      <c r="R896" s="20">
        <v>0.03</v>
      </c>
    </row>
    <row r="897" spans="1:18" x14ac:dyDescent="0.25">
      <c r="A897" t="s">
        <v>1377</v>
      </c>
      <c r="B897" s="19">
        <v>42345</v>
      </c>
      <c r="C897" t="s">
        <v>81</v>
      </c>
      <c r="D897">
        <v>10002</v>
      </c>
      <c r="E897" t="s">
        <v>804</v>
      </c>
      <c r="F897">
        <v>2</v>
      </c>
      <c r="G897" t="s">
        <v>83</v>
      </c>
      <c r="H897" t="s">
        <v>84</v>
      </c>
      <c r="I897" t="s">
        <v>85</v>
      </c>
      <c r="J897" t="s">
        <v>77</v>
      </c>
      <c r="K897" t="s">
        <v>805</v>
      </c>
      <c r="L897">
        <v>4051</v>
      </c>
      <c r="M897">
        <v>1962</v>
      </c>
      <c r="N897" t="s">
        <v>114</v>
      </c>
      <c r="O897">
        <v>8</v>
      </c>
      <c r="P897">
        <v>3924</v>
      </c>
      <c r="Q897">
        <v>8102</v>
      </c>
      <c r="R897" s="20">
        <v>0.02</v>
      </c>
    </row>
    <row r="898" spans="1:18" x14ac:dyDescent="0.25">
      <c r="A898" t="s">
        <v>1378</v>
      </c>
      <c r="B898" s="19">
        <v>41659</v>
      </c>
      <c r="C898" t="s">
        <v>102</v>
      </c>
      <c r="D898">
        <v>10010</v>
      </c>
      <c r="E898" t="s">
        <v>263</v>
      </c>
      <c r="F898">
        <v>3</v>
      </c>
      <c r="G898" t="s">
        <v>171</v>
      </c>
      <c r="H898" t="s">
        <v>172</v>
      </c>
      <c r="I898" t="s">
        <v>173</v>
      </c>
      <c r="J898" t="s">
        <v>93</v>
      </c>
      <c r="K898" t="s">
        <v>264</v>
      </c>
      <c r="L898">
        <v>2706</v>
      </c>
      <c r="M898">
        <v>2310</v>
      </c>
      <c r="N898" t="s">
        <v>87</v>
      </c>
      <c r="O898">
        <v>1</v>
      </c>
      <c r="P898">
        <v>6930</v>
      </c>
      <c r="Q898">
        <v>8118</v>
      </c>
      <c r="R898" s="20">
        <v>0.03</v>
      </c>
    </row>
    <row r="899" spans="1:18" x14ac:dyDescent="0.25">
      <c r="A899" t="s">
        <v>1315</v>
      </c>
      <c r="B899" s="19">
        <v>41684</v>
      </c>
      <c r="C899" t="s">
        <v>108</v>
      </c>
      <c r="D899">
        <v>10005</v>
      </c>
      <c r="E899" t="s">
        <v>267</v>
      </c>
      <c r="F899">
        <v>3</v>
      </c>
      <c r="G899" t="s">
        <v>183</v>
      </c>
      <c r="H899" t="s">
        <v>184</v>
      </c>
      <c r="I899" t="s">
        <v>185</v>
      </c>
      <c r="J899" t="s">
        <v>93</v>
      </c>
      <c r="K899" t="s">
        <v>268</v>
      </c>
      <c r="L899">
        <v>2714</v>
      </c>
      <c r="M899">
        <v>1975</v>
      </c>
      <c r="N899" t="s">
        <v>87</v>
      </c>
      <c r="O899">
        <v>3</v>
      </c>
      <c r="P899">
        <v>5925</v>
      </c>
      <c r="Q899">
        <v>8142</v>
      </c>
      <c r="R899" s="20">
        <v>0.03</v>
      </c>
    </row>
    <row r="900" spans="1:18" x14ac:dyDescent="0.25">
      <c r="A900" t="s">
        <v>936</v>
      </c>
      <c r="B900" s="19">
        <v>42361</v>
      </c>
      <c r="C900" t="s">
        <v>72</v>
      </c>
      <c r="D900">
        <v>10010</v>
      </c>
      <c r="E900" t="s">
        <v>267</v>
      </c>
      <c r="F900">
        <v>3</v>
      </c>
      <c r="G900" t="s">
        <v>171</v>
      </c>
      <c r="H900" t="s">
        <v>172</v>
      </c>
      <c r="I900" t="s">
        <v>173</v>
      </c>
      <c r="J900" t="s">
        <v>93</v>
      </c>
      <c r="K900" t="s">
        <v>268</v>
      </c>
      <c r="L900">
        <v>2714</v>
      </c>
      <c r="M900">
        <v>1975</v>
      </c>
      <c r="N900" t="s">
        <v>87</v>
      </c>
      <c r="O900">
        <v>6</v>
      </c>
      <c r="P900">
        <v>5925</v>
      </c>
      <c r="Q900">
        <v>8142</v>
      </c>
      <c r="R900" s="20">
        <v>0.02</v>
      </c>
    </row>
    <row r="901" spans="1:18" x14ac:dyDescent="0.25">
      <c r="A901" t="s">
        <v>613</v>
      </c>
      <c r="B901" s="19">
        <v>41882</v>
      </c>
      <c r="C901" t="s">
        <v>110</v>
      </c>
      <c r="D901">
        <v>10002</v>
      </c>
      <c r="E901" t="s">
        <v>1379</v>
      </c>
      <c r="F901">
        <v>2</v>
      </c>
      <c r="G901" t="s">
        <v>83</v>
      </c>
      <c r="H901" t="s">
        <v>84</v>
      </c>
      <c r="I901" t="s">
        <v>85</v>
      </c>
      <c r="J901" t="s">
        <v>77</v>
      </c>
      <c r="K901" t="s">
        <v>1380</v>
      </c>
      <c r="L901">
        <v>4092</v>
      </c>
      <c r="M901">
        <v>1482</v>
      </c>
      <c r="N901" t="s">
        <v>239</v>
      </c>
      <c r="O901">
        <v>4</v>
      </c>
      <c r="P901">
        <v>2964</v>
      </c>
      <c r="Q901">
        <v>8184</v>
      </c>
      <c r="R901" s="20">
        <v>0.03</v>
      </c>
    </row>
    <row r="902" spans="1:18" x14ac:dyDescent="0.25">
      <c r="A902" t="s">
        <v>1357</v>
      </c>
      <c r="B902" s="19">
        <v>42319</v>
      </c>
      <c r="C902" t="s">
        <v>72</v>
      </c>
      <c r="D902">
        <v>10007</v>
      </c>
      <c r="E902" t="s">
        <v>1381</v>
      </c>
      <c r="F902">
        <v>2</v>
      </c>
      <c r="G902" t="s">
        <v>90</v>
      </c>
      <c r="H902" t="s">
        <v>91</v>
      </c>
      <c r="I902" t="s">
        <v>92</v>
      </c>
      <c r="J902" t="s">
        <v>93</v>
      </c>
      <c r="K902" t="s">
        <v>1382</v>
      </c>
      <c r="L902">
        <v>4099</v>
      </c>
      <c r="M902">
        <v>1530</v>
      </c>
      <c r="N902" t="s">
        <v>114</v>
      </c>
      <c r="O902">
        <v>6</v>
      </c>
      <c r="P902">
        <v>3060</v>
      </c>
      <c r="Q902">
        <v>8198</v>
      </c>
      <c r="R902" s="20">
        <v>0.02</v>
      </c>
    </row>
    <row r="903" spans="1:18" x14ac:dyDescent="0.25">
      <c r="A903" t="s">
        <v>1383</v>
      </c>
      <c r="B903" s="19">
        <v>42366</v>
      </c>
      <c r="C903" t="s">
        <v>89</v>
      </c>
      <c r="D903">
        <v>10013</v>
      </c>
      <c r="E903" t="s">
        <v>1219</v>
      </c>
      <c r="F903">
        <v>3</v>
      </c>
      <c r="G903" t="s">
        <v>116</v>
      </c>
      <c r="H903" t="s">
        <v>117</v>
      </c>
      <c r="I903" t="s">
        <v>118</v>
      </c>
      <c r="J903" t="s">
        <v>106</v>
      </c>
      <c r="K903" t="s">
        <v>1220</v>
      </c>
      <c r="L903">
        <v>2734</v>
      </c>
      <c r="M903">
        <v>1596</v>
      </c>
      <c r="N903" t="s">
        <v>87</v>
      </c>
      <c r="O903">
        <v>5</v>
      </c>
      <c r="P903">
        <v>4788</v>
      </c>
      <c r="Q903">
        <v>8202</v>
      </c>
      <c r="R903" s="20">
        <v>0.03</v>
      </c>
    </row>
    <row r="904" spans="1:18" x14ac:dyDescent="0.25">
      <c r="A904" t="s">
        <v>1131</v>
      </c>
      <c r="B904" s="19">
        <v>41320</v>
      </c>
      <c r="C904" t="s">
        <v>81</v>
      </c>
      <c r="D904">
        <v>10003</v>
      </c>
      <c r="E904" t="s">
        <v>1219</v>
      </c>
      <c r="F904">
        <v>3</v>
      </c>
      <c r="G904" t="s">
        <v>96</v>
      </c>
      <c r="H904" t="s">
        <v>97</v>
      </c>
      <c r="I904" t="s">
        <v>98</v>
      </c>
      <c r="J904" t="s">
        <v>99</v>
      </c>
      <c r="K904" t="s">
        <v>1220</v>
      </c>
      <c r="L904">
        <v>2734</v>
      </c>
      <c r="M904">
        <v>1596</v>
      </c>
      <c r="N904" t="s">
        <v>87</v>
      </c>
      <c r="O904">
        <v>8</v>
      </c>
      <c r="P904">
        <v>4788</v>
      </c>
      <c r="Q904">
        <v>8202</v>
      </c>
      <c r="R904" s="20">
        <v>0.02</v>
      </c>
    </row>
    <row r="905" spans="1:18" x14ac:dyDescent="0.25">
      <c r="A905" t="s">
        <v>1384</v>
      </c>
      <c r="B905" s="19">
        <v>42101</v>
      </c>
      <c r="C905" t="s">
        <v>203</v>
      </c>
      <c r="D905">
        <v>10003</v>
      </c>
      <c r="E905" t="s">
        <v>1219</v>
      </c>
      <c r="F905">
        <v>3</v>
      </c>
      <c r="G905" t="s">
        <v>96</v>
      </c>
      <c r="H905" t="s">
        <v>97</v>
      </c>
      <c r="I905" t="s">
        <v>98</v>
      </c>
      <c r="J905" t="s">
        <v>99</v>
      </c>
      <c r="K905" t="s">
        <v>1220</v>
      </c>
      <c r="L905">
        <v>2734</v>
      </c>
      <c r="M905">
        <v>1596</v>
      </c>
      <c r="N905" t="s">
        <v>87</v>
      </c>
      <c r="O905">
        <v>4</v>
      </c>
      <c r="P905">
        <v>4788</v>
      </c>
      <c r="Q905">
        <v>8202</v>
      </c>
      <c r="R905" s="20">
        <v>0.03</v>
      </c>
    </row>
    <row r="906" spans="1:18" x14ac:dyDescent="0.25">
      <c r="A906" t="s">
        <v>1385</v>
      </c>
      <c r="B906" s="19">
        <v>41414</v>
      </c>
      <c r="C906" t="s">
        <v>89</v>
      </c>
      <c r="D906">
        <v>10001</v>
      </c>
      <c r="E906" t="s">
        <v>275</v>
      </c>
      <c r="F906">
        <v>3</v>
      </c>
      <c r="G906" t="s">
        <v>197</v>
      </c>
      <c r="H906" t="s">
        <v>122</v>
      </c>
      <c r="I906" t="s">
        <v>198</v>
      </c>
      <c r="J906" t="s">
        <v>106</v>
      </c>
      <c r="K906" t="s">
        <v>276</v>
      </c>
      <c r="L906">
        <v>2738</v>
      </c>
      <c r="M906">
        <v>1737</v>
      </c>
      <c r="N906" t="s">
        <v>87</v>
      </c>
      <c r="O906">
        <v>5</v>
      </c>
      <c r="P906">
        <v>5211</v>
      </c>
      <c r="Q906">
        <v>8214</v>
      </c>
      <c r="R906" s="20">
        <v>0.03</v>
      </c>
    </row>
    <row r="907" spans="1:18" x14ac:dyDescent="0.25">
      <c r="A907" t="s">
        <v>190</v>
      </c>
      <c r="B907" s="19">
        <v>41827</v>
      </c>
      <c r="C907" t="s">
        <v>108</v>
      </c>
      <c r="D907">
        <v>10005</v>
      </c>
      <c r="E907" t="s">
        <v>819</v>
      </c>
      <c r="F907">
        <v>2</v>
      </c>
      <c r="G907" t="s">
        <v>183</v>
      </c>
      <c r="H907" t="s">
        <v>184</v>
      </c>
      <c r="I907" t="s">
        <v>185</v>
      </c>
      <c r="J907" t="s">
        <v>93</v>
      </c>
      <c r="K907" t="s">
        <v>820</v>
      </c>
      <c r="L907">
        <v>4110</v>
      </c>
      <c r="M907">
        <v>1788</v>
      </c>
      <c r="N907" t="s">
        <v>87</v>
      </c>
      <c r="O907">
        <v>3</v>
      </c>
      <c r="P907">
        <v>3576</v>
      </c>
      <c r="Q907">
        <v>8220</v>
      </c>
      <c r="R907" s="20">
        <v>0.03</v>
      </c>
    </row>
    <row r="908" spans="1:18" x14ac:dyDescent="0.25">
      <c r="A908" t="s">
        <v>1016</v>
      </c>
      <c r="B908" s="19">
        <v>42303</v>
      </c>
      <c r="C908" t="s">
        <v>72</v>
      </c>
      <c r="D908">
        <v>10008</v>
      </c>
      <c r="E908" t="s">
        <v>819</v>
      </c>
      <c r="F908">
        <v>2</v>
      </c>
      <c r="G908" t="s">
        <v>135</v>
      </c>
      <c r="H908" t="s">
        <v>136</v>
      </c>
      <c r="I908" t="s">
        <v>137</v>
      </c>
      <c r="J908" t="s">
        <v>106</v>
      </c>
      <c r="K908" t="s">
        <v>820</v>
      </c>
      <c r="L908">
        <v>4110</v>
      </c>
      <c r="M908">
        <v>1788</v>
      </c>
      <c r="N908" t="s">
        <v>87</v>
      </c>
      <c r="O908">
        <v>6</v>
      </c>
      <c r="P908">
        <v>3576</v>
      </c>
      <c r="Q908">
        <v>8220</v>
      </c>
      <c r="R908" s="20">
        <v>0.02</v>
      </c>
    </row>
    <row r="909" spans="1:18" x14ac:dyDescent="0.25">
      <c r="A909" t="s">
        <v>928</v>
      </c>
      <c r="B909" s="19">
        <v>42232</v>
      </c>
      <c r="C909" t="s">
        <v>110</v>
      </c>
      <c r="D909">
        <v>10005</v>
      </c>
      <c r="E909" t="s">
        <v>278</v>
      </c>
      <c r="F909">
        <v>3</v>
      </c>
      <c r="G909" t="s">
        <v>183</v>
      </c>
      <c r="H909" t="s">
        <v>184</v>
      </c>
      <c r="I909" t="s">
        <v>185</v>
      </c>
      <c r="J909" t="s">
        <v>93</v>
      </c>
      <c r="K909" t="s">
        <v>279</v>
      </c>
      <c r="L909">
        <v>2747</v>
      </c>
      <c r="M909">
        <v>2098</v>
      </c>
      <c r="N909" t="s">
        <v>280</v>
      </c>
      <c r="O909">
        <v>4</v>
      </c>
      <c r="P909">
        <v>6294</v>
      </c>
      <c r="Q909">
        <v>8241</v>
      </c>
      <c r="R909" s="20">
        <v>0.03</v>
      </c>
    </row>
    <row r="910" spans="1:18" x14ac:dyDescent="0.25">
      <c r="A910" t="s">
        <v>1386</v>
      </c>
      <c r="B910" s="19">
        <v>42041</v>
      </c>
      <c r="C910" t="s">
        <v>81</v>
      </c>
      <c r="D910">
        <v>10003</v>
      </c>
      <c r="E910" t="s">
        <v>826</v>
      </c>
      <c r="F910">
        <v>2</v>
      </c>
      <c r="G910" t="s">
        <v>96</v>
      </c>
      <c r="H910" t="s">
        <v>97</v>
      </c>
      <c r="I910" t="s">
        <v>98</v>
      </c>
      <c r="J910" t="s">
        <v>99</v>
      </c>
      <c r="K910" t="s">
        <v>827</v>
      </c>
      <c r="L910">
        <v>4152</v>
      </c>
      <c r="M910">
        <v>1278</v>
      </c>
      <c r="N910" t="s">
        <v>87</v>
      </c>
      <c r="O910">
        <v>8</v>
      </c>
      <c r="P910">
        <v>2556</v>
      </c>
      <c r="Q910">
        <v>8304</v>
      </c>
      <c r="R910" s="20">
        <v>0.02</v>
      </c>
    </row>
    <row r="911" spans="1:18" x14ac:dyDescent="0.25">
      <c r="A911" t="s">
        <v>1387</v>
      </c>
      <c r="B911" s="19">
        <v>41910</v>
      </c>
      <c r="C911" t="s">
        <v>108</v>
      </c>
      <c r="D911">
        <v>10015</v>
      </c>
      <c r="E911" t="s">
        <v>826</v>
      </c>
      <c r="F911">
        <v>2</v>
      </c>
      <c r="G911" t="s">
        <v>103</v>
      </c>
      <c r="H911" t="s">
        <v>104</v>
      </c>
      <c r="I911" t="s">
        <v>105</v>
      </c>
      <c r="J911" t="s">
        <v>106</v>
      </c>
      <c r="K911" t="s">
        <v>827</v>
      </c>
      <c r="L911">
        <v>4152</v>
      </c>
      <c r="M911">
        <v>1278</v>
      </c>
      <c r="N911" t="s">
        <v>87</v>
      </c>
      <c r="O911">
        <v>3</v>
      </c>
      <c r="P911">
        <v>2556</v>
      </c>
      <c r="Q911">
        <v>8304</v>
      </c>
      <c r="R911" s="20">
        <v>0.03</v>
      </c>
    </row>
    <row r="912" spans="1:18" x14ac:dyDescent="0.25">
      <c r="A912" t="s">
        <v>1045</v>
      </c>
      <c r="B912" s="19">
        <v>41627</v>
      </c>
      <c r="C912" t="s">
        <v>89</v>
      </c>
      <c r="D912">
        <v>10001</v>
      </c>
      <c r="E912" t="s">
        <v>288</v>
      </c>
      <c r="F912">
        <v>3</v>
      </c>
      <c r="G912" t="s">
        <v>197</v>
      </c>
      <c r="H912" t="s">
        <v>122</v>
      </c>
      <c r="I912" t="s">
        <v>198</v>
      </c>
      <c r="J912" t="s">
        <v>106</v>
      </c>
      <c r="K912" t="s">
        <v>289</v>
      </c>
      <c r="L912">
        <v>2775</v>
      </c>
      <c r="M912">
        <v>1946</v>
      </c>
      <c r="N912" t="s">
        <v>239</v>
      </c>
      <c r="O912">
        <v>5</v>
      </c>
      <c r="P912">
        <v>5838</v>
      </c>
      <c r="Q912">
        <v>8325</v>
      </c>
      <c r="R912" s="20">
        <v>0.03</v>
      </c>
    </row>
    <row r="913" spans="1:18" x14ac:dyDescent="0.25">
      <c r="A913" t="s">
        <v>601</v>
      </c>
      <c r="B913" s="19">
        <v>41763</v>
      </c>
      <c r="C913" t="s">
        <v>110</v>
      </c>
      <c r="D913">
        <v>10003</v>
      </c>
      <c r="E913" t="s">
        <v>288</v>
      </c>
      <c r="F913">
        <v>3</v>
      </c>
      <c r="G913" t="s">
        <v>96</v>
      </c>
      <c r="H913" t="s">
        <v>97</v>
      </c>
      <c r="I913" t="s">
        <v>98</v>
      </c>
      <c r="J913" t="s">
        <v>99</v>
      </c>
      <c r="K913" t="s">
        <v>289</v>
      </c>
      <c r="L913">
        <v>2775</v>
      </c>
      <c r="M913">
        <v>1946</v>
      </c>
      <c r="N913" t="s">
        <v>239</v>
      </c>
      <c r="O913">
        <v>4</v>
      </c>
      <c r="P913">
        <v>5838</v>
      </c>
      <c r="Q913">
        <v>8325</v>
      </c>
      <c r="R913" s="20">
        <v>0.03</v>
      </c>
    </row>
    <row r="914" spans="1:18" x14ac:dyDescent="0.25">
      <c r="A914" t="s">
        <v>1388</v>
      </c>
      <c r="B914" s="19">
        <v>41794</v>
      </c>
      <c r="C914" t="s">
        <v>134</v>
      </c>
      <c r="D914">
        <v>10006</v>
      </c>
      <c r="E914" t="s">
        <v>294</v>
      </c>
      <c r="F914">
        <v>3</v>
      </c>
      <c r="G914" t="s">
        <v>74</v>
      </c>
      <c r="H914" t="s">
        <v>75</v>
      </c>
      <c r="I914" t="s">
        <v>76</v>
      </c>
      <c r="J914" t="s">
        <v>77</v>
      </c>
      <c r="K914" t="s">
        <v>295</v>
      </c>
      <c r="L914">
        <v>2775</v>
      </c>
      <c r="M914">
        <v>1847</v>
      </c>
      <c r="N914" t="s">
        <v>87</v>
      </c>
      <c r="O914">
        <v>10</v>
      </c>
      <c r="P914">
        <v>5541</v>
      </c>
      <c r="Q914">
        <v>8325</v>
      </c>
      <c r="R914" s="20">
        <v>0.02</v>
      </c>
    </row>
    <row r="915" spans="1:18" x14ac:dyDescent="0.25">
      <c r="A915" t="s">
        <v>1389</v>
      </c>
      <c r="B915" s="19">
        <v>41547</v>
      </c>
      <c r="C915" t="s">
        <v>72</v>
      </c>
      <c r="D915">
        <v>10001</v>
      </c>
      <c r="E915" t="s">
        <v>832</v>
      </c>
      <c r="F915">
        <v>2</v>
      </c>
      <c r="G915" t="s">
        <v>197</v>
      </c>
      <c r="H915" t="s">
        <v>122</v>
      </c>
      <c r="I915" t="s">
        <v>198</v>
      </c>
      <c r="J915" t="s">
        <v>106</v>
      </c>
      <c r="K915" t="s">
        <v>833</v>
      </c>
      <c r="L915">
        <v>4172</v>
      </c>
      <c r="M915">
        <v>1415</v>
      </c>
      <c r="N915" t="s">
        <v>87</v>
      </c>
      <c r="O915">
        <v>6</v>
      </c>
      <c r="P915">
        <v>2830</v>
      </c>
      <c r="Q915">
        <v>8344</v>
      </c>
      <c r="R915" s="20">
        <v>0.02</v>
      </c>
    </row>
    <row r="916" spans="1:18" x14ac:dyDescent="0.25">
      <c r="A916" t="s">
        <v>314</v>
      </c>
      <c r="B916" s="19">
        <v>42088</v>
      </c>
      <c r="C916" t="s">
        <v>72</v>
      </c>
      <c r="D916">
        <v>10003</v>
      </c>
      <c r="E916" t="s">
        <v>1390</v>
      </c>
      <c r="F916">
        <v>2</v>
      </c>
      <c r="G916" t="s">
        <v>96</v>
      </c>
      <c r="H916" t="s">
        <v>97</v>
      </c>
      <c r="I916" t="s">
        <v>98</v>
      </c>
      <c r="J916" t="s">
        <v>99</v>
      </c>
      <c r="K916" t="s">
        <v>1391</v>
      </c>
      <c r="L916">
        <v>4173</v>
      </c>
      <c r="M916">
        <v>2497</v>
      </c>
      <c r="N916" t="s">
        <v>87</v>
      </c>
      <c r="O916">
        <v>6</v>
      </c>
      <c r="P916">
        <v>4994</v>
      </c>
      <c r="Q916">
        <v>8346</v>
      </c>
      <c r="R916" s="20">
        <v>0.02</v>
      </c>
    </row>
    <row r="917" spans="1:18" x14ac:dyDescent="0.25">
      <c r="A917" t="s">
        <v>1392</v>
      </c>
      <c r="B917" s="19">
        <v>42228</v>
      </c>
      <c r="C917" t="s">
        <v>102</v>
      </c>
      <c r="D917">
        <v>10010</v>
      </c>
      <c r="E917" t="s">
        <v>1390</v>
      </c>
      <c r="F917">
        <v>2</v>
      </c>
      <c r="G917" t="s">
        <v>171</v>
      </c>
      <c r="H917" t="s">
        <v>172</v>
      </c>
      <c r="I917" t="s">
        <v>173</v>
      </c>
      <c r="J917" t="s">
        <v>93</v>
      </c>
      <c r="K917" t="s">
        <v>1391</v>
      </c>
      <c r="L917">
        <v>4173</v>
      </c>
      <c r="M917">
        <v>2497</v>
      </c>
      <c r="N917" t="s">
        <v>87</v>
      </c>
      <c r="O917">
        <v>1</v>
      </c>
      <c r="P917">
        <v>4994</v>
      </c>
      <c r="Q917">
        <v>8346</v>
      </c>
      <c r="R917" s="20">
        <v>0.03</v>
      </c>
    </row>
    <row r="918" spans="1:18" x14ac:dyDescent="0.25">
      <c r="A918" t="s">
        <v>1001</v>
      </c>
      <c r="B918" s="19">
        <v>41654</v>
      </c>
      <c r="C918" t="s">
        <v>72</v>
      </c>
      <c r="D918">
        <v>10015</v>
      </c>
      <c r="E918" t="s">
        <v>297</v>
      </c>
      <c r="F918">
        <v>3</v>
      </c>
      <c r="G918" t="s">
        <v>103</v>
      </c>
      <c r="H918" t="s">
        <v>104</v>
      </c>
      <c r="I918" t="s">
        <v>105</v>
      </c>
      <c r="J918" t="s">
        <v>106</v>
      </c>
      <c r="K918" t="s">
        <v>298</v>
      </c>
      <c r="L918">
        <v>2787</v>
      </c>
      <c r="M918">
        <v>1470</v>
      </c>
      <c r="N918" t="s">
        <v>114</v>
      </c>
      <c r="O918">
        <v>6</v>
      </c>
      <c r="P918">
        <v>4410</v>
      </c>
      <c r="Q918">
        <v>8361</v>
      </c>
      <c r="R918" s="20">
        <v>0.02</v>
      </c>
    </row>
    <row r="919" spans="1:18" x14ac:dyDescent="0.25">
      <c r="A919" t="s">
        <v>1393</v>
      </c>
      <c r="B919" s="19">
        <v>41505</v>
      </c>
      <c r="C919" t="s">
        <v>108</v>
      </c>
      <c r="D919">
        <v>10009</v>
      </c>
      <c r="E919" t="s">
        <v>302</v>
      </c>
      <c r="F919">
        <v>3</v>
      </c>
      <c r="G919" t="s">
        <v>141</v>
      </c>
      <c r="H919" t="s">
        <v>142</v>
      </c>
      <c r="I919" t="s">
        <v>143</v>
      </c>
      <c r="J919" t="s">
        <v>93</v>
      </c>
      <c r="K919" t="s">
        <v>303</v>
      </c>
      <c r="L919">
        <v>2787</v>
      </c>
      <c r="M919">
        <v>2020</v>
      </c>
      <c r="N919" t="s">
        <v>87</v>
      </c>
      <c r="O919">
        <v>3</v>
      </c>
      <c r="P919">
        <v>6060</v>
      </c>
      <c r="Q919">
        <v>8361</v>
      </c>
      <c r="R919" s="20">
        <v>0.03</v>
      </c>
    </row>
    <row r="920" spans="1:18" x14ac:dyDescent="0.25">
      <c r="A920" t="s">
        <v>1262</v>
      </c>
      <c r="B920" s="19">
        <v>41429</v>
      </c>
      <c r="C920" t="s">
        <v>134</v>
      </c>
      <c r="D920">
        <v>10014</v>
      </c>
      <c r="E920" t="s">
        <v>302</v>
      </c>
      <c r="F920">
        <v>3</v>
      </c>
      <c r="G920" t="s">
        <v>162</v>
      </c>
      <c r="H920" t="s">
        <v>163</v>
      </c>
      <c r="I920" t="s">
        <v>164</v>
      </c>
      <c r="J920" t="s">
        <v>93</v>
      </c>
      <c r="K920" t="s">
        <v>303</v>
      </c>
      <c r="L920">
        <v>2787</v>
      </c>
      <c r="M920">
        <v>2020</v>
      </c>
      <c r="N920" t="s">
        <v>87</v>
      </c>
      <c r="O920">
        <v>10</v>
      </c>
      <c r="P920">
        <v>6060</v>
      </c>
      <c r="Q920">
        <v>8361</v>
      </c>
      <c r="R920" s="20">
        <v>0.02</v>
      </c>
    </row>
    <row r="921" spans="1:18" x14ac:dyDescent="0.25">
      <c r="A921" t="s">
        <v>562</v>
      </c>
      <c r="B921" s="19">
        <v>41844</v>
      </c>
      <c r="C921" t="s">
        <v>81</v>
      </c>
      <c r="D921">
        <v>10014</v>
      </c>
      <c r="E921" t="s">
        <v>302</v>
      </c>
      <c r="F921">
        <v>3</v>
      </c>
      <c r="G921" t="s">
        <v>162</v>
      </c>
      <c r="H921" t="s">
        <v>163</v>
      </c>
      <c r="I921" t="s">
        <v>164</v>
      </c>
      <c r="J921" t="s">
        <v>93</v>
      </c>
      <c r="K921" t="s">
        <v>303</v>
      </c>
      <c r="L921">
        <v>2787</v>
      </c>
      <c r="M921">
        <v>2020</v>
      </c>
      <c r="N921" t="s">
        <v>87</v>
      </c>
      <c r="O921">
        <v>8</v>
      </c>
      <c r="P921">
        <v>6060</v>
      </c>
      <c r="Q921">
        <v>8361</v>
      </c>
      <c r="R921" s="20">
        <v>0.02</v>
      </c>
    </row>
    <row r="922" spans="1:18" x14ac:dyDescent="0.25">
      <c r="A922" t="s">
        <v>583</v>
      </c>
      <c r="B922" s="19">
        <v>42345</v>
      </c>
      <c r="C922" t="s">
        <v>110</v>
      </c>
      <c r="D922">
        <v>10003</v>
      </c>
      <c r="E922" t="s">
        <v>302</v>
      </c>
      <c r="F922">
        <v>3</v>
      </c>
      <c r="G922" t="s">
        <v>96</v>
      </c>
      <c r="H922" t="s">
        <v>97</v>
      </c>
      <c r="I922" t="s">
        <v>98</v>
      </c>
      <c r="J922" t="s">
        <v>99</v>
      </c>
      <c r="K922" t="s">
        <v>303</v>
      </c>
      <c r="L922">
        <v>2787</v>
      </c>
      <c r="M922">
        <v>2020</v>
      </c>
      <c r="N922" t="s">
        <v>87</v>
      </c>
      <c r="O922">
        <v>4</v>
      </c>
      <c r="P922">
        <v>6060</v>
      </c>
      <c r="Q922">
        <v>8361</v>
      </c>
      <c r="R922" s="20">
        <v>0.03</v>
      </c>
    </row>
    <row r="923" spans="1:18" x14ac:dyDescent="0.25">
      <c r="A923" t="s">
        <v>851</v>
      </c>
      <c r="B923" s="19">
        <v>41449</v>
      </c>
      <c r="C923" t="s">
        <v>89</v>
      </c>
      <c r="D923">
        <v>10015</v>
      </c>
      <c r="E923" t="s">
        <v>835</v>
      </c>
      <c r="F923">
        <v>2</v>
      </c>
      <c r="G923" t="s">
        <v>103</v>
      </c>
      <c r="H923" t="s">
        <v>104</v>
      </c>
      <c r="I923" t="s">
        <v>105</v>
      </c>
      <c r="J923" t="s">
        <v>106</v>
      </c>
      <c r="K923" t="s">
        <v>836</v>
      </c>
      <c r="L923">
        <v>4185</v>
      </c>
      <c r="M923">
        <v>1204</v>
      </c>
      <c r="N923" t="s">
        <v>239</v>
      </c>
      <c r="O923">
        <v>5</v>
      </c>
      <c r="P923">
        <v>2408</v>
      </c>
      <c r="Q923">
        <v>8370</v>
      </c>
      <c r="R923" s="20">
        <v>0.03</v>
      </c>
    </row>
    <row r="924" spans="1:18" x14ac:dyDescent="0.25">
      <c r="A924" t="s">
        <v>1226</v>
      </c>
      <c r="B924" s="19">
        <v>42162</v>
      </c>
      <c r="C924" t="s">
        <v>81</v>
      </c>
      <c r="D924">
        <v>10013</v>
      </c>
      <c r="E924" t="s">
        <v>838</v>
      </c>
      <c r="F924">
        <v>2</v>
      </c>
      <c r="G924" t="s">
        <v>116</v>
      </c>
      <c r="H924" t="s">
        <v>117</v>
      </c>
      <c r="I924" t="s">
        <v>118</v>
      </c>
      <c r="J924" t="s">
        <v>106</v>
      </c>
      <c r="K924" t="s">
        <v>839</v>
      </c>
      <c r="L924">
        <v>4190</v>
      </c>
      <c r="M924">
        <v>1817</v>
      </c>
      <c r="N924" t="s">
        <v>87</v>
      </c>
      <c r="O924">
        <v>8</v>
      </c>
      <c r="P924">
        <v>3634</v>
      </c>
      <c r="Q924">
        <v>8380</v>
      </c>
      <c r="R924" s="20">
        <v>0.02</v>
      </c>
    </row>
    <row r="925" spans="1:18" x14ac:dyDescent="0.25">
      <c r="A925" t="s">
        <v>691</v>
      </c>
      <c r="B925" s="19">
        <v>42272</v>
      </c>
      <c r="C925" t="s">
        <v>102</v>
      </c>
      <c r="D925">
        <v>10014</v>
      </c>
      <c r="E925" t="s">
        <v>841</v>
      </c>
      <c r="F925">
        <v>2</v>
      </c>
      <c r="G925" t="s">
        <v>162</v>
      </c>
      <c r="H925" t="s">
        <v>163</v>
      </c>
      <c r="I925" t="s">
        <v>164</v>
      </c>
      <c r="J925" t="s">
        <v>93</v>
      </c>
      <c r="K925" t="s">
        <v>842</v>
      </c>
      <c r="L925">
        <v>4206</v>
      </c>
      <c r="M925">
        <v>1201</v>
      </c>
      <c r="N925" t="s">
        <v>87</v>
      </c>
      <c r="O925">
        <v>1</v>
      </c>
      <c r="P925">
        <v>2402</v>
      </c>
      <c r="Q925">
        <v>8412</v>
      </c>
      <c r="R925" s="20">
        <v>0.03</v>
      </c>
    </row>
    <row r="926" spans="1:18" x14ac:dyDescent="0.25">
      <c r="A926" t="s">
        <v>1394</v>
      </c>
      <c r="B926" s="19">
        <v>41752</v>
      </c>
      <c r="C926" t="s">
        <v>134</v>
      </c>
      <c r="D926">
        <v>10006</v>
      </c>
      <c r="E926" t="s">
        <v>841</v>
      </c>
      <c r="F926">
        <v>2</v>
      </c>
      <c r="G926" t="s">
        <v>74</v>
      </c>
      <c r="H926" t="s">
        <v>75</v>
      </c>
      <c r="I926" t="s">
        <v>76</v>
      </c>
      <c r="J926" t="s">
        <v>77</v>
      </c>
      <c r="K926" t="s">
        <v>842</v>
      </c>
      <c r="L926">
        <v>4206</v>
      </c>
      <c r="M926">
        <v>1201</v>
      </c>
      <c r="N926" t="s">
        <v>87</v>
      </c>
      <c r="O926">
        <v>10</v>
      </c>
      <c r="P926">
        <v>2402</v>
      </c>
      <c r="Q926">
        <v>8412</v>
      </c>
      <c r="R926" s="20">
        <v>0.02</v>
      </c>
    </row>
    <row r="927" spans="1:18" x14ac:dyDescent="0.25">
      <c r="A927" t="s">
        <v>1395</v>
      </c>
      <c r="B927" s="19">
        <v>42223</v>
      </c>
      <c r="C927" t="s">
        <v>110</v>
      </c>
      <c r="D927">
        <v>10010</v>
      </c>
      <c r="E927" t="s">
        <v>841</v>
      </c>
      <c r="F927">
        <v>2</v>
      </c>
      <c r="G927" t="s">
        <v>171</v>
      </c>
      <c r="H927" t="s">
        <v>172</v>
      </c>
      <c r="I927" t="s">
        <v>173</v>
      </c>
      <c r="J927" t="s">
        <v>93</v>
      </c>
      <c r="K927" t="s">
        <v>842</v>
      </c>
      <c r="L927">
        <v>4206</v>
      </c>
      <c r="M927">
        <v>1201</v>
      </c>
      <c r="N927" t="s">
        <v>87</v>
      </c>
      <c r="O927">
        <v>4</v>
      </c>
      <c r="P927">
        <v>2402</v>
      </c>
      <c r="Q927">
        <v>8412</v>
      </c>
      <c r="R927" s="20">
        <v>0.03</v>
      </c>
    </row>
    <row r="928" spans="1:18" x14ac:dyDescent="0.25">
      <c r="A928" t="s">
        <v>945</v>
      </c>
      <c r="B928" s="19">
        <v>42335</v>
      </c>
      <c r="C928" t="s">
        <v>102</v>
      </c>
      <c r="D928">
        <v>10002</v>
      </c>
      <c r="E928" t="s">
        <v>847</v>
      </c>
      <c r="F928">
        <v>2</v>
      </c>
      <c r="G928" t="s">
        <v>83</v>
      </c>
      <c r="H928" t="s">
        <v>84</v>
      </c>
      <c r="I928" t="s">
        <v>85</v>
      </c>
      <c r="J928" t="s">
        <v>77</v>
      </c>
      <c r="K928" t="s">
        <v>848</v>
      </c>
      <c r="L928">
        <v>4209</v>
      </c>
      <c r="M928">
        <v>1692</v>
      </c>
      <c r="N928" t="s">
        <v>114</v>
      </c>
      <c r="O928">
        <v>1</v>
      </c>
      <c r="P928">
        <v>3384</v>
      </c>
      <c r="Q928">
        <v>8418</v>
      </c>
      <c r="R928" s="20">
        <v>0.03</v>
      </c>
    </row>
    <row r="929" spans="1:18" x14ac:dyDescent="0.25">
      <c r="A929" t="s">
        <v>1396</v>
      </c>
      <c r="B929" s="19">
        <v>41371</v>
      </c>
      <c r="C929" t="s">
        <v>81</v>
      </c>
      <c r="D929">
        <v>10004</v>
      </c>
      <c r="E929" t="s">
        <v>847</v>
      </c>
      <c r="F929">
        <v>2</v>
      </c>
      <c r="G929" t="s">
        <v>121</v>
      </c>
      <c r="H929" t="s">
        <v>122</v>
      </c>
      <c r="I929" t="s">
        <v>123</v>
      </c>
      <c r="J929" t="s">
        <v>106</v>
      </c>
      <c r="K929" t="s">
        <v>848</v>
      </c>
      <c r="L929">
        <v>4209</v>
      </c>
      <c r="M929">
        <v>1692</v>
      </c>
      <c r="N929" t="s">
        <v>114</v>
      </c>
      <c r="O929">
        <v>8</v>
      </c>
      <c r="P929">
        <v>3384</v>
      </c>
      <c r="Q929">
        <v>8418</v>
      </c>
      <c r="R929" s="20">
        <v>0.02</v>
      </c>
    </row>
    <row r="930" spans="1:18" x14ac:dyDescent="0.25">
      <c r="A930" t="s">
        <v>659</v>
      </c>
      <c r="B930" s="19">
        <v>42148</v>
      </c>
      <c r="C930" t="s">
        <v>102</v>
      </c>
      <c r="D930">
        <v>10006</v>
      </c>
      <c r="E930" t="s">
        <v>847</v>
      </c>
      <c r="F930">
        <v>2</v>
      </c>
      <c r="G930" t="s">
        <v>74</v>
      </c>
      <c r="H930" t="s">
        <v>75</v>
      </c>
      <c r="I930" t="s">
        <v>76</v>
      </c>
      <c r="J930" t="s">
        <v>77</v>
      </c>
      <c r="K930" t="s">
        <v>848</v>
      </c>
      <c r="L930">
        <v>4209</v>
      </c>
      <c r="M930">
        <v>1692</v>
      </c>
      <c r="N930" t="s">
        <v>114</v>
      </c>
      <c r="O930">
        <v>1</v>
      </c>
      <c r="P930">
        <v>3384</v>
      </c>
      <c r="Q930">
        <v>8418</v>
      </c>
      <c r="R930" s="20">
        <v>0.03</v>
      </c>
    </row>
    <row r="931" spans="1:18" x14ac:dyDescent="0.25">
      <c r="A931" t="s">
        <v>1397</v>
      </c>
      <c r="B931" s="19">
        <v>41379</v>
      </c>
      <c r="C931" t="s">
        <v>110</v>
      </c>
      <c r="D931">
        <v>10005</v>
      </c>
      <c r="E931" t="s">
        <v>854</v>
      </c>
      <c r="F931">
        <v>2</v>
      </c>
      <c r="G931" t="s">
        <v>183</v>
      </c>
      <c r="H931" t="s">
        <v>184</v>
      </c>
      <c r="I931" t="s">
        <v>185</v>
      </c>
      <c r="J931" t="s">
        <v>93</v>
      </c>
      <c r="K931" t="s">
        <v>855</v>
      </c>
      <c r="L931">
        <v>4218</v>
      </c>
      <c r="M931">
        <v>2421</v>
      </c>
      <c r="N931" t="s">
        <v>87</v>
      </c>
      <c r="O931">
        <v>4</v>
      </c>
      <c r="P931">
        <v>4842</v>
      </c>
      <c r="Q931">
        <v>8436</v>
      </c>
      <c r="R931" s="20">
        <v>0.03</v>
      </c>
    </row>
    <row r="932" spans="1:18" x14ac:dyDescent="0.25">
      <c r="A932" t="s">
        <v>442</v>
      </c>
      <c r="B932" s="19">
        <v>41501</v>
      </c>
      <c r="C932" t="s">
        <v>134</v>
      </c>
      <c r="D932">
        <v>10003</v>
      </c>
      <c r="E932" t="s">
        <v>854</v>
      </c>
      <c r="F932">
        <v>2</v>
      </c>
      <c r="G932" t="s">
        <v>96</v>
      </c>
      <c r="H932" t="s">
        <v>97</v>
      </c>
      <c r="I932" t="s">
        <v>98</v>
      </c>
      <c r="J932" t="s">
        <v>99</v>
      </c>
      <c r="K932" t="s">
        <v>855</v>
      </c>
      <c r="L932">
        <v>4218</v>
      </c>
      <c r="M932">
        <v>2421</v>
      </c>
      <c r="N932" t="s">
        <v>87</v>
      </c>
      <c r="O932">
        <v>10</v>
      </c>
      <c r="P932">
        <v>4842</v>
      </c>
      <c r="Q932">
        <v>8436</v>
      </c>
      <c r="R932" s="20">
        <v>0.02</v>
      </c>
    </row>
    <row r="933" spans="1:18" x14ac:dyDescent="0.25">
      <c r="A933" t="s">
        <v>1398</v>
      </c>
      <c r="B933" s="19">
        <v>41494</v>
      </c>
      <c r="C933" t="s">
        <v>102</v>
      </c>
      <c r="D933">
        <v>10012</v>
      </c>
      <c r="E933" t="s">
        <v>857</v>
      </c>
      <c r="F933">
        <v>2</v>
      </c>
      <c r="G933" t="s">
        <v>127</v>
      </c>
      <c r="H933" t="s">
        <v>128</v>
      </c>
      <c r="I933" t="s">
        <v>129</v>
      </c>
      <c r="J933" t="s">
        <v>93</v>
      </c>
      <c r="K933" t="s">
        <v>858</v>
      </c>
      <c r="L933">
        <v>4220</v>
      </c>
      <c r="M933">
        <v>1635</v>
      </c>
      <c r="N933" t="s">
        <v>87</v>
      </c>
      <c r="O933">
        <v>1</v>
      </c>
      <c r="P933">
        <v>3270</v>
      </c>
      <c r="Q933">
        <v>8440</v>
      </c>
      <c r="R933" s="20">
        <v>0.03</v>
      </c>
    </row>
    <row r="934" spans="1:18" x14ac:dyDescent="0.25">
      <c r="A934" t="s">
        <v>1399</v>
      </c>
      <c r="B934" s="19">
        <v>42151</v>
      </c>
      <c r="C934" t="s">
        <v>134</v>
      </c>
      <c r="D934">
        <v>10002</v>
      </c>
      <c r="E934" t="s">
        <v>857</v>
      </c>
      <c r="F934">
        <v>2</v>
      </c>
      <c r="G934" t="s">
        <v>83</v>
      </c>
      <c r="H934" t="s">
        <v>84</v>
      </c>
      <c r="I934" t="s">
        <v>85</v>
      </c>
      <c r="J934" t="s">
        <v>77</v>
      </c>
      <c r="K934" t="s">
        <v>858</v>
      </c>
      <c r="L934">
        <v>4220</v>
      </c>
      <c r="M934">
        <v>1635</v>
      </c>
      <c r="N934" t="s">
        <v>87</v>
      </c>
      <c r="O934">
        <v>10</v>
      </c>
      <c r="P934">
        <v>3270</v>
      </c>
      <c r="Q934">
        <v>8440</v>
      </c>
      <c r="R934" s="20">
        <v>0.02</v>
      </c>
    </row>
    <row r="935" spans="1:18" x14ac:dyDescent="0.25">
      <c r="A935" t="s">
        <v>1255</v>
      </c>
      <c r="B935" s="19">
        <v>42020</v>
      </c>
      <c r="C935" t="s">
        <v>81</v>
      </c>
      <c r="D935">
        <v>10007</v>
      </c>
      <c r="E935" t="s">
        <v>857</v>
      </c>
      <c r="F935">
        <v>2</v>
      </c>
      <c r="G935" t="s">
        <v>90</v>
      </c>
      <c r="H935" t="s">
        <v>91</v>
      </c>
      <c r="I935" t="s">
        <v>92</v>
      </c>
      <c r="J935" t="s">
        <v>93</v>
      </c>
      <c r="K935" t="s">
        <v>858</v>
      </c>
      <c r="L935">
        <v>4220</v>
      </c>
      <c r="M935">
        <v>1635</v>
      </c>
      <c r="N935" t="s">
        <v>87</v>
      </c>
      <c r="O935">
        <v>8</v>
      </c>
      <c r="P935">
        <v>3270</v>
      </c>
      <c r="Q935">
        <v>8440</v>
      </c>
      <c r="R935" s="20">
        <v>0.02</v>
      </c>
    </row>
    <row r="936" spans="1:18" x14ac:dyDescent="0.25">
      <c r="A936" t="s">
        <v>621</v>
      </c>
      <c r="B936" s="19">
        <v>41552</v>
      </c>
      <c r="C936" t="s">
        <v>89</v>
      </c>
      <c r="D936">
        <v>10009</v>
      </c>
      <c r="E936" t="s">
        <v>857</v>
      </c>
      <c r="F936">
        <v>2</v>
      </c>
      <c r="G936" t="s">
        <v>141</v>
      </c>
      <c r="H936" t="s">
        <v>142</v>
      </c>
      <c r="I936" t="s">
        <v>143</v>
      </c>
      <c r="J936" t="s">
        <v>93</v>
      </c>
      <c r="K936" t="s">
        <v>858</v>
      </c>
      <c r="L936">
        <v>4220</v>
      </c>
      <c r="M936">
        <v>1635</v>
      </c>
      <c r="N936" t="s">
        <v>87</v>
      </c>
      <c r="O936">
        <v>5</v>
      </c>
      <c r="P936">
        <v>3270</v>
      </c>
      <c r="Q936">
        <v>8440</v>
      </c>
      <c r="R936" s="20">
        <v>0.03</v>
      </c>
    </row>
    <row r="937" spans="1:18" x14ac:dyDescent="0.25">
      <c r="A937" t="s">
        <v>1228</v>
      </c>
      <c r="B937" s="19">
        <v>41906</v>
      </c>
      <c r="C937" t="s">
        <v>134</v>
      </c>
      <c r="D937">
        <v>10006</v>
      </c>
      <c r="E937" t="s">
        <v>323</v>
      </c>
      <c r="F937">
        <v>3</v>
      </c>
      <c r="G937" t="s">
        <v>74</v>
      </c>
      <c r="H937" t="s">
        <v>75</v>
      </c>
      <c r="I937" t="s">
        <v>76</v>
      </c>
      <c r="J937" t="s">
        <v>77</v>
      </c>
      <c r="K937" t="s">
        <v>324</v>
      </c>
      <c r="L937">
        <v>2814</v>
      </c>
      <c r="M937">
        <v>2437</v>
      </c>
      <c r="N937" t="s">
        <v>87</v>
      </c>
      <c r="O937">
        <v>10</v>
      </c>
      <c r="P937">
        <v>7311</v>
      </c>
      <c r="Q937">
        <v>8442</v>
      </c>
      <c r="R937" s="20">
        <v>0.02</v>
      </c>
    </row>
    <row r="938" spans="1:18" x14ac:dyDescent="0.25">
      <c r="A938" t="s">
        <v>777</v>
      </c>
      <c r="B938" s="19">
        <v>41562</v>
      </c>
      <c r="C938" t="s">
        <v>110</v>
      </c>
      <c r="D938">
        <v>10014</v>
      </c>
      <c r="E938" t="s">
        <v>865</v>
      </c>
      <c r="F938">
        <v>2</v>
      </c>
      <c r="G938" t="s">
        <v>162</v>
      </c>
      <c r="H938" t="s">
        <v>163</v>
      </c>
      <c r="I938" t="s">
        <v>164</v>
      </c>
      <c r="J938" t="s">
        <v>93</v>
      </c>
      <c r="K938" t="s">
        <v>866</v>
      </c>
      <c r="L938">
        <v>4224</v>
      </c>
      <c r="M938">
        <v>2048</v>
      </c>
      <c r="N938" t="s">
        <v>239</v>
      </c>
      <c r="O938">
        <v>4</v>
      </c>
      <c r="P938">
        <v>4096</v>
      </c>
      <c r="Q938">
        <v>8448</v>
      </c>
      <c r="R938" s="20">
        <v>0.03</v>
      </c>
    </row>
    <row r="939" spans="1:18" x14ac:dyDescent="0.25">
      <c r="A939" t="s">
        <v>179</v>
      </c>
      <c r="B939" s="19">
        <v>41761</v>
      </c>
      <c r="C939" t="s">
        <v>110</v>
      </c>
      <c r="D939">
        <v>10010</v>
      </c>
      <c r="E939" t="s">
        <v>865</v>
      </c>
      <c r="F939">
        <v>2</v>
      </c>
      <c r="G939" t="s">
        <v>171</v>
      </c>
      <c r="H939" t="s">
        <v>172</v>
      </c>
      <c r="I939" t="s">
        <v>173</v>
      </c>
      <c r="J939" t="s">
        <v>93</v>
      </c>
      <c r="K939" t="s">
        <v>866</v>
      </c>
      <c r="L939">
        <v>4224</v>
      </c>
      <c r="M939">
        <v>2048</v>
      </c>
      <c r="N939" t="s">
        <v>239</v>
      </c>
      <c r="O939">
        <v>4</v>
      </c>
      <c r="P939">
        <v>4096</v>
      </c>
      <c r="Q939">
        <v>8448</v>
      </c>
      <c r="R939" s="20">
        <v>0.03</v>
      </c>
    </row>
    <row r="940" spans="1:18" x14ac:dyDescent="0.25">
      <c r="A940" t="s">
        <v>1399</v>
      </c>
      <c r="B940" s="19">
        <v>42151</v>
      </c>
      <c r="C940" t="s">
        <v>108</v>
      </c>
      <c r="D940">
        <v>10001</v>
      </c>
      <c r="E940" t="s">
        <v>327</v>
      </c>
      <c r="F940">
        <v>3</v>
      </c>
      <c r="G940" t="s">
        <v>197</v>
      </c>
      <c r="H940" t="s">
        <v>122</v>
      </c>
      <c r="I940" t="s">
        <v>198</v>
      </c>
      <c r="J940" t="s">
        <v>106</v>
      </c>
      <c r="K940" t="s">
        <v>328</v>
      </c>
      <c r="L940">
        <v>2820</v>
      </c>
      <c r="M940">
        <v>1504</v>
      </c>
      <c r="N940" t="s">
        <v>239</v>
      </c>
      <c r="O940">
        <v>3</v>
      </c>
      <c r="P940">
        <v>4512</v>
      </c>
      <c r="Q940">
        <v>8460</v>
      </c>
      <c r="R940" s="20">
        <v>0.03</v>
      </c>
    </row>
    <row r="941" spans="1:18" x14ac:dyDescent="0.25">
      <c r="A941" t="s">
        <v>1400</v>
      </c>
      <c r="B941" s="19">
        <v>42331</v>
      </c>
      <c r="C941" t="s">
        <v>72</v>
      </c>
      <c r="D941">
        <v>10005</v>
      </c>
      <c r="E941" t="s">
        <v>868</v>
      </c>
      <c r="F941">
        <v>2</v>
      </c>
      <c r="G941" t="s">
        <v>183</v>
      </c>
      <c r="H941" t="s">
        <v>184</v>
      </c>
      <c r="I941" t="s">
        <v>185</v>
      </c>
      <c r="J941" t="s">
        <v>93</v>
      </c>
      <c r="K941" t="s">
        <v>869</v>
      </c>
      <c r="L941">
        <v>4230</v>
      </c>
      <c r="M941">
        <v>1812</v>
      </c>
      <c r="N941" t="s">
        <v>114</v>
      </c>
      <c r="O941">
        <v>6</v>
      </c>
      <c r="P941">
        <v>3624</v>
      </c>
      <c r="Q941">
        <v>8460</v>
      </c>
      <c r="R941" s="20">
        <v>0.02</v>
      </c>
    </row>
    <row r="942" spans="1:18" x14ac:dyDescent="0.25">
      <c r="A942" t="s">
        <v>821</v>
      </c>
      <c r="B942" s="19">
        <v>41949</v>
      </c>
      <c r="C942" t="s">
        <v>89</v>
      </c>
      <c r="D942">
        <v>10007</v>
      </c>
      <c r="E942" t="s">
        <v>868</v>
      </c>
      <c r="F942">
        <v>2</v>
      </c>
      <c r="G942" t="s">
        <v>90</v>
      </c>
      <c r="H942" t="s">
        <v>91</v>
      </c>
      <c r="I942" t="s">
        <v>92</v>
      </c>
      <c r="J942" t="s">
        <v>93</v>
      </c>
      <c r="K942" t="s">
        <v>869</v>
      </c>
      <c r="L942">
        <v>4230</v>
      </c>
      <c r="M942">
        <v>1812</v>
      </c>
      <c r="N942" t="s">
        <v>114</v>
      </c>
      <c r="O942">
        <v>5</v>
      </c>
      <c r="P942">
        <v>3624</v>
      </c>
      <c r="Q942">
        <v>8460</v>
      </c>
      <c r="R942" s="20">
        <v>0.03</v>
      </c>
    </row>
    <row r="943" spans="1:18" x14ac:dyDescent="0.25">
      <c r="A943" t="s">
        <v>301</v>
      </c>
      <c r="B943" s="19">
        <v>41645</v>
      </c>
      <c r="C943" t="s">
        <v>72</v>
      </c>
      <c r="D943">
        <v>10012</v>
      </c>
      <c r="E943" t="s">
        <v>874</v>
      </c>
      <c r="F943">
        <v>2</v>
      </c>
      <c r="G943" t="s">
        <v>127</v>
      </c>
      <c r="H943" t="s">
        <v>128</v>
      </c>
      <c r="I943" t="s">
        <v>129</v>
      </c>
      <c r="J943" t="s">
        <v>93</v>
      </c>
      <c r="K943" t="s">
        <v>875</v>
      </c>
      <c r="L943">
        <v>4234</v>
      </c>
      <c r="M943">
        <v>1212</v>
      </c>
      <c r="N943" t="s">
        <v>239</v>
      </c>
      <c r="O943">
        <v>6</v>
      </c>
      <c r="P943">
        <v>2424</v>
      </c>
      <c r="Q943">
        <v>8468</v>
      </c>
      <c r="R943" s="20">
        <v>0.02</v>
      </c>
    </row>
    <row r="944" spans="1:18" x14ac:dyDescent="0.25">
      <c r="A944" t="s">
        <v>1115</v>
      </c>
      <c r="B944" s="19">
        <v>42248</v>
      </c>
      <c r="C944" t="s">
        <v>108</v>
      </c>
      <c r="D944">
        <v>10015</v>
      </c>
      <c r="E944" t="s">
        <v>874</v>
      </c>
      <c r="F944">
        <v>2</v>
      </c>
      <c r="G944" t="s">
        <v>103</v>
      </c>
      <c r="H944" t="s">
        <v>104</v>
      </c>
      <c r="I944" t="s">
        <v>105</v>
      </c>
      <c r="J944" t="s">
        <v>106</v>
      </c>
      <c r="K944" t="s">
        <v>875</v>
      </c>
      <c r="L944">
        <v>4234</v>
      </c>
      <c r="M944">
        <v>1212</v>
      </c>
      <c r="N944" t="s">
        <v>239</v>
      </c>
      <c r="O944">
        <v>3</v>
      </c>
      <c r="P944">
        <v>2424</v>
      </c>
      <c r="Q944">
        <v>8468</v>
      </c>
      <c r="R944" s="20">
        <v>0.03</v>
      </c>
    </row>
    <row r="945" spans="1:18" x14ac:dyDescent="0.25">
      <c r="A945" t="s">
        <v>340</v>
      </c>
      <c r="B945" s="19">
        <v>41859</v>
      </c>
      <c r="C945" t="s">
        <v>102</v>
      </c>
      <c r="D945">
        <v>10007</v>
      </c>
      <c r="E945" t="s">
        <v>879</v>
      </c>
      <c r="F945">
        <v>2</v>
      </c>
      <c r="G945" t="s">
        <v>90</v>
      </c>
      <c r="H945" t="s">
        <v>91</v>
      </c>
      <c r="I945" t="s">
        <v>92</v>
      </c>
      <c r="J945" t="s">
        <v>93</v>
      </c>
      <c r="K945" t="s">
        <v>880</v>
      </c>
      <c r="L945">
        <v>4239</v>
      </c>
      <c r="M945">
        <v>1749</v>
      </c>
      <c r="N945" t="s">
        <v>114</v>
      </c>
      <c r="O945">
        <v>1</v>
      </c>
      <c r="P945">
        <v>3498</v>
      </c>
      <c r="Q945">
        <v>8478</v>
      </c>
      <c r="R945" s="20">
        <v>0.03</v>
      </c>
    </row>
    <row r="946" spans="1:18" x14ac:dyDescent="0.25">
      <c r="A946" t="s">
        <v>531</v>
      </c>
      <c r="B946" s="19">
        <v>42186</v>
      </c>
      <c r="C946" t="s">
        <v>110</v>
      </c>
      <c r="D946">
        <v>10005</v>
      </c>
      <c r="E946" t="s">
        <v>883</v>
      </c>
      <c r="F946">
        <v>2</v>
      </c>
      <c r="G946" t="s">
        <v>183</v>
      </c>
      <c r="H946" t="s">
        <v>184</v>
      </c>
      <c r="I946" t="s">
        <v>185</v>
      </c>
      <c r="J946" t="s">
        <v>93</v>
      </c>
      <c r="K946" t="s">
        <v>884</v>
      </c>
      <c r="L946">
        <v>4239</v>
      </c>
      <c r="M946">
        <v>2267</v>
      </c>
      <c r="N946" t="s">
        <v>87</v>
      </c>
      <c r="O946">
        <v>4</v>
      </c>
      <c r="P946">
        <v>4534</v>
      </c>
      <c r="Q946">
        <v>8478</v>
      </c>
      <c r="R946" s="20">
        <v>0.03</v>
      </c>
    </row>
    <row r="947" spans="1:18" x14ac:dyDescent="0.25">
      <c r="A947" t="s">
        <v>741</v>
      </c>
      <c r="B947" s="19">
        <v>41645</v>
      </c>
      <c r="C947" t="s">
        <v>89</v>
      </c>
      <c r="D947">
        <v>10008</v>
      </c>
      <c r="E947" t="s">
        <v>883</v>
      </c>
      <c r="F947">
        <v>2</v>
      </c>
      <c r="G947" t="s">
        <v>135</v>
      </c>
      <c r="H947" t="s">
        <v>136</v>
      </c>
      <c r="I947" t="s">
        <v>137</v>
      </c>
      <c r="J947" t="s">
        <v>106</v>
      </c>
      <c r="K947" t="s">
        <v>884</v>
      </c>
      <c r="L947">
        <v>4239</v>
      </c>
      <c r="M947">
        <v>2267</v>
      </c>
      <c r="N947" t="s">
        <v>87</v>
      </c>
      <c r="O947">
        <v>5</v>
      </c>
      <c r="P947">
        <v>4534</v>
      </c>
      <c r="Q947">
        <v>8478</v>
      </c>
      <c r="R947" s="20">
        <v>0.03</v>
      </c>
    </row>
    <row r="948" spans="1:18" x14ac:dyDescent="0.25">
      <c r="A948" t="s">
        <v>1030</v>
      </c>
      <c r="B948" s="19">
        <v>41675</v>
      </c>
      <c r="C948" t="s">
        <v>89</v>
      </c>
      <c r="D948">
        <v>10009</v>
      </c>
      <c r="E948" t="s">
        <v>888</v>
      </c>
      <c r="F948">
        <v>2</v>
      </c>
      <c r="G948" t="s">
        <v>141</v>
      </c>
      <c r="H948" t="s">
        <v>142</v>
      </c>
      <c r="I948" t="s">
        <v>143</v>
      </c>
      <c r="J948" t="s">
        <v>93</v>
      </c>
      <c r="K948" t="s">
        <v>889</v>
      </c>
      <c r="L948">
        <v>4239</v>
      </c>
      <c r="M948">
        <v>1860</v>
      </c>
      <c r="N948" t="s">
        <v>87</v>
      </c>
      <c r="O948">
        <v>5</v>
      </c>
      <c r="P948">
        <v>3720</v>
      </c>
      <c r="Q948">
        <v>8478</v>
      </c>
      <c r="R948" s="20">
        <v>0.03</v>
      </c>
    </row>
    <row r="949" spans="1:18" x14ac:dyDescent="0.25">
      <c r="A949" t="s">
        <v>413</v>
      </c>
      <c r="B949" s="19">
        <v>41858</v>
      </c>
      <c r="C949" t="s">
        <v>108</v>
      </c>
      <c r="D949">
        <v>10006</v>
      </c>
      <c r="E949" t="s">
        <v>888</v>
      </c>
      <c r="F949">
        <v>2</v>
      </c>
      <c r="G949" t="s">
        <v>74</v>
      </c>
      <c r="H949" t="s">
        <v>75</v>
      </c>
      <c r="I949" t="s">
        <v>76</v>
      </c>
      <c r="J949" t="s">
        <v>77</v>
      </c>
      <c r="K949" t="s">
        <v>889</v>
      </c>
      <c r="L949">
        <v>4239</v>
      </c>
      <c r="M949">
        <v>1860</v>
      </c>
      <c r="N949" t="s">
        <v>87</v>
      </c>
      <c r="O949">
        <v>3</v>
      </c>
      <c r="P949">
        <v>3720</v>
      </c>
      <c r="Q949">
        <v>8478</v>
      </c>
      <c r="R949" s="20">
        <v>0.03</v>
      </c>
    </row>
    <row r="950" spans="1:18" x14ac:dyDescent="0.25">
      <c r="A950" t="s">
        <v>1401</v>
      </c>
      <c r="B950" s="19">
        <v>41440</v>
      </c>
      <c r="C950" t="s">
        <v>89</v>
      </c>
      <c r="D950">
        <v>10002</v>
      </c>
      <c r="E950" t="s">
        <v>890</v>
      </c>
      <c r="F950">
        <v>2</v>
      </c>
      <c r="G950" t="s">
        <v>83</v>
      </c>
      <c r="H950" t="s">
        <v>84</v>
      </c>
      <c r="I950" t="s">
        <v>85</v>
      </c>
      <c r="J950" t="s">
        <v>77</v>
      </c>
      <c r="K950" t="s">
        <v>891</v>
      </c>
      <c r="L950">
        <v>4262</v>
      </c>
      <c r="M950">
        <v>2486</v>
      </c>
      <c r="N950" t="s">
        <v>87</v>
      </c>
      <c r="O950">
        <v>5</v>
      </c>
      <c r="P950">
        <v>4972</v>
      </c>
      <c r="Q950">
        <v>8524</v>
      </c>
      <c r="R950" s="20">
        <v>0.03</v>
      </c>
    </row>
    <row r="951" spans="1:18" x14ac:dyDescent="0.25">
      <c r="A951" t="s">
        <v>1402</v>
      </c>
      <c r="B951" s="19">
        <v>41518</v>
      </c>
      <c r="C951" t="s">
        <v>89</v>
      </c>
      <c r="D951">
        <v>10009</v>
      </c>
      <c r="E951" t="s">
        <v>331</v>
      </c>
      <c r="F951">
        <v>3</v>
      </c>
      <c r="G951" t="s">
        <v>141</v>
      </c>
      <c r="H951" t="s">
        <v>142</v>
      </c>
      <c r="I951" t="s">
        <v>143</v>
      </c>
      <c r="J951" t="s">
        <v>93</v>
      </c>
      <c r="K951" t="s">
        <v>332</v>
      </c>
      <c r="L951">
        <v>2850</v>
      </c>
      <c r="M951">
        <v>2007</v>
      </c>
      <c r="N951" t="s">
        <v>114</v>
      </c>
      <c r="O951">
        <v>5</v>
      </c>
      <c r="P951">
        <v>6021</v>
      </c>
      <c r="Q951">
        <v>8550</v>
      </c>
      <c r="R951" s="20">
        <v>0.03</v>
      </c>
    </row>
    <row r="952" spans="1:18" x14ac:dyDescent="0.25">
      <c r="A952" t="s">
        <v>1403</v>
      </c>
      <c r="B952" s="19">
        <v>41798</v>
      </c>
      <c r="C952" t="s">
        <v>89</v>
      </c>
      <c r="D952">
        <v>10014</v>
      </c>
      <c r="E952" t="s">
        <v>331</v>
      </c>
      <c r="F952">
        <v>3</v>
      </c>
      <c r="G952" t="s">
        <v>162</v>
      </c>
      <c r="H952" t="s">
        <v>163</v>
      </c>
      <c r="I952" t="s">
        <v>164</v>
      </c>
      <c r="J952" t="s">
        <v>93</v>
      </c>
      <c r="K952" t="s">
        <v>332</v>
      </c>
      <c r="L952">
        <v>2850</v>
      </c>
      <c r="M952">
        <v>2007</v>
      </c>
      <c r="N952" t="s">
        <v>114</v>
      </c>
      <c r="O952">
        <v>5</v>
      </c>
      <c r="P952">
        <v>6021</v>
      </c>
      <c r="Q952">
        <v>8550</v>
      </c>
      <c r="R952" s="20">
        <v>0.03</v>
      </c>
    </row>
    <row r="953" spans="1:18" x14ac:dyDescent="0.25">
      <c r="A953" t="s">
        <v>1404</v>
      </c>
      <c r="B953" s="19">
        <v>42192</v>
      </c>
      <c r="C953" t="s">
        <v>102</v>
      </c>
      <c r="D953">
        <v>10006</v>
      </c>
      <c r="E953" t="s">
        <v>331</v>
      </c>
      <c r="F953">
        <v>3</v>
      </c>
      <c r="G953" t="s">
        <v>74</v>
      </c>
      <c r="H953" t="s">
        <v>75</v>
      </c>
      <c r="I953" t="s">
        <v>76</v>
      </c>
      <c r="J953" t="s">
        <v>77</v>
      </c>
      <c r="K953" t="s">
        <v>332</v>
      </c>
      <c r="L953">
        <v>2850</v>
      </c>
      <c r="M953">
        <v>2007</v>
      </c>
      <c r="N953" t="s">
        <v>114</v>
      </c>
      <c r="O953">
        <v>1</v>
      </c>
      <c r="P953">
        <v>6021</v>
      </c>
      <c r="Q953">
        <v>8550</v>
      </c>
      <c r="R953" s="20">
        <v>0.03</v>
      </c>
    </row>
    <row r="954" spans="1:18" x14ac:dyDescent="0.25">
      <c r="A954" t="s">
        <v>1405</v>
      </c>
      <c r="B954" s="19">
        <v>41458</v>
      </c>
      <c r="C954" t="s">
        <v>134</v>
      </c>
      <c r="D954">
        <v>10014</v>
      </c>
      <c r="E954" t="s">
        <v>900</v>
      </c>
      <c r="F954">
        <v>2</v>
      </c>
      <c r="G954" t="s">
        <v>162</v>
      </c>
      <c r="H954" t="s">
        <v>163</v>
      </c>
      <c r="I954" t="s">
        <v>164</v>
      </c>
      <c r="J954" t="s">
        <v>93</v>
      </c>
      <c r="K954" t="s">
        <v>901</v>
      </c>
      <c r="L954">
        <v>4291</v>
      </c>
      <c r="M954">
        <v>2021</v>
      </c>
      <c r="N954" t="s">
        <v>87</v>
      </c>
      <c r="O954">
        <v>10</v>
      </c>
      <c r="P954">
        <v>4042</v>
      </c>
      <c r="Q954">
        <v>8582</v>
      </c>
      <c r="R954" s="20">
        <v>0.02</v>
      </c>
    </row>
    <row r="955" spans="1:18" x14ac:dyDescent="0.25">
      <c r="A955" t="s">
        <v>1347</v>
      </c>
      <c r="B955" s="19">
        <v>41314</v>
      </c>
      <c r="C955" t="s">
        <v>108</v>
      </c>
      <c r="D955">
        <v>10008</v>
      </c>
      <c r="E955" t="s">
        <v>900</v>
      </c>
      <c r="F955">
        <v>2</v>
      </c>
      <c r="G955" t="s">
        <v>135</v>
      </c>
      <c r="H955" t="s">
        <v>136</v>
      </c>
      <c r="I955" t="s">
        <v>137</v>
      </c>
      <c r="J955" t="s">
        <v>106</v>
      </c>
      <c r="K955" t="s">
        <v>901</v>
      </c>
      <c r="L955">
        <v>4291</v>
      </c>
      <c r="M955">
        <v>2021</v>
      </c>
      <c r="N955" t="s">
        <v>87</v>
      </c>
      <c r="O955">
        <v>3</v>
      </c>
      <c r="P955">
        <v>4042</v>
      </c>
      <c r="Q955">
        <v>8582</v>
      </c>
      <c r="R955" s="20">
        <v>0.03</v>
      </c>
    </row>
    <row r="956" spans="1:18" x14ac:dyDescent="0.25">
      <c r="A956" t="s">
        <v>1406</v>
      </c>
      <c r="B956" s="19">
        <v>42305</v>
      </c>
      <c r="C956" t="s">
        <v>108</v>
      </c>
      <c r="D956">
        <v>10015</v>
      </c>
      <c r="E956" t="s">
        <v>345</v>
      </c>
      <c r="F956">
        <v>3</v>
      </c>
      <c r="G956" t="s">
        <v>103</v>
      </c>
      <c r="H956" t="s">
        <v>104</v>
      </c>
      <c r="I956" t="s">
        <v>105</v>
      </c>
      <c r="J956" t="s">
        <v>106</v>
      </c>
      <c r="K956" t="s">
        <v>346</v>
      </c>
      <c r="L956">
        <v>2867</v>
      </c>
      <c r="M956">
        <v>2295</v>
      </c>
      <c r="N956" t="s">
        <v>114</v>
      </c>
      <c r="O956">
        <v>3</v>
      </c>
      <c r="P956">
        <v>6885</v>
      </c>
      <c r="Q956">
        <v>8601</v>
      </c>
      <c r="R956" s="20">
        <v>0.03</v>
      </c>
    </row>
    <row r="957" spans="1:18" x14ac:dyDescent="0.25">
      <c r="A957" t="s">
        <v>730</v>
      </c>
      <c r="B957" s="19">
        <v>41628</v>
      </c>
      <c r="C957" t="s">
        <v>102</v>
      </c>
      <c r="D957">
        <v>10010</v>
      </c>
      <c r="E957" t="s">
        <v>348</v>
      </c>
      <c r="F957">
        <v>3</v>
      </c>
      <c r="G957" t="s">
        <v>171</v>
      </c>
      <c r="H957" t="s">
        <v>172</v>
      </c>
      <c r="I957" t="s">
        <v>173</v>
      </c>
      <c r="J957" t="s">
        <v>93</v>
      </c>
      <c r="K957" t="s">
        <v>349</v>
      </c>
      <c r="L957">
        <v>2868</v>
      </c>
      <c r="M957">
        <v>2479</v>
      </c>
      <c r="N957" t="s">
        <v>239</v>
      </c>
      <c r="O957">
        <v>1</v>
      </c>
      <c r="P957">
        <v>7437</v>
      </c>
      <c r="Q957">
        <v>8604</v>
      </c>
      <c r="R957" s="20">
        <v>0.03</v>
      </c>
    </row>
    <row r="958" spans="1:18" x14ac:dyDescent="0.25">
      <c r="A958" t="s">
        <v>1350</v>
      </c>
      <c r="B958" s="19">
        <v>41879</v>
      </c>
      <c r="C958" t="s">
        <v>203</v>
      </c>
      <c r="D958">
        <v>10003</v>
      </c>
      <c r="E958" t="s">
        <v>909</v>
      </c>
      <c r="F958">
        <v>2</v>
      </c>
      <c r="G958" t="s">
        <v>96</v>
      </c>
      <c r="H958" t="s">
        <v>97</v>
      </c>
      <c r="I958" t="s">
        <v>98</v>
      </c>
      <c r="J958" t="s">
        <v>99</v>
      </c>
      <c r="K958" t="s">
        <v>910</v>
      </c>
      <c r="L958">
        <v>4305</v>
      </c>
      <c r="M958">
        <v>2027</v>
      </c>
      <c r="N958" t="s">
        <v>239</v>
      </c>
      <c r="O958">
        <v>4</v>
      </c>
      <c r="P958">
        <v>4054</v>
      </c>
      <c r="Q958">
        <v>8610</v>
      </c>
      <c r="R958" s="20">
        <v>0.03</v>
      </c>
    </row>
    <row r="959" spans="1:18" x14ac:dyDescent="0.25">
      <c r="A959" t="s">
        <v>1373</v>
      </c>
      <c r="B959" s="19">
        <v>42013</v>
      </c>
      <c r="C959" t="s">
        <v>134</v>
      </c>
      <c r="D959">
        <v>10003</v>
      </c>
      <c r="E959" t="s">
        <v>909</v>
      </c>
      <c r="F959">
        <v>2</v>
      </c>
      <c r="G959" t="s">
        <v>96</v>
      </c>
      <c r="H959" t="s">
        <v>97</v>
      </c>
      <c r="I959" t="s">
        <v>98</v>
      </c>
      <c r="J959" t="s">
        <v>99</v>
      </c>
      <c r="K959" t="s">
        <v>910</v>
      </c>
      <c r="L959">
        <v>4305</v>
      </c>
      <c r="M959">
        <v>2027</v>
      </c>
      <c r="N959" t="s">
        <v>239</v>
      </c>
      <c r="O959">
        <v>10</v>
      </c>
      <c r="P959">
        <v>4054</v>
      </c>
      <c r="Q959">
        <v>8610</v>
      </c>
      <c r="R959" s="20">
        <v>0.02</v>
      </c>
    </row>
    <row r="960" spans="1:18" x14ac:dyDescent="0.25">
      <c r="A960" t="s">
        <v>1407</v>
      </c>
      <c r="B960" s="19">
        <v>41901</v>
      </c>
      <c r="C960" t="s">
        <v>110</v>
      </c>
      <c r="D960">
        <v>10008</v>
      </c>
      <c r="E960" t="s">
        <v>909</v>
      </c>
      <c r="F960">
        <v>2</v>
      </c>
      <c r="G960" t="s">
        <v>135</v>
      </c>
      <c r="H960" t="s">
        <v>136</v>
      </c>
      <c r="I960" t="s">
        <v>137</v>
      </c>
      <c r="J960" t="s">
        <v>106</v>
      </c>
      <c r="K960" t="s">
        <v>910</v>
      </c>
      <c r="L960">
        <v>4305</v>
      </c>
      <c r="M960">
        <v>2027</v>
      </c>
      <c r="N960" t="s">
        <v>239</v>
      </c>
      <c r="O960">
        <v>4</v>
      </c>
      <c r="P960">
        <v>4054</v>
      </c>
      <c r="Q960">
        <v>8610</v>
      </c>
      <c r="R960" s="20">
        <v>0.03</v>
      </c>
    </row>
    <row r="961" spans="1:18" x14ac:dyDescent="0.25">
      <c r="A961" t="s">
        <v>1377</v>
      </c>
      <c r="B961" s="19">
        <v>42345</v>
      </c>
      <c r="C961" t="s">
        <v>81</v>
      </c>
      <c r="D961">
        <v>10004</v>
      </c>
      <c r="E961" t="s">
        <v>912</v>
      </c>
      <c r="F961">
        <v>2</v>
      </c>
      <c r="G961" t="s">
        <v>121</v>
      </c>
      <c r="H961" t="s">
        <v>122</v>
      </c>
      <c r="I961" t="s">
        <v>123</v>
      </c>
      <c r="J961" t="s">
        <v>106</v>
      </c>
      <c r="K961" t="s">
        <v>913</v>
      </c>
      <c r="L961">
        <v>4305</v>
      </c>
      <c r="M961">
        <v>1703</v>
      </c>
      <c r="N961" t="s">
        <v>177</v>
      </c>
      <c r="O961">
        <v>8</v>
      </c>
      <c r="P961">
        <v>3406</v>
      </c>
      <c r="Q961">
        <v>8610</v>
      </c>
      <c r="R961" s="20">
        <v>0.02</v>
      </c>
    </row>
    <row r="962" spans="1:18" x14ac:dyDescent="0.25">
      <c r="A962" t="s">
        <v>1408</v>
      </c>
      <c r="B962" s="19">
        <v>41751</v>
      </c>
      <c r="C962" t="s">
        <v>89</v>
      </c>
      <c r="D962">
        <v>10001</v>
      </c>
      <c r="E962" t="s">
        <v>920</v>
      </c>
      <c r="F962">
        <v>2</v>
      </c>
      <c r="G962" t="s">
        <v>197</v>
      </c>
      <c r="H962" t="s">
        <v>122</v>
      </c>
      <c r="I962" t="s">
        <v>198</v>
      </c>
      <c r="J962" t="s">
        <v>106</v>
      </c>
      <c r="K962" t="s">
        <v>921</v>
      </c>
      <c r="L962">
        <v>4309</v>
      </c>
      <c r="M962">
        <v>1779</v>
      </c>
      <c r="N962" t="s">
        <v>87</v>
      </c>
      <c r="O962">
        <v>5</v>
      </c>
      <c r="P962">
        <v>3558</v>
      </c>
      <c r="Q962">
        <v>8618</v>
      </c>
      <c r="R962" s="20">
        <v>0.03</v>
      </c>
    </row>
    <row r="963" spans="1:18" x14ac:dyDescent="0.25">
      <c r="A963" t="s">
        <v>1409</v>
      </c>
      <c r="B963" s="19">
        <v>42099</v>
      </c>
      <c r="C963" t="s">
        <v>110</v>
      </c>
      <c r="D963">
        <v>10012</v>
      </c>
      <c r="E963" t="s">
        <v>920</v>
      </c>
      <c r="F963">
        <v>2</v>
      </c>
      <c r="G963" t="s">
        <v>127</v>
      </c>
      <c r="H963" t="s">
        <v>128</v>
      </c>
      <c r="I963" t="s">
        <v>129</v>
      </c>
      <c r="J963" t="s">
        <v>93</v>
      </c>
      <c r="K963" t="s">
        <v>921</v>
      </c>
      <c r="L963">
        <v>4309</v>
      </c>
      <c r="M963">
        <v>1779</v>
      </c>
      <c r="N963" t="s">
        <v>87</v>
      </c>
      <c r="O963">
        <v>4</v>
      </c>
      <c r="P963">
        <v>3558</v>
      </c>
      <c r="Q963">
        <v>8618</v>
      </c>
      <c r="R963" s="20">
        <v>0.03</v>
      </c>
    </row>
    <row r="964" spans="1:18" x14ac:dyDescent="0.25">
      <c r="A964" t="s">
        <v>1242</v>
      </c>
      <c r="B964" s="19">
        <v>41729</v>
      </c>
      <c r="C964" t="s">
        <v>72</v>
      </c>
      <c r="D964">
        <v>10013</v>
      </c>
      <c r="E964" t="s">
        <v>920</v>
      </c>
      <c r="F964">
        <v>2</v>
      </c>
      <c r="G964" t="s">
        <v>116</v>
      </c>
      <c r="H964" t="s">
        <v>117</v>
      </c>
      <c r="I964" t="s">
        <v>118</v>
      </c>
      <c r="J964" t="s">
        <v>106</v>
      </c>
      <c r="K964" t="s">
        <v>921</v>
      </c>
      <c r="L964">
        <v>4309</v>
      </c>
      <c r="M964">
        <v>1779</v>
      </c>
      <c r="N964" t="s">
        <v>87</v>
      </c>
      <c r="O964">
        <v>6</v>
      </c>
      <c r="P964">
        <v>3558</v>
      </c>
      <c r="Q964">
        <v>8618</v>
      </c>
      <c r="R964" s="20">
        <v>0.02</v>
      </c>
    </row>
    <row r="965" spans="1:18" x14ac:dyDescent="0.25">
      <c r="A965" t="s">
        <v>330</v>
      </c>
      <c r="B965" s="19">
        <v>42149</v>
      </c>
      <c r="C965" t="s">
        <v>102</v>
      </c>
      <c r="D965">
        <v>10003</v>
      </c>
      <c r="E965" t="s">
        <v>920</v>
      </c>
      <c r="F965">
        <v>2</v>
      </c>
      <c r="G965" t="s">
        <v>96</v>
      </c>
      <c r="H965" t="s">
        <v>97</v>
      </c>
      <c r="I965" t="s">
        <v>98</v>
      </c>
      <c r="J965" t="s">
        <v>99</v>
      </c>
      <c r="K965" t="s">
        <v>921</v>
      </c>
      <c r="L965">
        <v>4309</v>
      </c>
      <c r="M965">
        <v>1779</v>
      </c>
      <c r="N965" t="s">
        <v>87</v>
      </c>
      <c r="O965">
        <v>1</v>
      </c>
      <c r="P965">
        <v>3558</v>
      </c>
      <c r="Q965">
        <v>8618</v>
      </c>
      <c r="R965" s="20">
        <v>0.03</v>
      </c>
    </row>
    <row r="966" spans="1:18" x14ac:dyDescent="0.25">
      <c r="A966" t="s">
        <v>743</v>
      </c>
      <c r="B966" s="19">
        <v>41912</v>
      </c>
      <c r="C966" t="s">
        <v>72</v>
      </c>
      <c r="D966">
        <v>10004</v>
      </c>
      <c r="E966" t="s">
        <v>920</v>
      </c>
      <c r="F966">
        <v>2</v>
      </c>
      <c r="G966" t="s">
        <v>121</v>
      </c>
      <c r="H966" t="s">
        <v>122</v>
      </c>
      <c r="I966" t="s">
        <v>123</v>
      </c>
      <c r="J966" t="s">
        <v>106</v>
      </c>
      <c r="K966" t="s">
        <v>921</v>
      </c>
      <c r="L966">
        <v>4309</v>
      </c>
      <c r="M966">
        <v>1779</v>
      </c>
      <c r="N966" t="s">
        <v>87</v>
      </c>
      <c r="O966">
        <v>6</v>
      </c>
      <c r="P966">
        <v>3558</v>
      </c>
      <c r="Q966">
        <v>8618</v>
      </c>
      <c r="R966" s="20">
        <v>0.02</v>
      </c>
    </row>
    <row r="967" spans="1:18" x14ac:dyDescent="0.25">
      <c r="A967" t="s">
        <v>956</v>
      </c>
      <c r="B967" s="19">
        <v>42027</v>
      </c>
      <c r="C967" t="s">
        <v>134</v>
      </c>
      <c r="D967">
        <v>10004</v>
      </c>
      <c r="E967" t="s">
        <v>920</v>
      </c>
      <c r="F967">
        <v>2</v>
      </c>
      <c r="G967" t="s">
        <v>121</v>
      </c>
      <c r="H967" t="s">
        <v>122</v>
      </c>
      <c r="I967" t="s">
        <v>123</v>
      </c>
      <c r="J967" t="s">
        <v>106</v>
      </c>
      <c r="K967" t="s">
        <v>921</v>
      </c>
      <c r="L967">
        <v>4309</v>
      </c>
      <c r="M967">
        <v>1779</v>
      </c>
      <c r="N967" t="s">
        <v>87</v>
      </c>
      <c r="O967">
        <v>10</v>
      </c>
      <c r="P967">
        <v>3558</v>
      </c>
      <c r="Q967">
        <v>8618</v>
      </c>
      <c r="R967" s="20">
        <v>0.02</v>
      </c>
    </row>
    <row r="968" spans="1:18" x14ac:dyDescent="0.25">
      <c r="A968" t="s">
        <v>1410</v>
      </c>
      <c r="B968" s="19">
        <v>42083</v>
      </c>
      <c r="C968" t="s">
        <v>203</v>
      </c>
      <c r="D968">
        <v>10006</v>
      </c>
      <c r="E968" t="s">
        <v>1411</v>
      </c>
      <c r="F968">
        <v>2</v>
      </c>
      <c r="G968" t="s">
        <v>74</v>
      </c>
      <c r="H968" t="s">
        <v>75</v>
      </c>
      <c r="I968" t="s">
        <v>76</v>
      </c>
      <c r="J968" t="s">
        <v>77</v>
      </c>
      <c r="K968" t="s">
        <v>1412</v>
      </c>
      <c r="L968">
        <v>4310</v>
      </c>
      <c r="M968">
        <v>2350</v>
      </c>
      <c r="N968" t="s">
        <v>114</v>
      </c>
      <c r="O968">
        <v>4</v>
      </c>
      <c r="P968">
        <v>4700</v>
      </c>
      <c r="Q968">
        <v>8620</v>
      </c>
      <c r="R968" s="20">
        <v>0.03</v>
      </c>
    </row>
    <row r="969" spans="1:18" x14ac:dyDescent="0.25">
      <c r="A969" t="s">
        <v>1413</v>
      </c>
      <c r="B969" s="19">
        <v>42345</v>
      </c>
      <c r="C969" t="s">
        <v>102</v>
      </c>
      <c r="D969">
        <v>10009</v>
      </c>
      <c r="E969" t="s">
        <v>357</v>
      </c>
      <c r="F969">
        <v>3</v>
      </c>
      <c r="G969" t="s">
        <v>141</v>
      </c>
      <c r="H969" t="s">
        <v>142</v>
      </c>
      <c r="I969" t="s">
        <v>143</v>
      </c>
      <c r="J969" t="s">
        <v>93</v>
      </c>
      <c r="K969" t="s">
        <v>358</v>
      </c>
      <c r="L969">
        <v>2889</v>
      </c>
      <c r="M969">
        <v>1384</v>
      </c>
      <c r="N969" t="s">
        <v>87</v>
      </c>
      <c r="O969">
        <v>1</v>
      </c>
      <c r="P969">
        <v>4152</v>
      </c>
      <c r="Q969">
        <v>8667</v>
      </c>
      <c r="R969" s="20">
        <v>0.03</v>
      </c>
    </row>
    <row r="970" spans="1:18" x14ac:dyDescent="0.25">
      <c r="A970" t="s">
        <v>1414</v>
      </c>
      <c r="B970" s="19">
        <v>42171</v>
      </c>
      <c r="C970" t="s">
        <v>110</v>
      </c>
      <c r="D970">
        <v>10014</v>
      </c>
      <c r="E970" t="s">
        <v>357</v>
      </c>
      <c r="F970">
        <v>3</v>
      </c>
      <c r="G970" t="s">
        <v>162</v>
      </c>
      <c r="H970" t="s">
        <v>163</v>
      </c>
      <c r="I970" t="s">
        <v>164</v>
      </c>
      <c r="J970" t="s">
        <v>93</v>
      </c>
      <c r="K970" t="s">
        <v>358</v>
      </c>
      <c r="L970">
        <v>2889</v>
      </c>
      <c r="M970">
        <v>1384</v>
      </c>
      <c r="N970" t="s">
        <v>87</v>
      </c>
      <c r="O970">
        <v>4</v>
      </c>
      <c r="P970">
        <v>4152</v>
      </c>
      <c r="Q970">
        <v>8667</v>
      </c>
      <c r="R970" s="20">
        <v>0.03</v>
      </c>
    </row>
    <row r="971" spans="1:18" x14ac:dyDescent="0.25">
      <c r="A971" t="s">
        <v>1415</v>
      </c>
      <c r="B971" s="19">
        <v>41749</v>
      </c>
      <c r="C971" t="s">
        <v>110</v>
      </c>
      <c r="D971">
        <v>10009</v>
      </c>
      <c r="E971" t="s">
        <v>929</v>
      </c>
      <c r="F971">
        <v>2</v>
      </c>
      <c r="G971" t="s">
        <v>141</v>
      </c>
      <c r="H971" t="s">
        <v>142</v>
      </c>
      <c r="I971" t="s">
        <v>143</v>
      </c>
      <c r="J971" t="s">
        <v>93</v>
      </c>
      <c r="K971" t="s">
        <v>930</v>
      </c>
      <c r="L971">
        <v>4342</v>
      </c>
      <c r="M971">
        <v>1689</v>
      </c>
      <c r="N971" t="s">
        <v>114</v>
      </c>
      <c r="O971">
        <v>4</v>
      </c>
      <c r="P971">
        <v>3378</v>
      </c>
      <c r="Q971">
        <v>8684</v>
      </c>
      <c r="R971" s="20">
        <v>0.03</v>
      </c>
    </row>
    <row r="972" spans="1:18" x14ac:dyDescent="0.25">
      <c r="A972" t="s">
        <v>1416</v>
      </c>
      <c r="B972" s="19">
        <v>41393</v>
      </c>
      <c r="C972" t="s">
        <v>81</v>
      </c>
      <c r="D972">
        <v>10011</v>
      </c>
      <c r="E972" t="s">
        <v>933</v>
      </c>
      <c r="F972">
        <v>2</v>
      </c>
      <c r="G972" t="s">
        <v>153</v>
      </c>
      <c r="H972" t="s">
        <v>154</v>
      </c>
      <c r="I972" t="s">
        <v>155</v>
      </c>
      <c r="J972" t="s">
        <v>93</v>
      </c>
      <c r="K972" t="s">
        <v>934</v>
      </c>
      <c r="L972">
        <v>4357</v>
      </c>
      <c r="M972">
        <v>1806</v>
      </c>
      <c r="N972" t="s">
        <v>87</v>
      </c>
      <c r="O972">
        <v>8</v>
      </c>
      <c r="P972">
        <v>3612</v>
      </c>
      <c r="Q972">
        <v>8714</v>
      </c>
      <c r="R972" s="20">
        <v>0.02</v>
      </c>
    </row>
    <row r="973" spans="1:18" x14ac:dyDescent="0.25">
      <c r="A973" t="s">
        <v>681</v>
      </c>
      <c r="B973" s="19">
        <v>42342</v>
      </c>
      <c r="C973" t="s">
        <v>102</v>
      </c>
      <c r="D973">
        <v>10007</v>
      </c>
      <c r="E973" t="s">
        <v>375</v>
      </c>
      <c r="F973">
        <v>3</v>
      </c>
      <c r="G973" t="s">
        <v>90</v>
      </c>
      <c r="H973" t="s">
        <v>91</v>
      </c>
      <c r="I973" t="s">
        <v>92</v>
      </c>
      <c r="J973" t="s">
        <v>93</v>
      </c>
      <c r="K973" t="s">
        <v>376</v>
      </c>
      <c r="L973">
        <v>2912</v>
      </c>
      <c r="M973">
        <v>2328</v>
      </c>
      <c r="N973" t="s">
        <v>114</v>
      </c>
      <c r="O973">
        <v>1</v>
      </c>
      <c r="P973">
        <v>6984</v>
      </c>
      <c r="Q973">
        <v>8736</v>
      </c>
      <c r="R973" s="20">
        <v>0.03</v>
      </c>
    </row>
    <row r="974" spans="1:18" x14ac:dyDescent="0.25">
      <c r="A974" t="s">
        <v>1417</v>
      </c>
      <c r="B974" s="19">
        <v>42219</v>
      </c>
      <c r="C974" t="s">
        <v>89</v>
      </c>
      <c r="D974">
        <v>10012</v>
      </c>
      <c r="E974" t="s">
        <v>937</v>
      </c>
      <c r="F974">
        <v>2</v>
      </c>
      <c r="G974" t="s">
        <v>127</v>
      </c>
      <c r="H974" t="s">
        <v>128</v>
      </c>
      <c r="I974" t="s">
        <v>129</v>
      </c>
      <c r="J974" t="s">
        <v>93</v>
      </c>
      <c r="K974" t="s">
        <v>938</v>
      </c>
      <c r="L974">
        <v>4369</v>
      </c>
      <c r="M974">
        <v>1245</v>
      </c>
      <c r="N974" t="s">
        <v>87</v>
      </c>
      <c r="O974">
        <v>5</v>
      </c>
      <c r="P974">
        <v>2490</v>
      </c>
      <c r="Q974">
        <v>8738</v>
      </c>
      <c r="R974" s="20">
        <v>0.03</v>
      </c>
    </row>
    <row r="975" spans="1:18" x14ac:dyDescent="0.25">
      <c r="A975" t="s">
        <v>1418</v>
      </c>
      <c r="B975" s="19">
        <v>42097</v>
      </c>
      <c r="C975" t="s">
        <v>102</v>
      </c>
      <c r="D975">
        <v>10001</v>
      </c>
      <c r="E975" t="s">
        <v>940</v>
      </c>
      <c r="F975">
        <v>2</v>
      </c>
      <c r="G975" t="s">
        <v>197</v>
      </c>
      <c r="H975" t="s">
        <v>122</v>
      </c>
      <c r="I975" t="s">
        <v>198</v>
      </c>
      <c r="J975" t="s">
        <v>106</v>
      </c>
      <c r="K975" t="s">
        <v>941</v>
      </c>
      <c r="L975">
        <v>4378</v>
      </c>
      <c r="M975">
        <v>1998</v>
      </c>
      <c r="N975" t="s">
        <v>177</v>
      </c>
      <c r="O975">
        <v>1</v>
      </c>
      <c r="P975">
        <v>3996</v>
      </c>
      <c r="Q975">
        <v>8756</v>
      </c>
      <c r="R975" s="20">
        <v>0.03</v>
      </c>
    </row>
    <row r="976" spans="1:18" x14ac:dyDescent="0.25">
      <c r="A976" t="s">
        <v>1419</v>
      </c>
      <c r="B976" s="19">
        <v>41416</v>
      </c>
      <c r="C976" t="s">
        <v>134</v>
      </c>
      <c r="D976">
        <v>10004</v>
      </c>
      <c r="E976" t="s">
        <v>940</v>
      </c>
      <c r="F976">
        <v>2</v>
      </c>
      <c r="G976" t="s">
        <v>121</v>
      </c>
      <c r="H976" t="s">
        <v>122</v>
      </c>
      <c r="I976" t="s">
        <v>123</v>
      </c>
      <c r="J976" t="s">
        <v>106</v>
      </c>
      <c r="K976" t="s">
        <v>941</v>
      </c>
      <c r="L976">
        <v>4378</v>
      </c>
      <c r="M976">
        <v>1998</v>
      </c>
      <c r="N976" t="s">
        <v>177</v>
      </c>
      <c r="O976">
        <v>10</v>
      </c>
      <c r="P976">
        <v>3996</v>
      </c>
      <c r="Q976">
        <v>8756</v>
      </c>
      <c r="R976" s="20">
        <v>0.02</v>
      </c>
    </row>
    <row r="977" spans="1:18" x14ac:dyDescent="0.25">
      <c r="A977" t="s">
        <v>1420</v>
      </c>
      <c r="B977" s="19">
        <v>42263</v>
      </c>
      <c r="C977" t="s">
        <v>72</v>
      </c>
      <c r="D977">
        <v>10001</v>
      </c>
      <c r="E977" t="s">
        <v>381</v>
      </c>
      <c r="F977">
        <v>3</v>
      </c>
      <c r="G977" t="s">
        <v>197</v>
      </c>
      <c r="H977" t="s">
        <v>122</v>
      </c>
      <c r="I977" t="s">
        <v>198</v>
      </c>
      <c r="J977" t="s">
        <v>106</v>
      </c>
      <c r="K977" t="s">
        <v>382</v>
      </c>
      <c r="L977">
        <v>2921</v>
      </c>
      <c r="M977">
        <v>1786</v>
      </c>
      <c r="N977" t="s">
        <v>177</v>
      </c>
      <c r="O977">
        <v>6</v>
      </c>
      <c r="P977">
        <v>5358</v>
      </c>
      <c r="Q977">
        <v>8763</v>
      </c>
      <c r="R977" s="20">
        <v>0.02</v>
      </c>
    </row>
    <row r="978" spans="1:18" x14ac:dyDescent="0.25">
      <c r="A978" t="s">
        <v>356</v>
      </c>
      <c r="B978" s="19">
        <v>41481</v>
      </c>
      <c r="C978" t="s">
        <v>72</v>
      </c>
      <c r="D978">
        <v>10007</v>
      </c>
      <c r="E978" t="s">
        <v>943</v>
      </c>
      <c r="F978">
        <v>2</v>
      </c>
      <c r="G978" t="s">
        <v>90</v>
      </c>
      <c r="H978" t="s">
        <v>91</v>
      </c>
      <c r="I978" t="s">
        <v>92</v>
      </c>
      <c r="J978" t="s">
        <v>93</v>
      </c>
      <c r="K978" t="s">
        <v>944</v>
      </c>
      <c r="L978">
        <v>4382</v>
      </c>
      <c r="M978">
        <v>1298</v>
      </c>
      <c r="N978" t="s">
        <v>239</v>
      </c>
      <c r="O978">
        <v>6</v>
      </c>
      <c r="P978">
        <v>2596</v>
      </c>
      <c r="Q978">
        <v>8764</v>
      </c>
      <c r="R978" s="20">
        <v>0.02</v>
      </c>
    </row>
    <row r="979" spans="1:18" x14ac:dyDescent="0.25">
      <c r="A979" t="s">
        <v>1421</v>
      </c>
      <c r="B979" s="19">
        <v>41849</v>
      </c>
      <c r="C979" t="s">
        <v>203</v>
      </c>
      <c r="D979">
        <v>10005</v>
      </c>
      <c r="E979" t="s">
        <v>387</v>
      </c>
      <c r="F979">
        <v>3</v>
      </c>
      <c r="G979" t="s">
        <v>183</v>
      </c>
      <c r="H979" t="s">
        <v>184</v>
      </c>
      <c r="I979" t="s">
        <v>185</v>
      </c>
      <c r="J979" t="s">
        <v>93</v>
      </c>
      <c r="K979" t="s">
        <v>388</v>
      </c>
      <c r="L979">
        <v>2923</v>
      </c>
      <c r="M979">
        <v>2480</v>
      </c>
      <c r="N979" t="s">
        <v>239</v>
      </c>
      <c r="O979">
        <v>4</v>
      </c>
      <c r="P979">
        <v>7440</v>
      </c>
      <c r="Q979">
        <v>8769</v>
      </c>
      <c r="R979" s="20">
        <v>0.03</v>
      </c>
    </row>
    <row r="980" spans="1:18" x14ac:dyDescent="0.25">
      <c r="A980" t="s">
        <v>1422</v>
      </c>
      <c r="B980" s="19">
        <v>41987</v>
      </c>
      <c r="C980" t="s">
        <v>81</v>
      </c>
      <c r="D980">
        <v>10004</v>
      </c>
      <c r="E980" t="s">
        <v>387</v>
      </c>
      <c r="F980">
        <v>3</v>
      </c>
      <c r="G980" t="s">
        <v>121</v>
      </c>
      <c r="H980" t="s">
        <v>122</v>
      </c>
      <c r="I980" t="s">
        <v>123</v>
      </c>
      <c r="J980" t="s">
        <v>106</v>
      </c>
      <c r="K980" t="s">
        <v>388</v>
      </c>
      <c r="L980">
        <v>2923</v>
      </c>
      <c r="M980">
        <v>2480</v>
      </c>
      <c r="N980" t="s">
        <v>239</v>
      </c>
      <c r="O980">
        <v>8</v>
      </c>
      <c r="P980">
        <v>7440</v>
      </c>
      <c r="Q980">
        <v>8769</v>
      </c>
      <c r="R980" s="20">
        <v>0.02</v>
      </c>
    </row>
    <row r="981" spans="1:18" x14ac:dyDescent="0.25">
      <c r="A981" t="s">
        <v>1423</v>
      </c>
      <c r="B981" s="19">
        <v>42105</v>
      </c>
      <c r="C981" t="s">
        <v>110</v>
      </c>
      <c r="D981">
        <v>10003</v>
      </c>
      <c r="E981" t="s">
        <v>949</v>
      </c>
      <c r="F981">
        <v>2</v>
      </c>
      <c r="G981" t="s">
        <v>96</v>
      </c>
      <c r="H981" t="s">
        <v>97</v>
      </c>
      <c r="I981" t="s">
        <v>98</v>
      </c>
      <c r="J981" t="s">
        <v>99</v>
      </c>
      <c r="K981" t="s">
        <v>950</v>
      </c>
      <c r="L981">
        <v>4392</v>
      </c>
      <c r="M981">
        <v>1542</v>
      </c>
      <c r="N981" t="s">
        <v>87</v>
      </c>
      <c r="O981">
        <v>4</v>
      </c>
      <c r="P981">
        <v>3084</v>
      </c>
      <c r="Q981">
        <v>8784</v>
      </c>
      <c r="R981" s="20">
        <v>0.03</v>
      </c>
    </row>
    <row r="982" spans="1:18" x14ac:dyDescent="0.25">
      <c r="A982" t="s">
        <v>1387</v>
      </c>
      <c r="B982" s="19">
        <v>41910</v>
      </c>
      <c r="C982" t="s">
        <v>134</v>
      </c>
      <c r="D982">
        <v>10003</v>
      </c>
      <c r="E982" t="s">
        <v>949</v>
      </c>
      <c r="F982">
        <v>2</v>
      </c>
      <c r="G982" t="s">
        <v>96</v>
      </c>
      <c r="H982" t="s">
        <v>97</v>
      </c>
      <c r="I982" t="s">
        <v>98</v>
      </c>
      <c r="J982" t="s">
        <v>99</v>
      </c>
      <c r="K982" t="s">
        <v>950</v>
      </c>
      <c r="L982">
        <v>4392</v>
      </c>
      <c r="M982">
        <v>1542</v>
      </c>
      <c r="N982" t="s">
        <v>87</v>
      </c>
      <c r="O982">
        <v>10</v>
      </c>
      <c r="P982">
        <v>3084</v>
      </c>
      <c r="Q982">
        <v>8784</v>
      </c>
      <c r="R982" s="20">
        <v>0.02</v>
      </c>
    </row>
    <row r="983" spans="1:18" x14ac:dyDescent="0.25">
      <c r="A983" t="s">
        <v>1424</v>
      </c>
      <c r="B983" s="19">
        <v>42155</v>
      </c>
      <c r="C983" t="s">
        <v>81</v>
      </c>
      <c r="D983">
        <v>10008</v>
      </c>
      <c r="E983" t="s">
        <v>393</v>
      </c>
      <c r="F983">
        <v>3</v>
      </c>
      <c r="G983" t="s">
        <v>135</v>
      </c>
      <c r="H983" t="s">
        <v>136</v>
      </c>
      <c r="I983" t="s">
        <v>137</v>
      </c>
      <c r="J983" t="s">
        <v>106</v>
      </c>
      <c r="K983" t="s">
        <v>394</v>
      </c>
      <c r="L983">
        <v>2929</v>
      </c>
      <c r="M983">
        <v>1320</v>
      </c>
      <c r="N983" t="s">
        <v>87</v>
      </c>
      <c r="O983">
        <v>8</v>
      </c>
      <c r="P983">
        <v>3960</v>
      </c>
      <c r="Q983">
        <v>8787</v>
      </c>
      <c r="R983" s="20">
        <v>0.02</v>
      </c>
    </row>
    <row r="984" spans="1:18" x14ac:dyDescent="0.25">
      <c r="A984" t="s">
        <v>1425</v>
      </c>
      <c r="B984" s="19">
        <v>41924</v>
      </c>
      <c r="C984" t="s">
        <v>110</v>
      </c>
      <c r="D984">
        <v>10013</v>
      </c>
      <c r="E984" t="s">
        <v>965</v>
      </c>
      <c r="F984">
        <v>2</v>
      </c>
      <c r="G984" t="s">
        <v>116</v>
      </c>
      <c r="H984" t="s">
        <v>117</v>
      </c>
      <c r="I984" t="s">
        <v>118</v>
      </c>
      <c r="J984" t="s">
        <v>106</v>
      </c>
      <c r="K984" t="s">
        <v>966</v>
      </c>
      <c r="L984">
        <v>4420</v>
      </c>
      <c r="M984">
        <v>1797</v>
      </c>
      <c r="N984" t="s">
        <v>114</v>
      </c>
      <c r="O984">
        <v>4</v>
      </c>
      <c r="P984">
        <v>3594</v>
      </c>
      <c r="Q984">
        <v>8840</v>
      </c>
      <c r="R984" s="20">
        <v>0.03</v>
      </c>
    </row>
    <row r="985" spans="1:18" x14ac:dyDescent="0.25">
      <c r="A985" t="s">
        <v>273</v>
      </c>
      <c r="B985" s="19">
        <v>41681</v>
      </c>
      <c r="C985" t="s">
        <v>81</v>
      </c>
      <c r="D985">
        <v>10011</v>
      </c>
      <c r="E985" t="s">
        <v>965</v>
      </c>
      <c r="F985">
        <v>2</v>
      </c>
      <c r="G985" t="s">
        <v>153</v>
      </c>
      <c r="H985" t="s">
        <v>154</v>
      </c>
      <c r="I985" t="s">
        <v>155</v>
      </c>
      <c r="J985" t="s">
        <v>93</v>
      </c>
      <c r="K985" t="s">
        <v>966</v>
      </c>
      <c r="L985">
        <v>4420</v>
      </c>
      <c r="M985">
        <v>1797</v>
      </c>
      <c r="N985" t="s">
        <v>114</v>
      </c>
      <c r="O985">
        <v>8</v>
      </c>
      <c r="P985">
        <v>3594</v>
      </c>
      <c r="Q985">
        <v>8840</v>
      </c>
      <c r="R985" s="20">
        <v>0.02</v>
      </c>
    </row>
    <row r="986" spans="1:18" x14ac:dyDescent="0.25">
      <c r="A986" t="s">
        <v>1251</v>
      </c>
      <c r="B986" s="19">
        <v>41899</v>
      </c>
      <c r="C986" t="s">
        <v>102</v>
      </c>
      <c r="D986">
        <v>10006</v>
      </c>
      <c r="E986" t="s">
        <v>965</v>
      </c>
      <c r="F986">
        <v>2</v>
      </c>
      <c r="G986" t="s">
        <v>74</v>
      </c>
      <c r="H986" t="s">
        <v>75</v>
      </c>
      <c r="I986" t="s">
        <v>76</v>
      </c>
      <c r="J986" t="s">
        <v>77</v>
      </c>
      <c r="K986" t="s">
        <v>966</v>
      </c>
      <c r="L986">
        <v>4420</v>
      </c>
      <c r="M986">
        <v>1797</v>
      </c>
      <c r="N986" t="s">
        <v>114</v>
      </c>
      <c r="O986">
        <v>1</v>
      </c>
      <c r="P986">
        <v>3594</v>
      </c>
      <c r="Q986">
        <v>8840</v>
      </c>
      <c r="R986" s="20">
        <v>0.03</v>
      </c>
    </row>
    <row r="987" spans="1:18" x14ac:dyDescent="0.25">
      <c r="A987" t="s">
        <v>125</v>
      </c>
      <c r="B987" s="19">
        <v>42236</v>
      </c>
      <c r="C987" t="s">
        <v>102</v>
      </c>
      <c r="D987">
        <v>10007</v>
      </c>
      <c r="E987" t="s">
        <v>969</v>
      </c>
      <c r="F987">
        <v>2</v>
      </c>
      <c r="G987" t="s">
        <v>90</v>
      </c>
      <c r="H987" t="s">
        <v>91</v>
      </c>
      <c r="I987" t="s">
        <v>92</v>
      </c>
      <c r="J987" t="s">
        <v>93</v>
      </c>
      <c r="K987" t="s">
        <v>970</v>
      </c>
      <c r="L987">
        <v>4454</v>
      </c>
      <c r="M987">
        <v>1884</v>
      </c>
      <c r="N987" t="s">
        <v>87</v>
      </c>
      <c r="O987">
        <v>1</v>
      </c>
      <c r="P987">
        <v>3768</v>
      </c>
      <c r="Q987">
        <v>8908</v>
      </c>
      <c r="R987" s="20">
        <v>0.03</v>
      </c>
    </row>
    <row r="988" spans="1:18" x14ac:dyDescent="0.25">
      <c r="A988" t="s">
        <v>661</v>
      </c>
      <c r="B988" s="19">
        <v>41721</v>
      </c>
      <c r="C988" t="s">
        <v>89</v>
      </c>
      <c r="D988">
        <v>10006</v>
      </c>
      <c r="E988" t="s">
        <v>978</v>
      </c>
      <c r="F988">
        <v>2</v>
      </c>
      <c r="G988" t="s">
        <v>74</v>
      </c>
      <c r="H988" t="s">
        <v>75</v>
      </c>
      <c r="I988" t="s">
        <v>76</v>
      </c>
      <c r="J988" t="s">
        <v>77</v>
      </c>
      <c r="K988" t="s">
        <v>979</v>
      </c>
      <c r="L988">
        <v>4466</v>
      </c>
      <c r="M988">
        <v>1984</v>
      </c>
      <c r="N988" t="s">
        <v>177</v>
      </c>
      <c r="O988">
        <v>5</v>
      </c>
      <c r="P988">
        <v>3968</v>
      </c>
      <c r="Q988">
        <v>8932</v>
      </c>
      <c r="R988" s="20">
        <v>0.03</v>
      </c>
    </row>
    <row r="989" spans="1:18" x14ac:dyDescent="0.25">
      <c r="A989" t="s">
        <v>1426</v>
      </c>
      <c r="B989" s="19">
        <v>41918</v>
      </c>
      <c r="C989" t="s">
        <v>203</v>
      </c>
      <c r="D989">
        <v>10011</v>
      </c>
      <c r="E989" t="s">
        <v>982</v>
      </c>
      <c r="F989">
        <v>2</v>
      </c>
      <c r="G989" t="s">
        <v>153</v>
      </c>
      <c r="H989" t="s">
        <v>154</v>
      </c>
      <c r="I989" t="s">
        <v>155</v>
      </c>
      <c r="J989" t="s">
        <v>93</v>
      </c>
      <c r="K989" t="s">
        <v>983</v>
      </c>
      <c r="L989">
        <v>4476</v>
      </c>
      <c r="M989">
        <v>2494</v>
      </c>
      <c r="N989" t="s">
        <v>87</v>
      </c>
      <c r="O989">
        <v>4</v>
      </c>
      <c r="P989">
        <v>4988</v>
      </c>
      <c r="Q989">
        <v>8952</v>
      </c>
      <c r="R989" s="20">
        <v>0.03</v>
      </c>
    </row>
    <row r="990" spans="1:18" x14ac:dyDescent="0.25">
      <c r="A990" t="s">
        <v>831</v>
      </c>
      <c r="B990" s="19">
        <v>41361</v>
      </c>
      <c r="C990" t="s">
        <v>108</v>
      </c>
      <c r="D990">
        <v>10004</v>
      </c>
      <c r="E990" t="s">
        <v>987</v>
      </c>
      <c r="F990">
        <v>2</v>
      </c>
      <c r="G990" t="s">
        <v>121</v>
      </c>
      <c r="H990" t="s">
        <v>122</v>
      </c>
      <c r="I990" t="s">
        <v>123</v>
      </c>
      <c r="J990" t="s">
        <v>106</v>
      </c>
      <c r="K990" t="s">
        <v>988</v>
      </c>
      <c r="L990">
        <v>4477</v>
      </c>
      <c r="M990">
        <v>1589</v>
      </c>
      <c r="N990" t="s">
        <v>87</v>
      </c>
      <c r="O990">
        <v>3</v>
      </c>
      <c r="P990">
        <v>3178</v>
      </c>
      <c r="Q990">
        <v>8954</v>
      </c>
      <c r="R990" s="20">
        <v>0.03</v>
      </c>
    </row>
    <row r="991" spans="1:18" x14ac:dyDescent="0.25">
      <c r="A991" t="s">
        <v>1427</v>
      </c>
      <c r="B991" s="19">
        <v>42042</v>
      </c>
      <c r="C991" t="s">
        <v>203</v>
      </c>
      <c r="D991">
        <v>10002</v>
      </c>
      <c r="E991" t="s">
        <v>989</v>
      </c>
      <c r="F991">
        <v>2</v>
      </c>
      <c r="G991" t="s">
        <v>83</v>
      </c>
      <c r="H991" t="s">
        <v>84</v>
      </c>
      <c r="I991" t="s">
        <v>85</v>
      </c>
      <c r="J991" t="s">
        <v>77</v>
      </c>
      <c r="K991" t="s">
        <v>990</v>
      </c>
      <c r="L991">
        <v>4477</v>
      </c>
      <c r="M991">
        <v>1491</v>
      </c>
      <c r="N991" t="s">
        <v>87</v>
      </c>
      <c r="O991">
        <v>4</v>
      </c>
      <c r="P991">
        <v>2982</v>
      </c>
      <c r="Q991">
        <v>8954</v>
      </c>
      <c r="R991" s="20">
        <v>0.03</v>
      </c>
    </row>
    <row r="992" spans="1:18" x14ac:dyDescent="0.25">
      <c r="A992" t="s">
        <v>1211</v>
      </c>
      <c r="B992" s="19">
        <v>41561</v>
      </c>
      <c r="C992" t="s">
        <v>89</v>
      </c>
      <c r="D992">
        <v>10008</v>
      </c>
      <c r="E992" t="s">
        <v>992</v>
      </c>
      <c r="F992">
        <v>2</v>
      </c>
      <c r="G992" t="s">
        <v>135</v>
      </c>
      <c r="H992" t="s">
        <v>136</v>
      </c>
      <c r="I992" t="s">
        <v>137</v>
      </c>
      <c r="J992" t="s">
        <v>106</v>
      </c>
      <c r="K992" t="s">
        <v>993</v>
      </c>
      <c r="L992">
        <v>4481</v>
      </c>
      <c r="M992">
        <v>2114</v>
      </c>
      <c r="N992" t="s">
        <v>87</v>
      </c>
      <c r="O992">
        <v>5</v>
      </c>
      <c r="P992">
        <v>4228</v>
      </c>
      <c r="Q992">
        <v>8962</v>
      </c>
      <c r="R992" s="20">
        <v>0.03</v>
      </c>
    </row>
    <row r="993" spans="1:18" x14ac:dyDescent="0.25">
      <c r="A993" t="s">
        <v>1428</v>
      </c>
      <c r="B993" s="19">
        <v>42052</v>
      </c>
      <c r="C993" t="s">
        <v>134</v>
      </c>
      <c r="D993">
        <v>10011</v>
      </c>
      <c r="E993" t="s">
        <v>992</v>
      </c>
      <c r="F993">
        <v>2</v>
      </c>
      <c r="G993" t="s">
        <v>153</v>
      </c>
      <c r="H993" t="s">
        <v>154</v>
      </c>
      <c r="I993" t="s">
        <v>155</v>
      </c>
      <c r="J993" t="s">
        <v>93</v>
      </c>
      <c r="K993" t="s">
        <v>993</v>
      </c>
      <c r="L993">
        <v>4481</v>
      </c>
      <c r="M993">
        <v>2114</v>
      </c>
      <c r="N993" t="s">
        <v>87</v>
      </c>
      <c r="O993">
        <v>10</v>
      </c>
      <c r="P993">
        <v>4228</v>
      </c>
      <c r="Q993">
        <v>8962</v>
      </c>
      <c r="R993" s="20">
        <v>0.02</v>
      </c>
    </row>
    <row r="994" spans="1:18" x14ac:dyDescent="0.25">
      <c r="A994" t="s">
        <v>784</v>
      </c>
      <c r="B994" s="19">
        <v>41462</v>
      </c>
      <c r="C994" t="s">
        <v>102</v>
      </c>
      <c r="D994">
        <v>10001</v>
      </c>
      <c r="E994" t="s">
        <v>995</v>
      </c>
      <c r="F994">
        <v>2</v>
      </c>
      <c r="G994" t="s">
        <v>197</v>
      </c>
      <c r="H994" t="s">
        <v>122</v>
      </c>
      <c r="I994" t="s">
        <v>198</v>
      </c>
      <c r="J994" t="s">
        <v>106</v>
      </c>
      <c r="K994" t="s">
        <v>996</v>
      </c>
      <c r="L994">
        <v>4484</v>
      </c>
      <c r="M994">
        <v>2146</v>
      </c>
      <c r="N994" t="s">
        <v>87</v>
      </c>
      <c r="O994">
        <v>1</v>
      </c>
      <c r="P994">
        <v>4292</v>
      </c>
      <c r="Q994">
        <v>8968</v>
      </c>
      <c r="R994" s="20">
        <v>0.03</v>
      </c>
    </row>
    <row r="995" spans="1:18" x14ac:dyDescent="0.25">
      <c r="A995" t="s">
        <v>612</v>
      </c>
      <c r="B995" s="19">
        <v>41702</v>
      </c>
      <c r="C995" t="s">
        <v>134</v>
      </c>
      <c r="D995">
        <v>10004</v>
      </c>
      <c r="E995" t="s">
        <v>995</v>
      </c>
      <c r="F995">
        <v>2</v>
      </c>
      <c r="G995" t="s">
        <v>121</v>
      </c>
      <c r="H995" t="s">
        <v>122</v>
      </c>
      <c r="I995" t="s">
        <v>123</v>
      </c>
      <c r="J995" t="s">
        <v>106</v>
      </c>
      <c r="K995" t="s">
        <v>996</v>
      </c>
      <c r="L995">
        <v>4484</v>
      </c>
      <c r="M995">
        <v>2146</v>
      </c>
      <c r="N995" t="s">
        <v>87</v>
      </c>
      <c r="O995">
        <v>10</v>
      </c>
      <c r="P995">
        <v>4292</v>
      </c>
      <c r="Q995">
        <v>8968</v>
      </c>
      <c r="R995" s="20">
        <v>0.02</v>
      </c>
    </row>
    <row r="996" spans="1:18" x14ac:dyDescent="0.25">
      <c r="A996" t="s">
        <v>1429</v>
      </c>
      <c r="B996" s="19">
        <v>42121</v>
      </c>
      <c r="C996" t="s">
        <v>81</v>
      </c>
      <c r="D996">
        <v>10015</v>
      </c>
      <c r="E996" t="s">
        <v>995</v>
      </c>
      <c r="F996">
        <v>2</v>
      </c>
      <c r="G996" t="s">
        <v>103</v>
      </c>
      <c r="H996" t="s">
        <v>104</v>
      </c>
      <c r="I996" t="s">
        <v>105</v>
      </c>
      <c r="J996" t="s">
        <v>106</v>
      </c>
      <c r="K996" t="s">
        <v>996</v>
      </c>
      <c r="L996">
        <v>4484</v>
      </c>
      <c r="M996">
        <v>2146</v>
      </c>
      <c r="N996" t="s">
        <v>87</v>
      </c>
      <c r="O996">
        <v>8</v>
      </c>
      <c r="P996">
        <v>4292</v>
      </c>
      <c r="Q996">
        <v>8968</v>
      </c>
      <c r="R996" s="20">
        <v>0.02</v>
      </c>
    </row>
    <row r="997" spans="1:18" x14ac:dyDescent="0.25">
      <c r="A997" t="s">
        <v>751</v>
      </c>
      <c r="B997" s="19">
        <v>42031</v>
      </c>
      <c r="C997" t="s">
        <v>110</v>
      </c>
      <c r="D997">
        <v>10015</v>
      </c>
      <c r="E997" t="s">
        <v>995</v>
      </c>
      <c r="F997">
        <v>2</v>
      </c>
      <c r="G997" t="s">
        <v>103</v>
      </c>
      <c r="H997" t="s">
        <v>104</v>
      </c>
      <c r="I997" t="s">
        <v>105</v>
      </c>
      <c r="J997" t="s">
        <v>106</v>
      </c>
      <c r="K997" t="s">
        <v>996</v>
      </c>
      <c r="L997">
        <v>4484</v>
      </c>
      <c r="M997">
        <v>2146</v>
      </c>
      <c r="N997" t="s">
        <v>87</v>
      </c>
      <c r="O997">
        <v>4</v>
      </c>
      <c r="P997">
        <v>4292</v>
      </c>
      <c r="Q997">
        <v>8968</v>
      </c>
      <c r="R997" s="20">
        <v>0.03</v>
      </c>
    </row>
    <row r="998" spans="1:18" x14ac:dyDescent="0.25">
      <c r="A998" t="s">
        <v>1145</v>
      </c>
      <c r="B998" s="19">
        <v>41652</v>
      </c>
      <c r="C998" t="s">
        <v>108</v>
      </c>
      <c r="D998">
        <v>10001</v>
      </c>
      <c r="E998" t="s">
        <v>416</v>
      </c>
      <c r="F998">
        <v>3</v>
      </c>
      <c r="G998" t="s">
        <v>197</v>
      </c>
      <c r="H998" t="s">
        <v>122</v>
      </c>
      <c r="I998" t="s">
        <v>198</v>
      </c>
      <c r="J998" t="s">
        <v>106</v>
      </c>
      <c r="K998" t="s">
        <v>417</v>
      </c>
      <c r="L998">
        <v>3000</v>
      </c>
      <c r="M998">
        <v>2148</v>
      </c>
      <c r="N998" t="s">
        <v>114</v>
      </c>
      <c r="O998">
        <v>3</v>
      </c>
      <c r="P998">
        <v>6444</v>
      </c>
      <c r="Q998">
        <v>9000</v>
      </c>
      <c r="R998" s="20">
        <v>0.03</v>
      </c>
    </row>
    <row r="999" spans="1:18" x14ac:dyDescent="0.25">
      <c r="A999" t="s">
        <v>1430</v>
      </c>
      <c r="B999" s="19">
        <v>42352</v>
      </c>
      <c r="C999" t="s">
        <v>108</v>
      </c>
      <c r="D999">
        <v>10012</v>
      </c>
      <c r="E999" t="s">
        <v>1002</v>
      </c>
      <c r="F999">
        <v>2</v>
      </c>
      <c r="G999" t="s">
        <v>127</v>
      </c>
      <c r="H999" t="s">
        <v>128</v>
      </c>
      <c r="I999" t="s">
        <v>129</v>
      </c>
      <c r="J999" t="s">
        <v>93</v>
      </c>
      <c r="K999" t="s">
        <v>1003</v>
      </c>
      <c r="L999">
        <v>4515</v>
      </c>
      <c r="M999">
        <v>1550</v>
      </c>
      <c r="N999" t="s">
        <v>114</v>
      </c>
      <c r="O999">
        <v>3</v>
      </c>
      <c r="P999">
        <v>3100</v>
      </c>
      <c r="Q999">
        <v>9030</v>
      </c>
      <c r="R999" s="20">
        <v>0.03</v>
      </c>
    </row>
    <row r="1000" spans="1:18" x14ac:dyDescent="0.25">
      <c r="A1000" t="s">
        <v>1431</v>
      </c>
      <c r="B1000" s="19">
        <v>41888</v>
      </c>
      <c r="C1000" t="s">
        <v>102</v>
      </c>
      <c r="D1000">
        <v>10007</v>
      </c>
      <c r="E1000" t="s">
        <v>1002</v>
      </c>
      <c r="F1000">
        <v>2</v>
      </c>
      <c r="G1000" t="s">
        <v>90</v>
      </c>
      <c r="H1000" t="s">
        <v>91</v>
      </c>
      <c r="I1000" t="s">
        <v>92</v>
      </c>
      <c r="J1000" t="s">
        <v>93</v>
      </c>
      <c r="K1000" t="s">
        <v>1003</v>
      </c>
      <c r="L1000">
        <v>4515</v>
      </c>
      <c r="M1000">
        <v>1550</v>
      </c>
      <c r="N1000" t="s">
        <v>114</v>
      </c>
      <c r="O1000">
        <v>1</v>
      </c>
      <c r="P1000">
        <v>3100</v>
      </c>
      <c r="Q1000">
        <v>9030</v>
      </c>
      <c r="R1000" s="20">
        <v>0.03</v>
      </c>
    </row>
    <row r="1001" spans="1:18" x14ac:dyDescent="0.25">
      <c r="A1001" t="s">
        <v>1432</v>
      </c>
      <c r="B1001" s="19">
        <v>41751</v>
      </c>
      <c r="C1001" t="s">
        <v>72</v>
      </c>
      <c r="D1001">
        <v>10011</v>
      </c>
      <c r="E1001" t="s">
        <v>1002</v>
      </c>
      <c r="F1001">
        <v>2</v>
      </c>
      <c r="G1001" t="s">
        <v>153</v>
      </c>
      <c r="H1001" t="s">
        <v>154</v>
      </c>
      <c r="I1001" t="s">
        <v>155</v>
      </c>
      <c r="J1001" t="s">
        <v>93</v>
      </c>
      <c r="K1001" t="s">
        <v>1003</v>
      </c>
      <c r="L1001">
        <v>4515</v>
      </c>
      <c r="M1001">
        <v>1550</v>
      </c>
      <c r="N1001" t="s">
        <v>114</v>
      </c>
      <c r="O1001">
        <v>6</v>
      </c>
      <c r="P1001">
        <v>3100</v>
      </c>
      <c r="Q1001">
        <v>9030</v>
      </c>
      <c r="R1001" s="20">
        <v>0.02</v>
      </c>
    </row>
    <row r="1002" spans="1:18" x14ac:dyDescent="0.25">
      <c r="A1002" t="s">
        <v>293</v>
      </c>
      <c r="B1002" s="19">
        <v>42118</v>
      </c>
      <c r="C1002" t="s">
        <v>108</v>
      </c>
      <c r="D1002">
        <v>10006</v>
      </c>
      <c r="E1002" t="s">
        <v>419</v>
      </c>
      <c r="F1002">
        <v>3</v>
      </c>
      <c r="G1002" t="s">
        <v>74</v>
      </c>
      <c r="H1002" t="s">
        <v>75</v>
      </c>
      <c r="I1002" t="s">
        <v>76</v>
      </c>
      <c r="J1002" t="s">
        <v>77</v>
      </c>
      <c r="K1002" t="s">
        <v>420</v>
      </c>
      <c r="L1002">
        <v>3018</v>
      </c>
      <c r="M1002">
        <v>1286</v>
      </c>
      <c r="N1002" t="s">
        <v>87</v>
      </c>
      <c r="O1002">
        <v>3</v>
      </c>
      <c r="P1002">
        <v>3858</v>
      </c>
      <c r="Q1002">
        <v>9054</v>
      </c>
      <c r="R1002" s="20">
        <v>0.03</v>
      </c>
    </row>
    <row r="1003" spans="1:18" x14ac:dyDescent="0.25">
      <c r="A1003" t="s">
        <v>1433</v>
      </c>
      <c r="B1003" s="19">
        <v>42029</v>
      </c>
      <c r="C1003" t="s">
        <v>72</v>
      </c>
      <c r="D1003">
        <v>10001</v>
      </c>
      <c r="E1003" t="s">
        <v>1434</v>
      </c>
      <c r="F1003">
        <v>2</v>
      </c>
      <c r="G1003" t="s">
        <v>197</v>
      </c>
      <c r="H1003" t="s">
        <v>122</v>
      </c>
      <c r="I1003" t="s">
        <v>198</v>
      </c>
      <c r="J1003" t="s">
        <v>106</v>
      </c>
      <c r="K1003" t="s">
        <v>1435</v>
      </c>
      <c r="L1003">
        <v>4531</v>
      </c>
      <c r="M1003">
        <v>1566</v>
      </c>
      <c r="N1003" t="s">
        <v>87</v>
      </c>
      <c r="O1003">
        <v>6</v>
      </c>
      <c r="P1003">
        <v>3132</v>
      </c>
      <c r="Q1003">
        <v>9062</v>
      </c>
      <c r="R1003" s="20">
        <v>0.02</v>
      </c>
    </row>
    <row r="1004" spans="1:18" x14ac:dyDescent="0.25">
      <c r="A1004" t="s">
        <v>1436</v>
      </c>
      <c r="B1004" s="19">
        <v>42185</v>
      </c>
      <c r="C1004" t="s">
        <v>102</v>
      </c>
      <c r="D1004">
        <v>10013</v>
      </c>
      <c r="E1004" t="s">
        <v>1434</v>
      </c>
      <c r="F1004">
        <v>2</v>
      </c>
      <c r="G1004" t="s">
        <v>116</v>
      </c>
      <c r="H1004" t="s">
        <v>117</v>
      </c>
      <c r="I1004" t="s">
        <v>118</v>
      </c>
      <c r="J1004" t="s">
        <v>106</v>
      </c>
      <c r="K1004" t="s">
        <v>1435</v>
      </c>
      <c r="L1004">
        <v>4531</v>
      </c>
      <c r="M1004">
        <v>1566</v>
      </c>
      <c r="N1004" t="s">
        <v>87</v>
      </c>
      <c r="O1004">
        <v>1</v>
      </c>
      <c r="P1004">
        <v>3132</v>
      </c>
      <c r="Q1004">
        <v>9062</v>
      </c>
      <c r="R1004" s="20">
        <v>0.03</v>
      </c>
    </row>
    <row r="1005" spans="1:18" x14ac:dyDescent="0.25">
      <c r="A1005" t="s">
        <v>918</v>
      </c>
      <c r="B1005" s="19">
        <v>41925</v>
      </c>
      <c r="C1005" t="s">
        <v>110</v>
      </c>
      <c r="D1005">
        <v>10009</v>
      </c>
      <c r="E1005" t="s">
        <v>422</v>
      </c>
      <c r="F1005">
        <v>3</v>
      </c>
      <c r="G1005" t="s">
        <v>141</v>
      </c>
      <c r="H1005" t="s">
        <v>142</v>
      </c>
      <c r="I1005" t="s">
        <v>143</v>
      </c>
      <c r="J1005" t="s">
        <v>93</v>
      </c>
      <c r="K1005" t="s">
        <v>423</v>
      </c>
      <c r="L1005">
        <v>3025</v>
      </c>
      <c r="M1005">
        <v>1863</v>
      </c>
      <c r="N1005" t="s">
        <v>87</v>
      </c>
      <c r="O1005">
        <v>4</v>
      </c>
      <c r="P1005">
        <v>5589</v>
      </c>
      <c r="Q1005">
        <v>9075</v>
      </c>
      <c r="R1005" s="20">
        <v>0.03</v>
      </c>
    </row>
    <row r="1006" spans="1:18" x14ac:dyDescent="0.25">
      <c r="A1006" t="s">
        <v>1437</v>
      </c>
      <c r="B1006" s="19">
        <v>42063</v>
      </c>
      <c r="C1006" t="s">
        <v>108</v>
      </c>
      <c r="D1006">
        <v>10012</v>
      </c>
      <c r="E1006" t="s">
        <v>1010</v>
      </c>
      <c r="F1006">
        <v>2</v>
      </c>
      <c r="G1006" t="s">
        <v>127</v>
      </c>
      <c r="H1006" t="s">
        <v>128</v>
      </c>
      <c r="I1006" t="s">
        <v>129</v>
      </c>
      <c r="J1006" t="s">
        <v>93</v>
      </c>
      <c r="K1006" t="s">
        <v>1011</v>
      </c>
      <c r="L1006">
        <v>4542</v>
      </c>
      <c r="M1006">
        <v>1226</v>
      </c>
      <c r="N1006" t="s">
        <v>239</v>
      </c>
      <c r="O1006">
        <v>3</v>
      </c>
      <c r="P1006">
        <v>2452</v>
      </c>
      <c r="Q1006">
        <v>9084</v>
      </c>
      <c r="R1006" s="20">
        <v>0.03</v>
      </c>
    </row>
    <row r="1007" spans="1:18" x14ac:dyDescent="0.25">
      <c r="A1007" t="s">
        <v>152</v>
      </c>
      <c r="B1007" s="19">
        <v>41662</v>
      </c>
      <c r="C1007" t="s">
        <v>72</v>
      </c>
      <c r="D1007">
        <v>10011</v>
      </c>
      <c r="E1007" t="s">
        <v>1010</v>
      </c>
      <c r="F1007">
        <v>2</v>
      </c>
      <c r="G1007" t="s">
        <v>153</v>
      </c>
      <c r="H1007" t="s">
        <v>154</v>
      </c>
      <c r="I1007" t="s">
        <v>155</v>
      </c>
      <c r="J1007" t="s">
        <v>93</v>
      </c>
      <c r="K1007" t="s">
        <v>1011</v>
      </c>
      <c r="L1007">
        <v>4542</v>
      </c>
      <c r="M1007">
        <v>1226</v>
      </c>
      <c r="N1007" t="s">
        <v>239</v>
      </c>
      <c r="O1007">
        <v>6</v>
      </c>
      <c r="P1007">
        <v>2452</v>
      </c>
      <c r="Q1007">
        <v>9084</v>
      </c>
      <c r="R1007" s="20">
        <v>0.02</v>
      </c>
    </row>
    <row r="1008" spans="1:18" x14ac:dyDescent="0.25">
      <c r="A1008" t="s">
        <v>1438</v>
      </c>
      <c r="B1008" s="19">
        <v>41641</v>
      </c>
      <c r="C1008" t="s">
        <v>108</v>
      </c>
      <c r="D1008">
        <v>10011</v>
      </c>
      <c r="E1008" t="s">
        <v>1014</v>
      </c>
      <c r="F1008">
        <v>2</v>
      </c>
      <c r="G1008" t="s">
        <v>153</v>
      </c>
      <c r="H1008" t="s">
        <v>154</v>
      </c>
      <c r="I1008" t="s">
        <v>155</v>
      </c>
      <c r="J1008" t="s">
        <v>93</v>
      </c>
      <c r="K1008" t="s">
        <v>1015</v>
      </c>
      <c r="L1008">
        <v>4547</v>
      </c>
      <c r="M1008">
        <v>2258</v>
      </c>
      <c r="N1008" t="s">
        <v>114</v>
      </c>
      <c r="O1008">
        <v>3</v>
      </c>
      <c r="P1008">
        <v>4516</v>
      </c>
      <c r="Q1008">
        <v>9094</v>
      </c>
      <c r="R1008" s="20">
        <v>0.03</v>
      </c>
    </row>
    <row r="1009" spans="1:18" x14ac:dyDescent="0.25">
      <c r="A1009" t="s">
        <v>1253</v>
      </c>
      <c r="B1009" s="19">
        <v>42053</v>
      </c>
      <c r="C1009" t="s">
        <v>102</v>
      </c>
      <c r="D1009">
        <v>10010</v>
      </c>
      <c r="E1009" t="s">
        <v>1439</v>
      </c>
      <c r="F1009">
        <v>2</v>
      </c>
      <c r="G1009" t="s">
        <v>171</v>
      </c>
      <c r="H1009" t="s">
        <v>172</v>
      </c>
      <c r="I1009" t="s">
        <v>173</v>
      </c>
      <c r="J1009" t="s">
        <v>93</v>
      </c>
      <c r="K1009" t="s">
        <v>1440</v>
      </c>
      <c r="L1009">
        <v>4548</v>
      </c>
      <c r="M1009">
        <v>1983</v>
      </c>
      <c r="N1009" t="s">
        <v>239</v>
      </c>
      <c r="O1009">
        <v>1</v>
      </c>
      <c r="P1009">
        <v>3966</v>
      </c>
      <c r="Q1009">
        <v>9096</v>
      </c>
      <c r="R1009" s="20">
        <v>0.03</v>
      </c>
    </row>
    <row r="1010" spans="1:18" x14ac:dyDescent="0.25">
      <c r="A1010" t="s">
        <v>266</v>
      </c>
      <c r="B1010" s="19">
        <v>41957</v>
      </c>
      <c r="C1010" t="s">
        <v>89</v>
      </c>
      <c r="D1010">
        <v>10007</v>
      </c>
      <c r="E1010" t="s">
        <v>427</v>
      </c>
      <c r="F1010">
        <v>3</v>
      </c>
      <c r="G1010" t="s">
        <v>90</v>
      </c>
      <c r="H1010" t="s">
        <v>91</v>
      </c>
      <c r="I1010" t="s">
        <v>92</v>
      </c>
      <c r="J1010" t="s">
        <v>93</v>
      </c>
      <c r="K1010" t="s">
        <v>428</v>
      </c>
      <c r="L1010">
        <v>3034</v>
      </c>
      <c r="M1010">
        <v>2312</v>
      </c>
      <c r="N1010" t="s">
        <v>87</v>
      </c>
      <c r="O1010">
        <v>5</v>
      </c>
      <c r="P1010">
        <v>6936</v>
      </c>
      <c r="Q1010">
        <v>9102</v>
      </c>
      <c r="R1010" s="20">
        <v>0.03</v>
      </c>
    </row>
    <row r="1011" spans="1:18" x14ac:dyDescent="0.25">
      <c r="A1011" t="s">
        <v>1441</v>
      </c>
      <c r="B1011" s="19">
        <v>41515</v>
      </c>
      <c r="C1011" t="s">
        <v>81</v>
      </c>
      <c r="D1011">
        <v>10012</v>
      </c>
      <c r="E1011" t="s">
        <v>430</v>
      </c>
      <c r="F1011">
        <v>3</v>
      </c>
      <c r="G1011" t="s">
        <v>127</v>
      </c>
      <c r="H1011" t="s">
        <v>128</v>
      </c>
      <c r="I1011" t="s">
        <v>129</v>
      </c>
      <c r="J1011" t="s">
        <v>93</v>
      </c>
      <c r="K1011" t="s">
        <v>431</v>
      </c>
      <c r="L1011">
        <v>3039</v>
      </c>
      <c r="M1011">
        <v>2426</v>
      </c>
      <c r="N1011" t="s">
        <v>114</v>
      </c>
      <c r="O1011">
        <v>8</v>
      </c>
      <c r="P1011">
        <v>7278</v>
      </c>
      <c r="Q1011">
        <v>9117</v>
      </c>
      <c r="R1011" s="20">
        <v>0.02</v>
      </c>
    </row>
    <row r="1012" spans="1:18" x14ac:dyDescent="0.25">
      <c r="A1012" t="s">
        <v>1442</v>
      </c>
      <c r="B1012" s="19">
        <v>42338</v>
      </c>
      <c r="C1012" t="s">
        <v>134</v>
      </c>
      <c r="D1012">
        <v>10009</v>
      </c>
      <c r="E1012" t="s">
        <v>436</v>
      </c>
      <c r="F1012">
        <v>3</v>
      </c>
      <c r="G1012" t="s">
        <v>141</v>
      </c>
      <c r="H1012" t="s">
        <v>142</v>
      </c>
      <c r="I1012" t="s">
        <v>143</v>
      </c>
      <c r="J1012" t="s">
        <v>93</v>
      </c>
      <c r="K1012" t="s">
        <v>437</v>
      </c>
      <c r="L1012">
        <v>3039</v>
      </c>
      <c r="M1012">
        <v>1730</v>
      </c>
      <c r="N1012" t="s">
        <v>87</v>
      </c>
      <c r="O1012">
        <v>10</v>
      </c>
      <c r="P1012">
        <v>5190</v>
      </c>
      <c r="Q1012">
        <v>9117</v>
      </c>
      <c r="R1012" s="20">
        <v>0.02</v>
      </c>
    </row>
    <row r="1013" spans="1:18" x14ac:dyDescent="0.25">
      <c r="A1013" t="s">
        <v>1019</v>
      </c>
      <c r="B1013" s="19">
        <v>41363</v>
      </c>
      <c r="C1013" t="s">
        <v>110</v>
      </c>
      <c r="D1013">
        <v>10001</v>
      </c>
      <c r="E1013" t="s">
        <v>1017</v>
      </c>
      <c r="F1013">
        <v>2</v>
      </c>
      <c r="G1013" t="s">
        <v>197</v>
      </c>
      <c r="H1013" t="s">
        <v>122</v>
      </c>
      <c r="I1013" t="s">
        <v>198</v>
      </c>
      <c r="J1013" t="s">
        <v>106</v>
      </c>
      <c r="K1013" t="s">
        <v>1018</v>
      </c>
      <c r="L1013">
        <v>4564</v>
      </c>
      <c r="M1013">
        <v>1823</v>
      </c>
      <c r="N1013" t="s">
        <v>87</v>
      </c>
      <c r="O1013">
        <v>4</v>
      </c>
      <c r="P1013">
        <v>3646</v>
      </c>
      <c r="Q1013">
        <v>9128</v>
      </c>
      <c r="R1013" s="20">
        <v>0.03</v>
      </c>
    </row>
    <row r="1014" spans="1:18" x14ac:dyDescent="0.25">
      <c r="A1014" t="s">
        <v>322</v>
      </c>
      <c r="B1014" s="19">
        <v>42175</v>
      </c>
      <c r="C1014" t="s">
        <v>72</v>
      </c>
      <c r="D1014">
        <v>10008</v>
      </c>
      <c r="E1014" t="s">
        <v>1017</v>
      </c>
      <c r="F1014">
        <v>2</v>
      </c>
      <c r="G1014" t="s">
        <v>135</v>
      </c>
      <c r="H1014" t="s">
        <v>136</v>
      </c>
      <c r="I1014" t="s">
        <v>137</v>
      </c>
      <c r="J1014" t="s">
        <v>106</v>
      </c>
      <c r="K1014" t="s">
        <v>1018</v>
      </c>
      <c r="L1014">
        <v>4564</v>
      </c>
      <c r="M1014">
        <v>1823</v>
      </c>
      <c r="N1014" t="s">
        <v>87</v>
      </c>
      <c r="O1014">
        <v>6</v>
      </c>
      <c r="P1014">
        <v>3646</v>
      </c>
      <c r="Q1014">
        <v>9128</v>
      </c>
      <c r="R1014" s="20">
        <v>0.02</v>
      </c>
    </row>
    <row r="1015" spans="1:18" x14ac:dyDescent="0.25">
      <c r="A1015" t="s">
        <v>1443</v>
      </c>
      <c r="B1015" s="19">
        <v>41615</v>
      </c>
      <c r="C1015" t="s">
        <v>72</v>
      </c>
      <c r="D1015">
        <v>10010</v>
      </c>
      <c r="E1015" t="s">
        <v>1017</v>
      </c>
      <c r="F1015">
        <v>2</v>
      </c>
      <c r="G1015" t="s">
        <v>171</v>
      </c>
      <c r="H1015" t="s">
        <v>172</v>
      </c>
      <c r="I1015" t="s">
        <v>173</v>
      </c>
      <c r="J1015" t="s">
        <v>93</v>
      </c>
      <c r="K1015" t="s">
        <v>1018</v>
      </c>
      <c r="L1015">
        <v>4564</v>
      </c>
      <c r="M1015">
        <v>1823</v>
      </c>
      <c r="N1015" t="s">
        <v>87</v>
      </c>
      <c r="O1015">
        <v>6</v>
      </c>
      <c r="P1015">
        <v>3646</v>
      </c>
      <c r="Q1015">
        <v>9128</v>
      </c>
      <c r="R1015" s="20">
        <v>0.02</v>
      </c>
    </row>
    <row r="1016" spans="1:18" x14ac:dyDescent="0.25">
      <c r="A1016" t="s">
        <v>757</v>
      </c>
      <c r="B1016" s="19">
        <v>42309</v>
      </c>
      <c r="C1016" t="s">
        <v>203</v>
      </c>
      <c r="D1016">
        <v>10006</v>
      </c>
      <c r="E1016" t="s">
        <v>440</v>
      </c>
      <c r="F1016">
        <v>3</v>
      </c>
      <c r="G1016" t="s">
        <v>74</v>
      </c>
      <c r="H1016" t="s">
        <v>75</v>
      </c>
      <c r="I1016" t="s">
        <v>76</v>
      </c>
      <c r="J1016" t="s">
        <v>77</v>
      </c>
      <c r="K1016" t="s">
        <v>441</v>
      </c>
      <c r="L1016">
        <v>3048</v>
      </c>
      <c r="M1016">
        <v>1616</v>
      </c>
      <c r="N1016" t="s">
        <v>114</v>
      </c>
      <c r="O1016">
        <v>4</v>
      </c>
      <c r="P1016">
        <v>4848</v>
      </c>
      <c r="Q1016">
        <v>9144</v>
      </c>
      <c r="R1016" s="20">
        <v>0.03</v>
      </c>
    </row>
    <row r="1017" spans="1:18" x14ac:dyDescent="0.25">
      <c r="A1017" t="s">
        <v>1444</v>
      </c>
      <c r="B1017" s="19">
        <v>41880</v>
      </c>
      <c r="C1017" t="s">
        <v>110</v>
      </c>
      <c r="D1017">
        <v>10012</v>
      </c>
      <c r="E1017" t="s">
        <v>1021</v>
      </c>
      <c r="F1017">
        <v>2</v>
      </c>
      <c r="G1017" t="s">
        <v>127</v>
      </c>
      <c r="H1017" t="s">
        <v>128</v>
      </c>
      <c r="I1017" t="s">
        <v>129</v>
      </c>
      <c r="J1017" t="s">
        <v>93</v>
      </c>
      <c r="K1017" t="s">
        <v>1022</v>
      </c>
      <c r="L1017">
        <v>4574</v>
      </c>
      <c r="M1017">
        <v>2068</v>
      </c>
      <c r="N1017" t="s">
        <v>87</v>
      </c>
      <c r="O1017">
        <v>4</v>
      </c>
      <c r="P1017">
        <v>4136</v>
      </c>
      <c r="Q1017">
        <v>9148</v>
      </c>
      <c r="R1017" s="20">
        <v>0.03</v>
      </c>
    </row>
    <row r="1018" spans="1:18" x14ac:dyDescent="0.25">
      <c r="A1018" t="s">
        <v>1444</v>
      </c>
      <c r="B1018" s="19">
        <v>41880</v>
      </c>
      <c r="C1018" t="s">
        <v>89</v>
      </c>
      <c r="D1018">
        <v>10005</v>
      </c>
      <c r="E1018" t="s">
        <v>1021</v>
      </c>
      <c r="F1018">
        <v>2</v>
      </c>
      <c r="G1018" t="s">
        <v>183</v>
      </c>
      <c r="H1018" t="s">
        <v>184</v>
      </c>
      <c r="I1018" t="s">
        <v>185</v>
      </c>
      <c r="J1018" t="s">
        <v>93</v>
      </c>
      <c r="K1018" t="s">
        <v>1022</v>
      </c>
      <c r="L1018">
        <v>4574</v>
      </c>
      <c r="M1018">
        <v>2068</v>
      </c>
      <c r="N1018" t="s">
        <v>87</v>
      </c>
      <c r="O1018">
        <v>5</v>
      </c>
      <c r="P1018">
        <v>4136</v>
      </c>
      <c r="Q1018">
        <v>9148</v>
      </c>
      <c r="R1018" s="20">
        <v>0.03</v>
      </c>
    </row>
    <row r="1019" spans="1:18" x14ac:dyDescent="0.25">
      <c r="A1019" t="s">
        <v>1445</v>
      </c>
      <c r="B1019" s="19">
        <v>41393</v>
      </c>
      <c r="C1019" t="s">
        <v>89</v>
      </c>
      <c r="D1019">
        <v>10012</v>
      </c>
      <c r="E1019" t="s">
        <v>1446</v>
      </c>
      <c r="F1019">
        <v>2</v>
      </c>
      <c r="G1019" t="s">
        <v>127</v>
      </c>
      <c r="H1019" t="s">
        <v>128</v>
      </c>
      <c r="I1019" t="s">
        <v>129</v>
      </c>
      <c r="J1019" t="s">
        <v>93</v>
      </c>
      <c r="K1019" t="s">
        <v>1447</v>
      </c>
      <c r="L1019">
        <v>4589</v>
      </c>
      <c r="M1019">
        <v>1478</v>
      </c>
      <c r="N1019" t="s">
        <v>114</v>
      </c>
      <c r="O1019">
        <v>5</v>
      </c>
      <c r="P1019">
        <v>2956</v>
      </c>
      <c r="Q1019">
        <v>9178</v>
      </c>
      <c r="R1019" s="20">
        <v>0.03</v>
      </c>
    </row>
    <row r="1020" spans="1:18" x14ac:dyDescent="0.25">
      <c r="A1020" t="s">
        <v>259</v>
      </c>
      <c r="B1020" s="19">
        <v>42165</v>
      </c>
      <c r="C1020" t="s">
        <v>108</v>
      </c>
      <c r="D1020">
        <v>10008</v>
      </c>
      <c r="E1020" t="s">
        <v>1033</v>
      </c>
      <c r="F1020">
        <v>2</v>
      </c>
      <c r="G1020" t="s">
        <v>135</v>
      </c>
      <c r="H1020" t="s">
        <v>136</v>
      </c>
      <c r="I1020" t="s">
        <v>137</v>
      </c>
      <c r="J1020" t="s">
        <v>106</v>
      </c>
      <c r="K1020" t="s">
        <v>1034</v>
      </c>
      <c r="L1020">
        <v>4605</v>
      </c>
      <c r="M1020">
        <v>1834</v>
      </c>
      <c r="N1020" t="s">
        <v>239</v>
      </c>
      <c r="O1020">
        <v>3</v>
      </c>
      <c r="P1020">
        <v>3668</v>
      </c>
      <c r="Q1020">
        <v>9210</v>
      </c>
      <c r="R1020" s="20">
        <v>0.03</v>
      </c>
    </row>
    <row r="1021" spans="1:18" x14ac:dyDescent="0.25">
      <c r="A1021" t="s">
        <v>1448</v>
      </c>
      <c r="B1021" s="19">
        <v>41420</v>
      </c>
      <c r="C1021" t="s">
        <v>203</v>
      </c>
      <c r="D1021">
        <v>10013</v>
      </c>
      <c r="E1021" t="s">
        <v>1039</v>
      </c>
      <c r="F1021">
        <v>2</v>
      </c>
      <c r="G1021" t="s">
        <v>116</v>
      </c>
      <c r="H1021" t="s">
        <v>117</v>
      </c>
      <c r="I1021" t="s">
        <v>118</v>
      </c>
      <c r="J1021" t="s">
        <v>106</v>
      </c>
      <c r="K1021" t="s">
        <v>1040</v>
      </c>
      <c r="L1021">
        <v>4610</v>
      </c>
      <c r="M1021">
        <v>2176</v>
      </c>
      <c r="N1021" t="s">
        <v>87</v>
      </c>
      <c r="O1021">
        <v>4</v>
      </c>
      <c r="P1021">
        <v>4352</v>
      </c>
      <c r="Q1021">
        <v>9220</v>
      </c>
      <c r="R1021" s="20">
        <v>0.03</v>
      </c>
    </row>
    <row r="1022" spans="1:18" x14ac:dyDescent="0.25">
      <c r="A1022" t="s">
        <v>1449</v>
      </c>
      <c r="B1022" s="19">
        <v>42231</v>
      </c>
      <c r="C1022" t="s">
        <v>110</v>
      </c>
      <c r="D1022">
        <v>10008</v>
      </c>
      <c r="E1022" t="s">
        <v>455</v>
      </c>
      <c r="F1022">
        <v>3</v>
      </c>
      <c r="G1022" t="s">
        <v>135</v>
      </c>
      <c r="H1022" t="s">
        <v>136</v>
      </c>
      <c r="I1022" t="s">
        <v>137</v>
      </c>
      <c r="J1022" t="s">
        <v>106</v>
      </c>
      <c r="K1022" t="s">
        <v>456</v>
      </c>
      <c r="L1022">
        <v>3094</v>
      </c>
      <c r="M1022">
        <v>2233</v>
      </c>
      <c r="N1022" t="s">
        <v>87</v>
      </c>
      <c r="O1022">
        <v>4</v>
      </c>
      <c r="P1022">
        <v>6699</v>
      </c>
      <c r="Q1022">
        <v>9282</v>
      </c>
      <c r="R1022" s="20">
        <v>0.03</v>
      </c>
    </row>
    <row r="1023" spans="1:18" x14ac:dyDescent="0.25">
      <c r="A1023" t="s">
        <v>1450</v>
      </c>
      <c r="B1023" s="19">
        <v>41992</v>
      </c>
      <c r="C1023" t="s">
        <v>110</v>
      </c>
      <c r="D1023">
        <v>10008</v>
      </c>
      <c r="E1023" t="s">
        <v>455</v>
      </c>
      <c r="F1023">
        <v>3</v>
      </c>
      <c r="G1023" t="s">
        <v>135</v>
      </c>
      <c r="H1023" t="s">
        <v>136</v>
      </c>
      <c r="I1023" t="s">
        <v>137</v>
      </c>
      <c r="J1023" t="s">
        <v>106</v>
      </c>
      <c r="K1023" t="s">
        <v>456</v>
      </c>
      <c r="L1023">
        <v>3094</v>
      </c>
      <c r="M1023">
        <v>2233</v>
      </c>
      <c r="N1023" t="s">
        <v>87</v>
      </c>
      <c r="O1023">
        <v>4</v>
      </c>
      <c r="P1023">
        <v>6699</v>
      </c>
      <c r="Q1023">
        <v>9282</v>
      </c>
      <c r="R1023" s="20">
        <v>0.03</v>
      </c>
    </row>
    <row r="1024" spans="1:18" x14ac:dyDescent="0.25">
      <c r="A1024" t="s">
        <v>1451</v>
      </c>
      <c r="B1024" s="19">
        <v>42352</v>
      </c>
      <c r="C1024" t="s">
        <v>110</v>
      </c>
      <c r="D1024">
        <v>10008</v>
      </c>
      <c r="E1024" t="s">
        <v>1046</v>
      </c>
      <c r="F1024">
        <v>2</v>
      </c>
      <c r="G1024" t="s">
        <v>135</v>
      </c>
      <c r="H1024" t="s">
        <v>136</v>
      </c>
      <c r="I1024" t="s">
        <v>137</v>
      </c>
      <c r="J1024" t="s">
        <v>106</v>
      </c>
      <c r="K1024" t="s">
        <v>1047</v>
      </c>
      <c r="L1024">
        <v>4643</v>
      </c>
      <c r="M1024">
        <v>1549</v>
      </c>
      <c r="N1024" t="s">
        <v>87</v>
      </c>
      <c r="O1024">
        <v>4</v>
      </c>
      <c r="P1024">
        <v>3098</v>
      </c>
      <c r="Q1024">
        <v>9286</v>
      </c>
      <c r="R1024" s="20">
        <v>0.03</v>
      </c>
    </row>
    <row r="1025" spans="1:18" x14ac:dyDescent="0.25">
      <c r="A1025" t="s">
        <v>1417</v>
      </c>
      <c r="B1025" s="19">
        <v>42219</v>
      </c>
      <c r="C1025" t="s">
        <v>203</v>
      </c>
      <c r="D1025">
        <v>10003</v>
      </c>
      <c r="E1025" t="s">
        <v>469</v>
      </c>
      <c r="F1025">
        <v>3</v>
      </c>
      <c r="G1025" t="s">
        <v>96</v>
      </c>
      <c r="H1025" t="s">
        <v>97</v>
      </c>
      <c r="I1025" t="s">
        <v>98</v>
      </c>
      <c r="J1025" t="s">
        <v>99</v>
      </c>
      <c r="K1025" t="s">
        <v>470</v>
      </c>
      <c r="L1025">
        <v>3112</v>
      </c>
      <c r="M1025">
        <v>1766</v>
      </c>
      <c r="N1025" t="s">
        <v>87</v>
      </c>
      <c r="O1025">
        <v>4</v>
      </c>
      <c r="P1025">
        <v>5298</v>
      </c>
      <c r="Q1025">
        <v>9336</v>
      </c>
      <c r="R1025" s="20">
        <v>0.03</v>
      </c>
    </row>
    <row r="1026" spans="1:18" x14ac:dyDescent="0.25">
      <c r="A1026" t="s">
        <v>1452</v>
      </c>
      <c r="B1026" s="19">
        <v>42108</v>
      </c>
      <c r="C1026" t="s">
        <v>102</v>
      </c>
      <c r="D1026">
        <v>10004</v>
      </c>
      <c r="E1026" t="s">
        <v>469</v>
      </c>
      <c r="F1026">
        <v>3</v>
      </c>
      <c r="G1026" t="s">
        <v>121</v>
      </c>
      <c r="H1026" t="s">
        <v>122</v>
      </c>
      <c r="I1026" t="s">
        <v>123</v>
      </c>
      <c r="J1026" t="s">
        <v>106</v>
      </c>
      <c r="K1026" t="s">
        <v>470</v>
      </c>
      <c r="L1026">
        <v>3112</v>
      </c>
      <c r="M1026">
        <v>1766</v>
      </c>
      <c r="N1026" t="s">
        <v>87</v>
      </c>
      <c r="O1026">
        <v>1</v>
      </c>
      <c r="P1026">
        <v>5298</v>
      </c>
      <c r="Q1026">
        <v>9336</v>
      </c>
      <c r="R1026" s="20">
        <v>0.03</v>
      </c>
    </row>
    <row r="1027" spans="1:18" x14ac:dyDescent="0.25">
      <c r="A1027" t="s">
        <v>765</v>
      </c>
      <c r="B1027" s="19">
        <v>41740</v>
      </c>
      <c r="C1027" t="s">
        <v>110</v>
      </c>
      <c r="D1027">
        <v>10013</v>
      </c>
      <c r="E1027" t="s">
        <v>1055</v>
      </c>
      <c r="F1027">
        <v>2</v>
      </c>
      <c r="G1027" t="s">
        <v>116</v>
      </c>
      <c r="H1027" t="s">
        <v>117</v>
      </c>
      <c r="I1027" t="s">
        <v>118</v>
      </c>
      <c r="J1027" t="s">
        <v>106</v>
      </c>
      <c r="K1027" t="s">
        <v>1056</v>
      </c>
      <c r="L1027">
        <v>4685</v>
      </c>
      <c r="M1027">
        <v>2036</v>
      </c>
      <c r="N1027" t="s">
        <v>239</v>
      </c>
      <c r="O1027">
        <v>4</v>
      </c>
      <c r="P1027">
        <v>4072</v>
      </c>
      <c r="Q1027">
        <v>9370</v>
      </c>
      <c r="R1027" s="20">
        <v>0.03</v>
      </c>
    </row>
    <row r="1028" spans="1:18" x14ac:dyDescent="0.25">
      <c r="A1028" t="s">
        <v>1453</v>
      </c>
      <c r="B1028" s="19">
        <v>41903</v>
      </c>
      <c r="C1028" t="s">
        <v>89</v>
      </c>
      <c r="D1028">
        <v>10008</v>
      </c>
      <c r="E1028" t="s">
        <v>1057</v>
      </c>
      <c r="F1028">
        <v>2</v>
      </c>
      <c r="G1028" t="s">
        <v>135</v>
      </c>
      <c r="H1028" t="s">
        <v>136</v>
      </c>
      <c r="I1028" t="s">
        <v>137</v>
      </c>
      <c r="J1028" t="s">
        <v>106</v>
      </c>
      <c r="K1028" t="s">
        <v>1058</v>
      </c>
      <c r="L1028">
        <v>4689</v>
      </c>
      <c r="M1028">
        <v>1796</v>
      </c>
      <c r="N1028" t="s">
        <v>114</v>
      </c>
      <c r="O1028">
        <v>5</v>
      </c>
      <c r="P1028">
        <v>3592</v>
      </c>
      <c r="Q1028">
        <v>9378</v>
      </c>
      <c r="R1028" s="20">
        <v>0.03</v>
      </c>
    </row>
    <row r="1029" spans="1:18" x14ac:dyDescent="0.25">
      <c r="A1029" t="s">
        <v>1383</v>
      </c>
      <c r="B1029" s="19">
        <v>42366</v>
      </c>
      <c r="C1029" t="s">
        <v>102</v>
      </c>
      <c r="D1029">
        <v>10010</v>
      </c>
      <c r="E1029" t="s">
        <v>1057</v>
      </c>
      <c r="F1029">
        <v>2</v>
      </c>
      <c r="G1029" t="s">
        <v>171</v>
      </c>
      <c r="H1029" t="s">
        <v>172</v>
      </c>
      <c r="I1029" t="s">
        <v>173</v>
      </c>
      <c r="J1029" t="s">
        <v>93</v>
      </c>
      <c r="K1029" t="s">
        <v>1058</v>
      </c>
      <c r="L1029">
        <v>4689</v>
      </c>
      <c r="M1029">
        <v>1796</v>
      </c>
      <c r="N1029" t="s">
        <v>114</v>
      </c>
      <c r="O1029">
        <v>1</v>
      </c>
      <c r="P1029">
        <v>3592</v>
      </c>
      <c r="Q1029">
        <v>9378</v>
      </c>
      <c r="R1029" s="20">
        <v>0.03</v>
      </c>
    </row>
    <row r="1030" spans="1:18" x14ac:dyDescent="0.25">
      <c r="A1030" t="s">
        <v>408</v>
      </c>
      <c r="B1030" s="19">
        <v>41894</v>
      </c>
      <c r="C1030" t="s">
        <v>89</v>
      </c>
      <c r="D1030">
        <v>10008</v>
      </c>
      <c r="E1030" t="s">
        <v>1059</v>
      </c>
      <c r="F1030">
        <v>2</v>
      </c>
      <c r="G1030" t="s">
        <v>135</v>
      </c>
      <c r="H1030" t="s">
        <v>136</v>
      </c>
      <c r="I1030" t="s">
        <v>137</v>
      </c>
      <c r="J1030" t="s">
        <v>106</v>
      </c>
      <c r="K1030" t="s">
        <v>1060</v>
      </c>
      <c r="L1030">
        <v>4706</v>
      </c>
      <c r="M1030">
        <v>1714</v>
      </c>
      <c r="N1030" t="s">
        <v>239</v>
      </c>
      <c r="O1030">
        <v>5</v>
      </c>
      <c r="P1030">
        <v>3428</v>
      </c>
      <c r="Q1030">
        <v>9412</v>
      </c>
      <c r="R1030" s="20">
        <v>0.03</v>
      </c>
    </row>
    <row r="1031" spans="1:18" x14ac:dyDescent="0.25">
      <c r="A1031" t="s">
        <v>1131</v>
      </c>
      <c r="B1031" s="19">
        <v>41320</v>
      </c>
      <c r="C1031" t="s">
        <v>203</v>
      </c>
      <c r="D1031">
        <v>10002</v>
      </c>
      <c r="E1031" t="s">
        <v>1065</v>
      </c>
      <c r="F1031">
        <v>2</v>
      </c>
      <c r="G1031" t="s">
        <v>83</v>
      </c>
      <c r="H1031" t="s">
        <v>84</v>
      </c>
      <c r="I1031" t="s">
        <v>85</v>
      </c>
      <c r="J1031" t="s">
        <v>77</v>
      </c>
      <c r="K1031" t="s">
        <v>1066</v>
      </c>
      <c r="L1031">
        <v>4711</v>
      </c>
      <c r="M1031">
        <v>1267</v>
      </c>
      <c r="N1031" t="s">
        <v>239</v>
      </c>
      <c r="O1031">
        <v>4</v>
      </c>
      <c r="P1031">
        <v>2534</v>
      </c>
      <c r="Q1031">
        <v>9422</v>
      </c>
      <c r="R1031" s="20">
        <v>0.03</v>
      </c>
    </row>
    <row r="1032" spans="1:18" x14ac:dyDescent="0.25">
      <c r="A1032" t="s">
        <v>1454</v>
      </c>
      <c r="B1032" s="19">
        <v>41706</v>
      </c>
      <c r="C1032" t="s">
        <v>89</v>
      </c>
      <c r="D1032">
        <v>10002</v>
      </c>
      <c r="E1032" t="s">
        <v>1065</v>
      </c>
      <c r="F1032">
        <v>2</v>
      </c>
      <c r="G1032" t="s">
        <v>83</v>
      </c>
      <c r="H1032" t="s">
        <v>84</v>
      </c>
      <c r="I1032" t="s">
        <v>85</v>
      </c>
      <c r="J1032" t="s">
        <v>77</v>
      </c>
      <c r="K1032" t="s">
        <v>1066</v>
      </c>
      <c r="L1032">
        <v>4711</v>
      </c>
      <c r="M1032">
        <v>1267</v>
      </c>
      <c r="N1032" t="s">
        <v>239</v>
      </c>
      <c r="O1032">
        <v>5</v>
      </c>
      <c r="P1032">
        <v>2534</v>
      </c>
      <c r="Q1032">
        <v>9422</v>
      </c>
      <c r="R1032" s="20">
        <v>0.03</v>
      </c>
    </row>
    <row r="1033" spans="1:18" x14ac:dyDescent="0.25">
      <c r="A1033" t="s">
        <v>1111</v>
      </c>
      <c r="B1033" s="19">
        <v>42128</v>
      </c>
      <c r="C1033" t="s">
        <v>81</v>
      </c>
      <c r="D1033">
        <v>10004</v>
      </c>
      <c r="E1033" t="s">
        <v>1065</v>
      </c>
      <c r="F1033">
        <v>2</v>
      </c>
      <c r="G1033" t="s">
        <v>121</v>
      </c>
      <c r="H1033" t="s">
        <v>122</v>
      </c>
      <c r="I1033" t="s">
        <v>123</v>
      </c>
      <c r="J1033" t="s">
        <v>106</v>
      </c>
      <c r="K1033" t="s">
        <v>1066</v>
      </c>
      <c r="L1033">
        <v>4711</v>
      </c>
      <c r="M1033">
        <v>1267</v>
      </c>
      <c r="N1033" t="s">
        <v>239</v>
      </c>
      <c r="O1033">
        <v>8</v>
      </c>
      <c r="P1033">
        <v>2534</v>
      </c>
      <c r="Q1033">
        <v>9422</v>
      </c>
      <c r="R1033" s="20">
        <v>0.02</v>
      </c>
    </row>
    <row r="1034" spans="1:18" x14ac:dyDescent="0.25">
      <c r="A1034" t="s">
        <v>1455</v>
      </c>
      <c r="B1034" s="19">
        <v>41638</v>
      </c>
      <c r="C1034" t="s">
        <v>89</v>
      </c>
      <c r="D1034">
        <v>10006</v>
      </c>
      <c r="E1034" t="s">
        <v>1069</v>
      </c>
      <c r="F1034">
        <v>2</v>
      </c>
      <c r="G1034" t="s">
        <v>74</v>
      </c>
      <c r="H1034" t="s">
        <v>75</v>
      </c>
      <c r="I1034" t="s">
        <v>76</v>
      </c>
      <c r="J1034" t="s">
        <v>77</v>
      </c>
      <c r="K1034" t="s">
        <v>1070</v>
      </c>
      <c r="L1034">
        <v>4711</v>
      </c>
      <c r="M1034">
        <v>2288</v>
      </c>
      <c r="N1034" t="s">
        <v>239</v>
      </c>
      <c r="O1034">
        <v>5</v>
      </c>
      <c r="P1034">
        <v>4576</v>
      </c>
      <c r="Q1034">
        <v>9422</v>
      </c>
      <c r="R1034" s="20">
        <v>0.03</v>
      </c>
    </row>
    <row r="1035" spans="1:18" x14ac:dyDescent="0.25">
      <c r="A1035" t="s">
        <v>1456</v>
      </c>
      <c r="B1035" s="19">
        <v>41984</v>
      </c>
      <c r="C1035" t="s">
        <v>72</v>
      </c>
      <c r="D1035">
        <v>10006</v>
      </c>
      <c r="E1035" t="s">
        <v>1069</v>
      </c>
      <c r="F1035">
        <v>2</v>
      </c>
      <c r="G1035" t="s">
        <v>74</v>
      </c>
      <c r="H1035" t="s">
        <v>75</v>
      </c>
      <c r="I1035" t="s">
        <v>76</v>
      </c>
      <c r="J1035" t="s">
        <v>77</v>
      </c>
      <c r="K1035" t="s">
        <v>1070</v>
      </c>
      <c r="L1035">
        <v>4711</v>
      </c>
      <c r="M1035">
        <v>2288</v>
      </c>
      <c r="N1035" t="s">
        <v>239</v>
      </c>
      <c r="O1035">
        <v>6</v>
      </c>
      <c r="P1035">
        <v>4576</v>
      </c>
      <c r="Q1035">
        <v>9422</v>
      </c>
      <c r="R1035" s="20">
        <v>0.02</v>
      </c>
    </row>
    <row r="1036" spans="1:18" x14ac:dyDescent="0.25">
      <c r="A1036" t="s">
        <v>1431</v>
      </c>
      <c r="B1036" s="19">
        <v>41888</v>
      </c>
      <c r="C1036" t="s">
        <v>203</v>
      </c>
      <c r="D1036">
        <v>10015</v>
      </c>
      <c r="E1036" t="s">
        <v>1072</v>
      </c>
      <c r="F1036">
        <v>2</v>
      </c>
      <c r="G1036" t="s">
        <v>103</v>
      </c>
      <c r="H1036" t="s">
        <v>104</v>
      </c>
      <c r="I1036" t="s">
        <v>105</v>
      </c>
      <c r="J1036" t="s">
        <v>106</v>
      </c>
      <c r="K1036" t="s">
        <v>1073</v>
      </c>
      <c r="L1036">
        <v>4719</v>
      </c>
      <c r="M1036">
        <v>2043</v>
      </c>
      <c r="N1036" t="s">
        <v>87</v>
      </c>
      <c r="O1036">
        <v>4</v>
      </c>
      <c r="P1036">
        <v>4086</v>
      </c>
      <c r="Q1036">
        <v>9438</v>
      </c>
      <c r="R1036" s="20">
        <v>0.03</v>
      </c>
    </row>
    <row r="1037" spans="1:18" x14ac:dyDescent="0.25">
      <c r="A1037" t="s">
        <v>1241</v>
      </c>
      <c r="B1037" s="19">
        <v>41810</v>
      </c>
      <c r="C1037" t="s">
        <v>203</v>
      </c>
      <c r="D1037">
        <v>10009</v>
      </c>
      <c r="E1037" t="s">
        <v>1079</v>
      </c>
      <c r="F1037">
        <v>2</v>
      </c>
      <c r="G1037" t="s">
        <v>141</v>
      </c>
      <c r="H1037" t="s">
        <v>142</v>
      </c>
      <c r="I1037" t="s">
        <v>143</v>
      </c>
      <c r="J1037" t="s">
        <v>93</v>
      </c>
      <c r="K1037" t="s">
        <v>1080</v>
      </c>
      <c r="L1037">
        <v>4724</v>
      </c>
      <c r="M1037">
        <v>2467</v>
      </c>
      <c r="N1037" t="s">
        <v>87</v>
      </c>
      <c r="O1037">
        <v>4</v>
      </c>
      <c r="P1037">
        <v>4934</v>
      </c>
      <c r="Q1037">
        <v>9448</v>
      </c>
      <c r="R1037" s="20">
        <v>0.03</v>
      </c>
    </row>
    <row r="1038" spans="1:18" x14ac:dyDescent="0.25">
      <c r="A1038" t="s">
        <v>1457</v>
      </c>
      <c r="B1038" s="19">
        <v>41912</v>
      </c>
      <c r="C1038" t="s">
        <v>134</v>
      </c>
      <c r="D1038">
        <v>10001</v>
      </c>
      <c r="E1038" t="s">
        <v>1270</v>
      </c>
      <c r="F1038">
        <v>3</v>
      </c>
      <c r="G1038" t="s">
        <v>197</v>
      </c>
      <c r="H1038" t="s">
        <v>122</v>
      </c>
      <c r="I1038" t="s">
        <v>198</v>
      </c>
      <c r="J1038" t="s">
        <v>106</v>
      </c>
      <c r="K1038" t="s">
        <v>1271</v>
      </c>
      <c r="L1038">
        <v>3150</v>
      </c>
      <c r="M1038">
        <v>1218</v>
      </c>
      <c r="N1038" t="s">
        <v>87</v>
      </c>
      <c r="O1038">
        <v>10</v>
      </c>
      <c r="P1038">
        <v>3654</v>
      </c>
      <c r="Q1038">
        <v>9450</v>
      </c>
      <c r="R1038" s="20">
        <v>0.02</v>
      </c>
    </row>
    <row r="1039" spans="1:18" x14ac:dyDescent="0.25">
      <c r="A1039" t="s">
        <v>1458</v>
      </c>
      <c r="B1039" s="19">
        <v>42355</v>
      </c>
      <c r="C1039" t="s">
        <v>81</v>
      </c>
      <c r="D1039">
        <v>10012</v>
      </c>
      <c r="E1039" t="s">
        <v>1084</v>
      </c>
      <c r="F1039">
        <v>2</v>
      </c>
      <c r="G1039" t="s">
        <v>127</v>
      </c>
      <c r="H1039" t="s">
        <v>128</v>
      </c>
      <c r="I1039" t="s">
        <v>129</v>
      </c>
      <c r="J1039" t="s">
        <v>93</v>
      </c>
      <c r="K1039" t="s">
        <v>1085</v>
      </c>
      <c r="L1039">
        <v>4729</v>
      </c>
      <c r="M1039">
        <v>1359</v>
      </c>
      <c r="N1039" t="s">
        <v>114</v>
      </c>
      <c r="O1039">
        <v>8</v>
      </c>
      <c r="P1039">
        <v>2718</v>
      </c>
      <c r="Q1039">
        <v>9458</v>
      </c>
      <c r="R1039" s="20">
        <v>0.02</v>
      </c>
    </row>
    <row r="1040" spans="1:18" x14ac:dyDescent="0.25">
      <c r="A1040" t="s">
        <v>1024</v>
      </c>
      <c r="B1040" s="19">
        <v>41793</v>
      </c>
      <c r="C1040" t="s">
        <v>102</v>
      </c>
      <c r="D1040">
        <v>10012</v>
      </c>
      <c r="E1040" t="s">
        <v>1084</v>
      </c>
      <c r="F1040">
        <v>2</v>
      </c>
      <c r="G1040" t="s">
        <v>127</v>
      </c>
      <c r="H1040" t="s">
        <v>128</v>
      </c>
      <c r="I1040" t="s">
        <v>129</v>
      </c>
      <c r="J1040" t="s">
        <v>93</v>
      </c>
      <c r="K1040" t="s">
        <v>1085</v>
      </c>
      <c r="L1040">
        <v>4729</v>
      </c>
      <c r="M1040">
        <v>1359</v>
      </c>
      <c r="N1040" t="s">
        <v>114</v>
      </c>
      <c r="O1040">
        <v>1</v>
      </c>
      <c r="P1040">
        <v>2718</v>
      </c>
      <c r="Q1040">
        <v>9458</v>
      </c>
      <c r="R1040" s="20">
        <v>0.03</v>
      </c>
    </row>
    <row r="1041" spans="1:18" x14ac:dyDescent="0.25">
      <c r="A1041" t="s">
        <v>1314</v>
      </c>
      <c r="B1041" s="19">
        <v>42307</v>
      </c>
      <c r="C1041" t="s">
        <v>72</v>
      </c>
      <c r="D1041">
        <v>10002</v>
      </c>
      <c r="E1041" t="s">
        <v>1087</v>
      </c>
      <c r="F1041">
        <v>2</v>
      </c>
      <c r="G1041" t="s">
        <v>83</v>
      </c>
      <c r="H1041" t="s">
        <v>84</v>
      </c>
      <c r="I1041" t="s">
        <v>85</v>
      </c>
      <c r="J1041" t="s">
        <v>77</v>
      </c>
      <c r="K1041" t="s">
        <v>1088</v>
      </c>
      <c r="L1041">
        <v>4731</v>
      </c>
      <c r="M1041">
        <v>1858</v>
      </c>
      <c r="N1041" t="s">
        <v>87</v>
      </c>
      <c r="O1041">
        <v>6</v>
      </c>
      <c r="P1041">
        <v>3716</v>
      </c>
      <c r="Q1041">
        <v>9462</v>
      </c>
      <c r="R1041" s="20">
        <v>0.02</v>
      </c>
    </row>
    <row r="1042" spans="1:18" x14ac:dyDescent="0.25">
      <c r="A1042" t="s">
        <v>1347</v>
      </c>
      <c r="B1042" s="19">
        <v>41314</v>
      </c>
      <c r="C1042" t="s">
        <v>89</v>
      </c>
      <c r="D1042">
        <v>10005</v>
      </c>
      <c r="E1042" t="s">
        <v>1087</v>
      </c>
      <c r="F1042">
        <v>2</v>
      </c>
      <c r="G1042" t="s">
        <v>183</v>
      </c>
      <c r="H1042" t="s">
        <v>184</v>
      </c>
      <c r="I1042" t="s">
        <v>185</v>
      </c>
      <c r="J1042" t="s">
        <v>93</v>
      </c>
      <c r="K1042" t="s">
        <v>1088</v>
      </c>
      <c r="L1042">
        <v>4731</v>
      </c>
      <c r="M1042">
        <v>1858</v>
      </c>
      <c r="N1042" t="s">
        <v>87</v>
      </c>
      <c r="O1042">
        <v>5</v>
      </c>
      <c r="P1042">
        <v>3716</v>
      </c>
      <c r="Q1042">
        <v>9462</v>
      </c>
      <c r="R1042" s="20">
        <v>0.03</v>
      </c>
    </row>
    <row r="1043" spans="1:18" x14ac:dyDescent="0.25">
      <c r="A1043" t="s">
        <v>165</v>
      </c>
      <c r="B1043" s="19">
        <v>42041</v>
      </c>
      <c r="C1043" t="s">
        <v>108</v>
      </c>
      <c r="D1043">
        <v>10004</v>
      </c>
      <c r="E1043" t="s">
        <v>1087</v>
      </c>
      <c r="F1043">
        <v>2</v>
      </c>
      <c r="G1043" t="s">
        <v>121</v>
      </c>
      <c r="H1043" t="s">
        <v>122</v>
      </c>
      <c r="I1043" t="s">
        <v>123</v>
      </c>
      <c r="J1043" t="s">
        <v>106</v>
      </c>
      <c r="K1043" t="s">
        <v>1088</v>
      </c>
      <c r="L1043">
        <v>4731</v>
      </c>
      <c r="M1043">
        <v>1858</v>
      </c>
      <c r="N1043" t="s">
        <v>87</v>
      </c>
      <c r="O1043">
        <v>3</v>
      </c>
      <c r="P1043">
        <v>3716</v>
      </c>
      <c r="Q1043">
        <v>9462</v>
      </c>
      <c r="R1043" s="20">
        <v>0.03</v>
      </c>
    </row>
    <row r="1044" spans="1:18" x14ac:dyDescent="0.25">
      <c r="A1044" t="s">
        <v>684</v>
      </c>
      <c r="B1044" s="19">
        <v>41505</v>
      </c>
      <c r="C1044" t="s">
        <v>108</v>
      </c>
      <c r="D1044">
        <v>10007</v>
      </c>
      <c r="E1044" t="s">
        <v>1093</v>
      </c>
      <c r="F1044">
        <v>2</v>
      </c>
      <c r="G1044" t="s">
        <v>90</v>
      </c>
      <c r="H1044" t="s">
        <v>91</v>
      </c>
      <c r="I1044" t="s">
        <v>92</v>
      </c>
      <c r="J1044" t="s">
        <v>93</v>
      </c>
      <c r="K1044" t="s">
        <v>1094</v>
      </c>
      <c r="L1044">
        <v>4733</v>
      </c>
      <c r="M1044">
        <v>1415</v>
      </c>
      <c r="N1044" t="s">
        <v>87</v>
      </c>
      <c r="O1044">
        <v>3</v>
      </c>
      <c r="P1044">
        <v>2830</v>
      </c>
      <c r="Q1044">
        <v>9466</v>
      </c>
      <c r="R1044" s="20">
        <v>0.03</v>
      </c>
    </row>
    <row r="1045" spans="1:18" x14ac:dyDescent="0.25">
      <c r="A1045" t="s">
        <v>1459</v>
      </c>
      <c r="B1045" s="19">
        <v>42071</v>
      </c>
      <c r="C1045" t="s">
        <v>134</v>
      </c>
      <c r="D1045">
        <v>10013</v>
      </c>
      <c r="E1045" t="s">
        <v>1093</v>
      </c>
      <c r="F1045">
        <v>2</v>
      </c>
      <c r="G1045" t="s">
        <v>116</v>
      </c>
      <c r="H1045" t="s">
        <v>117</v>
      </c>
      <c r="I1045" t="s">
        <v>118</v>
      </c>
      <c r="J1045" t="s">
        <v>106</v>
      </c>
      <c r="K1045" t="s">
        <v>1094</v>
      </c>
      <c r="L1045">
        <v>4733</v>
      </c>
      <c r="M1045">
        <v>1415</v>
      </c>
      <c r="N1045" t="s">
        <v>87</v>
      </c>
      <c r="O1045">
        <v>10</v>
      </c>
      <c r="P1045">
        <v>2830</v>
      </c>
      <c r="Q1045">
        <v>9466</v>
      </c>
      <c r="R1045" s="20">
        <v>0.02</v>
      </c>
    </row>
    <row r="1046" spans="1:18" x14ac:dyDescent="0.25">
      <c r="A1046" t="s">
        <v>1460</v>
      </c>
      <c r="B1046" s="19">
        <v>41707</v>
      </c>
      <c r="C1046" t="s">
        <v>89</v>
      </c>
      <c r="D1046">
        <v>10009</v>
      </c>
      <c r="E1046" t="s">
        <v>1093</v>
      </c>
      <c r="F1046">
        <v>2</v>
      </c>
      <c r="G1046" t="s">
        <v>141</v>
      </c>
      <c r="H1046" t="s">
        <v>142</v>
      </c>
      <c r="I1046" t="s">
        <v>143</v>
      </c>
      <c r="J1046" t="s">
        <v>93</v>
      </c>
      <c r="K1046" t="s">
        <v>1094</v>
      </c>
      <c r="L1046">
        <v>4733</v>
      </c>
      <c r="M1046">
        <v>1415</v>
      </c>
      <c r="N1046" t="s">
        <v>87</v>
      </c>
      <c r="O1046">
        <v>5</v>
      </c>
      <c r="P1046">
        <v>2830</v>
      </c>
      <c r="Q1046">
        <v>9466</v>
      </c>
      <c r="R1046" s="20">
        <v>0.03</v>
      </c>
    </row>
    <row r="1047" spans="1:18" x14ac:dyDescent="0.25">
      <c r="A1047" t="s">
        <v>1353</v>
      </c>
      <c r="B1047" s="19">
        <v>41793</v>
      </c>
      <c r="C1047" t="s">
        <v>134</v>
      </c>
      <c r="D1047">
        <v>10015</v>
      </c>
      <c r="E1047" t="s">
        <v>1098</v>
      </c>
      <c r="F1047">
        <v>2</v>
      </c>
      <c r="G1047" t="s">
        <v>103</v>
      </c>
      <c r="H1047" t="s">
        <v>104</v>
      </c>
      <c r="I1047" t="s">
        <v>105</v>
      </c>
      <c r="J1047" t="s">
        <v>106</v>
      </c>
      <c r="K1047" t="s">
        <v>1099</v>
      </c>
      <c r="L1047">
        <v>4741</v>
      </c>
      <c r="M1047">
        <v>1849</v>
      </c>
      <c r="N1047" t="s">
        <v>239</v>
      </c>
      <c r="O1047">
        <v>10</v>
      </c>
      <c r="P1047">
        <v>3698</v>
      </c>
      <c r="Q1047">
        <v>9482</v>
      </c>
      <c r="R1047" s="20">
        <v>0.02</v>
      </c>
    </row>
    <row r="1048" spans="1:18" x14ac:dyDescent="0.25">
      <c r="A1048" t="s">
        <v>1461</v>
      </c>
      <c r="B1048" s="19">
        <v>42080</v>
      </c>
      <c r="C1048" t="s">
        <v>102</v>
      </c>
      <c r="D1048">
        <v>10003</v>
      </c>
      <c r="E1048" t="s">
        <v>1107</v>
      </c>
      <c r="F1048">
        <v>2</v>
      </c>
      <c r="G1048" t="s">
        <v>96</v>
      </c>
      <c r="H1048" t="s">
        <v>97</v>
      </c>
      <c r="I1048" t="s">
        <v>98</v>
      </c>
      <c r="J1048" t="s">
        <v>99</v>
      </c>
      <c r="K1048" t="s">
        <v>1108</v>
      </c>
      <c r="L1048">
        <v>4757</v>
      </c>
      <c r="M1048">
        <v>1534</v>
      </c>
      <c r="N1048" t="s">
        <v>87</v>
      </c>
      <c r="O1048">
        <v>1</v>
      </c>
      <c r="P1048">
        <v>3068</v>
      </c>
      <c r="Q1048">
        <v>9514</v>
      </c>
      <c r="R1048" s="20">
        <v>0.03</v>
      </c>
    </row>
    <row r="1049" spans="1:18" x14ac:dyDescent="0.25">
      <c r="A1049" t="s">
        <v>421</v>
      </c>
      <c r="B1049" s="19">
        <v>41529</v>
      </c>
      <c r="C1049" t="s">
        <v>89</v>
      </c>
      <c r="D1049">
        <v>10015</v>
      </c>
      <c r="E1049" t="s">
        <v>1107</v>
      </c>
      <c r="F1049">
        <v>2</v>
      </c>
      <c r="G1049" t="s">
        <v>103</v>
      </c>
      <c r="H1049" t="s">
        <v>104</v>
      </c>
      <c r="I1049" t="s">
        <v>105</v>
      </c>
      <c r="J1049" t="s">
        <v>106</v>
      </c>
      <c r="K1049" t="s">
        <v>1108</v>
      </c>
      <c r="L1049">
        <v>4757</v>
      </c>
      <c r="M1049">
        <v>1534</v>
      </c>
      <c r="N1049" t="s">
        <v>87</v>
      </c>
      <c r="O1049">
        <v>5</v>
      </c>
      <c r="P1049">
        <v>3068</v>
      </c>
      <c r="Q1049">
        <v>9514</v>
      </c>
      <c r="R1049" s="20">
        <v>0.03</v>
      </c>
    </row>
    <row r="1050" spans="1:18" x14ac:dyDescent="0.25">
      <c r="A1050" t="s">
        <v>1361</v>
      </c>
      <c r="B1050" s="19">
        <v>42200</v>
      </c>
      <c r="C1050" t="s">
        <v>110</v>
      </c>
      <c r="D1050">
        <v>10007</v>
      </c>
      <c r="E1050" t="s">
        <v>1113</v>
      </c>
      <c r="F1050">
        <v>2</v>
      </c>
      <c r="G1050" t="s">
        <v>90</v>
      </c>
      <c r="H1050" t="s">
        <v>91</v>
      </c>
      <c r="I1050" t="s">
        <v>92</v>
      </c>
      <c r="J1050" t="s">
        <v>93</v>
      </c>
      <c r="K1050" t="s">
        <v>1114</v>
      </c>
      <c r="L1050">
        <v>4758</v>
      </c>
      <c r="M1050">
        <v>1946</v>
      </c>
      <c r="N1050" t="s">
        <v>87</v>
      </c>
      <c r="O1050">
        <v>4</v>
      </c>
      <c r="P1050">
        <v>3892</v>
      </c>
      <c r="Q1050">
        <v>9516</v>
      </c>
      <c r="R1050" s="20">
        <v>0.03</v>
      </c>
    </row>
    <row r="1051" spans="1:18" x14ac:dyDescent="0.25">
      <c r="A1051" t="s">
        <v>743</v>
      </c>
      <c r="B1051" s="19">
        <v>41912</v>
      </c>
      <c r="C1051" t="s">
        <v>134</v>
      </c>
      <c r="D1051">
        <v>10010</v>
      </c>
      <c r="E1051" t="s">
        <v>477</v>
      </c>
      <c r="F1051">
        <v>3</v>
      </c>
      <c r="G1051" t="s">
        <v>171</v>
      </c>
      <c r="H1051" t="s">
        <v>172</v>
      </c>
      <c r="I1051" t="s">
        <v>173</v>
      </c>
      <c r="J1051" t="s">
        <v>93</v>
      </c>
      <c r="K1051" t="s">
        <v>478</v>
      </c>
      <c r="L1051">
        <v>3176</v>
      </c>
      <c r="M1051">
        <v>1801</v>
      </c>
      <c r="N1051" t="s">
        <v>87</v>
      </c>
      <c r="O1051">
        <v>10</v>
      </c>
      <c r="P1051">
        <v>5403</v>
      </c>
      <c r="Q1051">
        <v>9528</v>
      </c>
      <c r="R1051" s="20">
        <v>0.02</v>
      </c>
    </row>
    <row r="1052" spans="1:18" x14ac:dyDescent="0.25">
      <c r="A1052" t="s">
        <v>1462</v>
      </c>
      <c r="B1052" s="19">
        <v>42031</v>
      </c>
      <c r="C1052" t="s">
        <v>108</v>
      </c>
      <c r="D1052">
        <v>10003</v>
      </c>
      <c r="E1052" t="s">
        <v>1116</v>
      </c>
      <c r="F1052">
        <v>2</v>
      </c>
      <c r="G1052" t="s">
        <v>96</v>
      </c>
      <c r="H1052" t="s">
        <v>97</v>
      </c>
      <c r="I1052" t="s">
        <v>98</v>
      </c>
      <c r="J1052" t="s">
        <v>99</v>
      </c>
      <c r="K1052" t="s">
        <v>1117</v>
      </c>
      <c r="L1052">
        <v>4765</v>
      </c>
      <c r="M1052">
        <v>1286</v>
      </c>
      <c r="N1052" t="s">
        <v>239</v>
      </c>
      <c r="O1052">
        <v>3</v>
      </c>
      <c r="P1052">
        <v>2572</v>
      </c>
      <c r="Q1052">
        <v>9530</v>
      </c>
      <c r="R1052" s="20">
        <v>0.03</v>
      </c>
    </row>
    <row r="1053" spans="1:18" x14ac:dyDescent="0.25">
      <c r="A1053" t="s">
        <v>1463</v>
      </c>
      <c r="B1053" s="19">
        <v>41766</v>
      </c>
      <c r="C1053" t="s">
        <v>72</v>
      </c>
      <c r="D1053">
        <v>10005</v>
      </c>
      <c r="E1053" t="s">
        <v>1119</v>
      </c>
      <c r="F1053">
        <v>2</v>
      </c>
      <c r="G1053" t="s">
        <v>183</v>
      </c>
      <c r="H1053" t="s">
        <v>184</v>
      </c>
      <c r="I1053" t="s">
        <v>185</v>
      </c>
      <c r="J1053" t="s">
        <v>93</v>
      </c>
      <c r="K1053" t="s">
        <v>1120</v>
      </c>
      <c r="L1053">
        <v>4788</v>
      </c>
      <c r="M1053">
        <v>2063</v>
      </c>
      <c r="N1053" t="s">
        <v>239</v>
      </c>
      <c r="O1053">
        <v>6</v>
      </c>
      <c r="P1053">
        <v>4126</v>
      </c>
      <c r="Q1053">
        <v>9576</v>
      </c>
      <c r="R1053" s="20">
        <v>0.02</v>
      </c>
    </row>
    <row r="1054" spans="1:18" x14ac:dyDescent="0.25">
      <c r="A1054" t="s">
        <v>956</v>
      </c>
      <c r="B1054" s="19">
        <v>42027</v>
      </c>
      <c r="C1054" t="s">
        <v>81</v>
      </c>
      <c r="D1054">
        <v>10013</v>
      </c>
      <c r="E1054" t="s">
        <v>1119</v>
      </c>
      <c r="F1054">
        <v>2</v>
      </c>
      <c r="G1054" t="s">
        <v>116</v>
      </c>
      <c r="H1054" t="s">
        <v>117</v>
      </c>
      <c r="I1054" t="s">
        <v>118</v>
      </c>
      <c r="J1054" t="s">
        <v>106</v>
      </c>
      <c r="K1054" t="s">
        <v>1120</v>
      </c>
      <c r="L1054">
        <v>4788</v>
      </c>
      <c r="M1054">
        <v>2063</v>
      </c>
      <c r="N1054" t="s">
        <v>239</v>
      </c>
      <c r="O1054">
        <v>8</v>
      </c>
      <c r="P1054">
        <v>4126</v>
      </c>
      <c r="Q1054">
        <v>9576</v>
      </c>
      <c r="R1054" s="20">
        <v>0.02</v>
      </c>
    </row>
    <row r="1055" spans="1:18" x14ac:dyDescent="0.25">
      <c r="A1055" t="s">
        <v>953</v>
      </c>
      <c r="B1055" s="19">
        <v>41717</v>
      </c>
      <c r="C1055" t="s">
        <v>203</v>
      </c>
      <c r="D1055">
        <v>10015</v>
      </c>
      <c r="E1055" t="s">
        <v>480</v>
      </c>
      <c r="F1055">
        <v>3</v>
      </c>
      <c r="G1055" t="s">
        <v>103</v>
      </c>
      <c r="H1055" t="s">
        <v>104</v>
      </c>
      <c r="I1055" t="s">
        <v>105</v>
      </c>
      <c r="J1055" t="s">
        <v>106</v>
      </c>
      <c r="K1055" t="s">
        <v>481</v>
      </c>
      <c r="L1055">
        <v>3197</v>
      </c>
      <c r="M1055">
        <v>1625</v>
      </c>
      <c r="N1055" t="s">
        <v>87</v>
      </c>
      <c r="O1055">
        <v>4</v>
      </c>
      <c r="P1055">
        <v>4875</v>
      </c>
      <c r="Q1055">
        <v>9591</v>
      </c>
      <c r="R1055" s="20">
        <v>0.03</v>
      </c>
    </row>
    <row r="1056" spans="1:18" x14ac:dyDescent="0.25">
      <c r="A1056" t="s">
        <v>489</v>
      </c>
      <c r="B1056" s="19">
        <v>42214</v>
      </c>
      <c r="C1056" t="s">
        <v>110</v>
      </c>
      <c r="D1056">
        <v>10005</v>
      </c>
      <c r="E1056" t="s">
        <v>1123</v>
      </c>
      <c r="F1056">
        <v>2</v>
      </c>
      <c r="G1056" t="s">
        <v>183</v>
      </c>
      <c r="H1056" t="s">
        <v>184</v>
      </c>
      <c r="I1056" t="s">
        <v>185</v>
      </c>
      <c r="J1056" t="s">
        <v>93</v>
      </c>
      <c r="K1056" t="s">
        <v>1124</v>
      </c>
      <c r="L1056">
        <v>4799</v>
      </c>
      <c r="M1056">
        <v>1978</v>
      </c>
      <c r="N1056" t="s">
        <v>177</v>
      </c>
      <c r="O1056">
        <v>4</v>
      </c>
      <c r="P1056">
        <v>3956</v>
      </c>
      <c r="Q1056">
        <v>9598</v>
      </c>
      <c r="R1056" s="20">
        <v>0.03</v>
      </c>
    </row>
    <row r="1057" spans="1:18" x14ac:dyDescent="0.25">
      <c r="A1057" t="s">
        <v>1464</v>
      </c>
      <c r="B1057" s="19">
        <v>41290</v>
      </c>
      <c r="C1057" t="s">
        <v>110</v>
      </c>
      <c r="D1057">
        <v>10007</v>
      </c>
      <c r="E1057" t="s">
        <v>1129</v>
      </c>
      <c r="F1057">
        <v>2</v>
      </c>
      <c r="G1057" t="s">
        <v>90</v>
      </c>
      <c r="H1057" t="s">
        <v>91</v>
      </c>
      <c r="I1057" t="s">
        <v>92</v>
      </c>
      <c r="J1057" t="s">
        <v>93</v>
      </c>
      <c r="K1057" t="s">
        <v>1130</v>
      </c>
      <c r="L1057">
        <v>4831</v>
      </c>
      <c r="M1057">
        <v>2265</v>
      </c>
      <c r="N1057" t="s">
        <v>87</v>
      </c>
      <c r="O1057">
        <v>4</v>
      </c>
      <c r="P1057">
        <v>4530</v>
      </c>
      <c r="Q1057">
        <v>9662</v>
      </c>
      <c r="R1057" s="20">
        <v>0.03</v>
      </c>
    </row>
    <row r="1058" spans="1:18" x14ac:dyDescent="0.25">
      <c r="A1058" t="s">
        <v>156</v>
      </c>
      <c r="B1058" s="19">
        <v>41398</v>
      </c>
      <c r="C1058" t="s">
        <v>203</v>
      </c>
      <c r="D1058">
        <v>10009</v>
      </c>
      <c r="E1058" t="s">
        <v>1129</v>
      </c>
      <c r="F1058">
        <v>2</v>
      </c>
      <c r="G1058" t="s">
        <v>141</v>
      </c>
      <c r="H1058" t="s">
        <v>142</v>
      </c>
      <c r="I1058" t="s">
        <v>143</v>
      </c>
      <c r="J1058" t="s">
        <v>93</v>
      </c>
      <c r="K1058" t="s">
        <v>1130</v>
      </c>
      <c r="L1058">
        <v>4831</v>
      </c>
      <c r="M1058">
        <v>2265</v>
      </c>
      <c r="N1058" t="s">
        <v>87</v>
      </c>
      <c r="O1058">
        <v>4</v>
      </c>
      <c r="P1058">
        <v>4530</v>
      </c>
      <c r="Q1058">
        <v>9662</v>
      </c>
      <c r="R1058" s="20">
        <v>0.03</v>
      </c>
    </row>
    <row r="1059" spans="1:18" x14ac:dyDescent="0.25">
      <c r="A1059" t="s">
        <v>1465</v>
      </c>
      <c r="B1059" s="19">
        <v>41586</v>
      </c>
      <c r="C1059" t="s">
        <v>134</v>
      </c>
      <c r="D1059">
        <v>10005</v>
      </c>
      <c r="E1059" t="s">
        <v>1133</v>
      </c>
      <c r="F1059">
        <v>2</v>
      </c>
      <c r="G1059" t="s">
        <v>183</v>
      </c>
      <c r="H1059" t="s">
        <v>184</v>
      </c>
      <c r="I1059" t="s">
        <v>185</v>
      </c>
      <c r="J1059" t="s">
        <v>93</v>
      </c>
      <c r="K1059" t="s">
        <v>1134</v>
      </c>
      <c r="L1059">
        <v>4834</v>
      </c>
      <c r="M1059">
        <v>1501</v>
      </c>
      <c r="N1059" t="s">
        <v>114</v>
      </c>
      <c r="O1059">
        <v>10</v>
      </c>
      <c r="P1059">
        <v>3002</v>
      </c>
      <c r="Q1059">
        <v>9668</v>
      </c>
      <c r="R1059" s="20">
        <v>0.02</v>
      </c>
    </row>
    <row r="1060" spans="1:18" x14ac:dyDescent="0.25">
      <c r="A1060" t="s">
        <v>1466</v>
      </c>
      <c r="B1060" s="19">
        <v>42255</v>
      </c>
      <c r="C1060" t="s">
        <v>102</v>
      </c>
      <c r="D1060">
        <v>10002</v>
      </c>
      <c r="E1060" t="s">
        <v>1467</v>
      </c>
      <c r="F1060">
        <v>2</v>
      </c>
      <c r="G1060" t="s">
        <v>83</v>
      </c>
      <c r="H1060" t="s">
        <v>84</v>
      </c>
      <c r="I1060" t="s">
        <v>85</v>
      </c>
      <c r="J1060" t="s">
        <v>77</v>
      </c>
      <c r="K1060" t="s">
        <v>1468</v>
      </c>
      <c r="L1060">
        <v>4841</v>
      </c>
      <c r="M1060">
        <v>1784</v>
      </c>
      <c r="N1060" t="s">
        <v>114</v>
      </c>
      <c r="O1060">
        <v>1</v>
      </c>
      <c r="P1060">
        <v>3568</v>
      </c>
      <c r="Q1060">
        <v>9682</v>
      </c>
      <c r="R1060" s="20">
        <v>0.03</v>
      </c>
    </row>
    <row r="1061" spans="1:18" x14ac:dyDescent="0.25">
      <c r="A1061" t="s">
        <v>538</v>
      </c>
      <c r="B1061" s="19">
        <v>42151</v>
      </c>
      <c r="C1061" t="s">
        <v>134</v>
      </c>
      <c r="D1061">
        <v>10002</v>
      </c>
      <c r="E1061" t="s">
        <v>1138</v>
      </c>
      <c r="F1061">
        <v>2</v>
      </c>
      <c r="G1061" t="s">
        <v>83</v>
      </c>
      <c r="H1061" t="s">
        <v>84</v>
      </c>
      <c r="I1061" t="s">
        <v>85</v>
      </c>
      <c r="J1061" t="s">
        <v>77</v>
      </c>
      <c r="K1061" t="s">
        <v>1139</v>
      </c>
      <c r="L1061">
        <v>4845</v>
      </c>
      <c r="M1061">
        <v>1433</v>
      </c>
      <c r="N1061" t="s">
        <v>87</v>
      </c>
      <c r="O1061">
        <v>10</v>
      </c>
      <c r="P1061">
        <v>2866</v>
      </c>
      <c r="Q1061">
        <v>9690</v>
      </c>
      <c r="R1061" s="20">
        <v>0.02</v>
      </c>
    </row>
    <row r="1062" spans="1:18" x14ac:dyDescent="0.25">
      <c r="A1062" t="s">
        <v>776</v>
      </c>
      <c r="B1062" s="19">
        <v>41464</v>
      </c>
      <c r="C1062" t="s">
        <v>134</v>
      </c>
      <c r="D1062">
        <v>10007</v>
      </c>
      <c r="E1062" t="s">
        <v>1138</v>
      </c>
      <c r="F1062">
        <v>2</v>
      </c>
      <c r="G1062" t="s">
        <v>90</v>
      </c>
      <c r="H1062" t="s">
        <v>91</v>
      </c>
      <c r="I1062" t="s">
        <v>92</v>
      </c>
      <c r="J1062" t="s">
        <v>93</v>
      </c>
      <c r="K1062" t="s">
        <v>1139</v>
      </c>
      <c r="L1062">
        <v>4845</v>
      </c>
      <c r="M1062">
        <v>1433</v>
      </c>
      <c r="N1062" t="s">
        <v>87</v>
      </c>
      <c r="O1062">
        <v>10</v>
      </c>
      <c r="P1062">
        <v>2866</v>
      </c>
      <c r="Q1062">
        <v>9690</v>
      </c>
      <c r="R1062" s="20">
        <v>0.02</v>
      </c>
    </row>
    <row r="1063" spans="1:18" x14ac:dyDescent="0.25">
      <c r="A1063" t="s">
        <v>846</v>
      </c>
      <c r="B1063" s="19">
        <v>42173</v>
      </c>
      <c r="C1063" t="s">
        <v>81</v>
      </c>
      <c r="D1063">
        <v>10004</v>
      </c>
      <c r="E1063" t="s">
        <v>1141</v>
      </c>
      <c r="F1063">
        <v>2</v>
      </c>
      <c r="G1063" t="s">
        <v>121</v>
      </c>
      <c r="H1063" t="s">
        <v>122</v>
      </c>
      <c r="I1063" t="s">
        <v>123</v>
      </c>
      <c r="J1063" t="s">
        <v>106</v>
      </c>
      <c r="K1063" t="s">
        <v>1142</v>
      </c>
      <c r="L1063">
        <v>4849</v>
      </c>
      <c r="M1063">
        <v>2433</v>
      </c>
      <c r="N1063" t="s">
        <v>239</v>
      </c>
      <c r="O1063">
        <v>8</v>
      </c>
      <c r="P1063">
        <v>4866</v>
      </c>
      <c r="Q1063">
        <v>9698</v>
      </c>
      <c r="R1063" s="20">
        <v>0.02</v>
      </c>
    </row>
    <row r="1064" spans="1:18" x14ac:dyDescent="0.25">
      <c r="A1064" t="s">
        <v>1469</v>
      </c>
      <c r="B1064" s="19">
        <v>41734</v>
      </c>
      <c r="C1064" t="s">
        <v>110</v>
      </c>
      <c r="D1064">
        <v>10008</v>
      </c>
      <c r="E1064" t="s">
        <v>1146</v>
      </c>
      <c r="F1064">
        <v>2</v>
      </c>
      <c r="G1064" t="s">
        <v>135</v>
      </c>
      <c r="H1064" t="s">
        <v>136</v>
      </c>
      <c r="I1064" t="s">
        <v>137</v>
      </c>
      <c r="J1064" t="s">
        <v>106</v>
      </c>
      <c r="K1064" t="s">
        <v>1147</v>
      </c>
      <c r="L1064">
        <v>4861</v>
      </c>
      <c r="M1064">
        <v>1633</v>
      </c>
      <c r="N1064" t="s">
        <v>87</v>
      </c>
      <c r="O1064">
        <v>4</v>
      </c>
      <c r="P1064">
        <v>3266</v>
      </c>
      <c r="Q1064">
        <v>9722</v>
      </c>
      <c r="R1064" s="20">
        <v>0.03</v>
      </c>
    </row>
    <row r="1065" spans="1:18" x14ac:dyDescent="0.25">
      <c r="A1065" t="s">
        <v>931</v>
      </c>
      <c r="B1065" s="19">
        <v>41707</v>
      </c>
      <c r="C1065" t="s">
        <v>110</v>
      </c>
      <c r="D1065">
        <v>10006</v>
      </c>
      <c r="E1065" t="s">
        <v>490</v>
      </c>
      <c r="F1065">
        <v>3</v>
      </c>
      <c r="G1065" t="s">
        <v>74</v>
      </c>
      <c r="H1065" t="s">
        <v>75</v>
      </c>
      <c r="I1065" t="s">
        <v>76</v>
      </c>
      <c r="J1065" t="s">
        <v>77</v>
      </c>
      <c r="K1065" t="s">
        <v>491</v>
      </c>
      <c r="L1065">
        <v>3253</v>
      </c>
      <c r="M1065">
        <v>2137</v>
      </c>
      <c r="N1065" t="s">
        <v>239</v>
      </c>
      <c r="O1065">
        <v>4</v>
      </c>
      <c r="P1065">
        <v>6411</v>
      </c>
      <c r="Q1065">
        <v>9759</v>
      </c>
      <c r="R1065" s="20">
        <v>0.03</v>
      </c>
    </row>
    <row r="1066" spans="1:18" x14ac:dyDescent="0.25">
      <c r="A1066" t="s">
        <v>1470</v>
      </c>
      <c r="B1066" s="19">
        <v>41465</v>
      </c>
      <c r="C1066" t="s">
        <v>89</v>
      </c>
      <c r="D1066">
        <v>10015</v>
      </c>
      <c r="E1066" t="s">
        <v>1152</v>
      </c>
      <c r="F1066">
        <v>2</v>
      </c>
      <c r="G1066" t="s">
        <v>103</v>
      </c>
      <c r="H1066" t="s">
        <v>104</v>
      </c>
      <c r="I1066" t="s">
        <v>105</v>
      </c>
      <c r="J1066" t="s">
        <v>106</v>
      </c>
      <c r="K1066" t="s">
        <v>1153</v>
      </c>
      <c r="L1066">
        <v>4891</v>
      </c>
      <c r="M1066">
        <v>1745</v>
      </c>
      <c r="N1066" t="s">
        <v>114</v>
      </c>
      <c r="O1066">
        <v>5</v>
      </c>
      <c r="P1066">
        <v>3490</v>
      </c>
      <c r="Q1066">
        <v>9782</v>
      </c>
      <c r="R1066" s="20">
        <v>0.03</v>
      </c>
    </row>
    <row r="1067" spans="1:18" x14ac:dyDescent="0.25">
      <c r="A1067" t="s">
        <v>1471</v>
      </c>
      <c r="B1067" s="19">
        <v>41836</v>
      </c>
      <c r="C1067" t="s">
        <v>134</v>
      </c>
      <c r="D1067">
        <v>10008</v>
      </c>
      <c r="E1067" t="s">
        <v>1152</v>
      </c>
      <c r="F1067">
        <v>2</v>
      </c>
      <c r="G1067" t="s">
        <v>135</v>
      </c>
      <c r="H1067" t="s">
        <v>136</v>
      </c>
      <c r="I1067" t="s">
        <v>137</v>
      </c>
      <c r="J1067" t="s">
        <v>106</v>
      </c>
      <c r="K1067" t="s">
        <v>1153</v>
      </c>
      <c r="L1067">
        <v>4891</v>
      </c>
      <c r="M1067">
        <v>1745</v>
      </c>
      <c r="N1067" t="s">
        <v>114</v>
      </c>
      <c r="O1067">
        <v>10</v>
      </c>
      <c r="P1067">
        <v>3490</v>
      </c>
      <c r="Q1067">
        <v>9782</v>
      </c>
      <c r="R1067" s="20">
        <v>0.02</v>
      </c>
    </row>
    <row r="1068" spans="1:18" x14ac:dyDescent="0.25">
      <c r="A1068" t="s">
        <v>646</v>
      </c>
      <c r="B1068" s="19">
        <v>41651</v>
      </c>
      <c r="C1068" t="s">
        <v>110</v>
      </c>
      <c r="D1068">
        <v>10006</v>
      </c>
      <c r="E1068" t="s">
        <v>1152</v>
      </c>
      <c r="F1068">
        <v>2</v>
      </c>
      <c r="G1068" t="s">
        <v>74</v>
      </c>
      <c r="H1068" t="s">
        <v>75</v>
      </c>
      <c r="I1068" t="s">
        <v>76</v>
      </c>
      <c r="J1068" t="s">
        <v>77</v>
      </c>
      <c r="K1068" t="s">
        <v>1153</v>
      </c>
      <c r="L1068">
        <v>4891</v>
      </c>
      <c r="M1068">
        <v>1745</v>
      </c>
      <c r="N1068" t="s">
        <v>114</v>
      </c>
      <c r="O1068">
        <v>4</v>
      </c>
      <c r="P1068">
        <v>3490</v>
      </c>
      <c r="Q1068">
        <v>9782</v>
      </c>
      <c r="R1068" s="20">
        <v>0.03</v>
      </c>
    </row>
    <row r="1069" spans="1:18" x14ac:dyDescent="0.25">
      <c r="A1069" t="s">
        <v>1090</v>
      </c>
      <c r="B1069" s="19">
        <v>41372</v>
      </c>
      <c r="C1069" t="s">
        <v>110</v>
      </c>
      <c r="D1069">
        <v>10007</v>
      </c>
      <c r="E1069" t="s">
        <v>1156</v>
      </c>
      <c r="F1069">
        <v>2</v>
      </c>
      <c r="G1069" t="s">
        <v>90</v>
      </c>
      <c r="H1069" t="s">
        <v>91</v>
      </c>
      <c r="I1069" t="s">
        <v>92</v>
      </c>
      <c r="J1069" t="s">
        <v>93</v>
      </c>
      <c r="K1069" t="s">
        <v>1157</v>
      </c>
      <c r="L1069">
        <v>4901</v>
      </c>
      <c r="M1069">
        <v>1789</v>
      </c>
      <c r="N1069" t="s">
        <v>87</v>
      </c>
      <c r="O1069">
        <v>4</v>
      </c>
      <c r="P1069">
        <v>3578</v>
      </c>
      <c r="Q1069">
        <v>9802</v>
      </c>
      <c r="R1069" s="20">
        <v>0.03</v>
      </c>
    </row>
    <row r="1070" spans="1:18" x14ac:dyDescent="0.25">
      <c r="A1070" t="s">
        <v>1472</v>
      </c>
      <c r="B1070" s="19">
        <v>41363</v>
      </c>
      <c r="C1070" t="s">
        <v>72</v>
      </c>
      <c r="D1070">
        <v>10002</v>
      </c>
      <c r="E1070" t="s">
        <v>1160</v>
      </c>
      <c r="F1070">
        <v>2</v>
      </c>
      <c r="G1070" t="s">
        <v>83</v>
      </c>
      <c r="H1070" t="s">
        <v>84</v>
      </c>
      <c r="I1070" t="s">
        <v>85</v>
      </c>
      <c r="J1070" t="s">
        <v>77</v>
      </c>
      <c r="K1070" t="s">
        <v>1161</v>
      </c>
      <c r="L1070">
        <v>4906</v>
      </c>
      <c r="M1070">
        <v>2269</v>
      </c>
      <c r="N1070" t="s">
        <v>87</v>
      </c>
      <c r="O1070">
        <v>6</v>
      </c>
      <c r="P1070">
        <v>4538</v>
      </c>
      <c r="Q1070">
        <v>9812</v>
      </c>
      <c r="R1070" s="20">
        <v>0.02</v>
      </c>
    </row>
    <row r="1071" spans="1:18" x14ac:dyDescent="0.25">
      <c r="A1071" t="s">
        <v>1473</v>
      </c>
      <c r="B1071" s="19">
        <v>41800</v>
      </c>
      <c r="C1071" t="s">
        <v>102</v>
      </c>
      <c r="D1071">
        <v>10007</v>
      </c>
      <c r="E1071" t="s">
        <v>1160</v>
      </c>
      <c r="F1071">
        <v>2</v>
      </c>
      <c r="G1071" t="s">
        <v>90</v>
      </c>
      <c r="H1071" t="s">
        <v>91</v>
      </c>
      <c r="I1071" t="s">
        <v>92</v>
      </c>
      <c r="J1071" t="s">
        <v>93</v>
      </c>
      <c r="K1071" t="s">
        <v>1161</v>
      </c>
      <c r="L1071">
        <v>4906</v>
      </c>
      <c r="M1071">
        <v>2269</v>
      </c>
      <c r="N1071" t="s">
        <v>87</v>
      </c>
      <c r="O1071">
        <v>1</v>
      </c>
      <c r="P1071">
        <v>4538</v>
      </c>
      <c r="Q1071">
        <v>9812</v>
      </c>
      <c r="R1071" s="20">
        <v>0.03</v>
      </c>
    </row>
    <row r="1072" spans="1:18" x14ac:dyDescent="0.25">
      <c r="A1072" t="s">
        <v>300</v>
      </c>
      <c r="B1072" s="19">
        <v>41718</v>
      </c>
      <c r="C1072" t="s">
        <v>89</v>
      </c>
      <c r="D1072">
        <v>10004</v>
      </c>
      <c r="E1072" t="s">
        <v>1165</v>
      </c>
      <c r="F1072">
        <v>2</v>
      </c>
      <c r="G1072" t="s">
        <v>121</v>
      </c>
      <c r="H1072" t="s">
        <v>122</v>
      </c>
      <c r="I1072" t="s">
        <v>123</v>
      </c>
      <c r="J1072" t="s">
        <v>106</v>
      </c>
      <c r="K1072" t="s">
        <v>1166</v>
      </c>
      <c r="L1072">
        <v>4910</v>
      </c>
      <c r="M1072">
        <v>2108</v>
      </c>
      <c r="N1072" t="s">
        <v>87</v>
      </c>
      <c r="O1072">
        <v>5</v>
      </c>
      <c r="P1072">
        <v>4216</v>
      </c>
      <c r="Q1072">
        <v>9820</v>
      </c>
      <c r="R1072" s="20">
        <v>0.03</v>
      </c>
    </row>
    <row r="1073" spans="1:18" x14ac:dyDescent="0.25">
      <c r="A1073" t="s">
        <v>372</v>
      </c>
      <c r="B1073" s="19">
        <v>42153</v>
      </c>
      <c r="C1073" t="s">
        <v>203</v>
      </c>
      <c r="D1073">
        <v>10001</v>
      </c>
      <c r="E1073" t="s">
        <v>500</v>
      </c>
      <c r="F1073">
        <v>3</v>
      </c>
      <c r="G1073" t="s">
        <v>197</v>
      </c>
      <c r="H1073" t="s">
        <v>122</v>
      </c>
      <c r="I1073" t="s">
        <v>198</v>
      </c>
      <c r="J1073" t="s">
        <v>106</v>
      </c>
      <c r="K1073" t="s">
        <v>501</v>
      </c>
      <c r="L1073">
        <v>3282</v>
      </c>
      <c r="M1073">
        <v>1654</v>
      </c>
      <c r="N1073" t="s">
        <v>114</v>
      </c>
      <c r="O1073">
        <v>4</v>
      </c>
      <c r="P1073">
        <v>4962</v>
      </c>
      <c r="Q1073">
        <v>9846</v>
      </c>
      <c r="R1073" s="20">
        <v>0.03</v>
      </c>
    </row>
    <row r="1074" spans="1:18" x14ac:dyDescent="0.25">
      <c r="A1074" t="s">
        <v>1474</v>
      </c>
      <c r="B1074" s="19">
        <v>41805</v>
      </c>
      <c r="C1074" t="s">
        <v>108</v>
      </c>
      <c r="D1074">
        <v>10012</v>
      </c>
      <c r="E1074" t="s">
        <v>500</v>
      </c>
      <c r="F1074">
        <v>3</v>
      </c>
      <c r="G1074" t="s">
        <v>127</v>
      </c>
      <c r="H1074" t="s">
        <v>128</v>
      </c>
      <c r="I1074" t="s">
        <v>129</v>
      </c>
      <c r="J1074" t="s">
        <v>93</v>
      </c>
      <c r="K1074" t="s">
        <v>501</v>
      </c>
      <c r="L1074">
        <v>3282</v>
      </c>
      <c r="M1074">
        <v>1654</v>
      </c>
      <c r="N1074" t="s">
        <v>114</v>
      </c>
      <c r="O1074">
        <v>3</v>
      </c>
      <c r="P1074">
        <v>4962</v>
      </c>
      <c r="Q1074">
        <v>9846</v>
      </c>
      <c r="R1074" s="20">
        <v>0.03</v>
      </c>
    </row>
    <row r="1075" spans="1:18" x14ac:dyDescent="0.25">
      <c r="A1075" t="s">
        <v>1475</v>
      </c>
      <c r="B1075" s="19">
        <v>42017</v>
      </c>
      <c r="C1075" t="s">
        <v>81</v>
      </c>
      <c r="D1075">
        <v>10011</v>
      </c>
      <c r="E1075" t="s">
        <v>500</v>
      </c>
      <c r="F1075">
        <v>3</v>
      </c>
      <c r="G1075" t="s">
        <v>153</v>
      </c>
      <c r="H1075" t="s">
        <v>154</v>
      </c>
      <c r="I1075" t="s">
        <v>155</v>
      </c>
      <c r="J1075" t="s">
        <v>93</v>
      </c>
      <c r="K1075" t="s">
        <v>501</v>
      </c>
      <c r="L1075">
        <v>3282</v>
      </c>
      <c r="M1075">
        <v>1654</v>
      </c>
      <c r="N1075" t="s">
        <v>114</v>
      </c>
      <c r="O1075">
        <v>8</v>
      </c>
      <c r="P1075">
        <v>4962</v>
      </c>
      <c r="Q1075">
        <v>9846</v>
      </c>
      <c r="R1075" s="20">
        <v>0.02</v>
      </c>
    </row>
    <row r="1076" spans="1:18" x14ac:dyDescent="0.25">
      <c r="A1076" t="s">
        <v>1476</v>
      </c>
      <c r="B1076" s="19">
        <v>41476</v>
      </c>
      <c r="C1076" t="s">
        <v>108</v>
      </c>
      <c r="D1076">
        <v>10014</v>
      </c>
      <c r="E1076" t="s">
        <v>1171</v>
      </c>
      <c r="F1076">
        <v>2</v>
      </c>
      <c r="G1076" t="s">
        <v>162</v>
      </c>
      <c r="H1076" t="s">
        <v>163</v>
      </c>
      <c r="I1076" t="s">
        <v>164</v>
      </c>
      <c r="J1076" t="s">
        <v>93</v>
      </c>
      <c r="K1076" t="s">
        <v>1172</v>
      </c>
      <c r="L1076">
        <v>4927</v>
      </c>
      <c r="M1076">
        <v>2034</v>
      </c>
      <c r="N1076" t="s">
        <v>114</v>
      </c>
      <c r="O1076">
        <v>3</v>
      </c>
      <c r="P1076">
        <v>4068</v>
      </c>
      <c r="Q1076">
        <v>9854</v>
      </c>
      <c r="R1076" s="20">
        <v>0.03</v>
      </c>
    </row>
    <row r="1077" spans="1:18" x14ac:dyDescent="0.25">
      <c r="A1077" t="s">
        <v>911</v>
      </c>
      <c r="B1077" s="19">
        <v>41957</v>
      </c>
      <c r="C1077" t="s">
        <v>108</v>
      </c>
      <c r="D1077">
        <v>10006</v>
      </c>
      <c r="E1077" t="s">
        <v>1173</v>
      </c>
      <c r="F1077">
        <v>2</v>
      </c>
      <c r="G1077" t="s">
        <v>74</v>
      </c>
      <c r="H1077" t="s">
        <v>75</v>
      </c>
      <c r="I1077" t="s">
        <v>76</v>
      </c>
      <c r="J1077" t="s">
        <v>77</v>
      </c>
      <c r="K1077" t="s">
        <v>1174</v>
      </c>
      <c r="L1077">
        <v>4928</v>
      </c>
      <c r="M1077">
        <v>2101</v>
      </c>
      <c r="N1077" t="s">
        <v>87</v>
      </c>
      <c r="O1077">
        <v>3</v>
      </c>
      <c r="P1077">
        <v>4202</v>
      </c>
      <c r="Q1077">
        <v>9856</v>
      </c>
      <c r="R1077" s="20">
        <v>0.03</v>
      </c>
    </row>
    <row r="1078" spans="1:18" x14ac:dyDescent="0.25">
      <c r="A1078" t="s">
        <v>250</v>
      </c>
      <c r="B1078" s="19">
        <v>41722</v>
      </c>
      <c r="C1078" t="s">
        <v>89</v>
      </c>
      <c r="D1078">
        <v>10003</v>
      </c>
      <c r="E1078" t="s">
        <v>1176</v>
      </c>
      <c r="F1078">
        <v>2</v>
      </c>
      <c r="G1078" t="s">
        <v>96</v>
      </c>
      <c r="H1078" t="s">
        <v>97</v>
      </c>
      <c r="I1078" t="s">
        <v>98</v>
      </c>
      <c r="J1078" t="s">
        <v>99</v>
      </c>
      <c r="K1078" t="s">
        <v>1177</v>
      </c>
      <c r="L1078">
        <v>4952</v>
      </c>
      <c r="M1078">
        <v>1567</v>
      </c>
      <c r="N1078" t="s">
        <v>87</v>
      </c>
      <c r="O1078">
        <v>5</v>
      </c>
      <c r="P1078">
        <v>3134</v>
      </c>
      <c r="Q1078">
        <v>9904</v>
      </c>
      <c r="R1078" s="20">
        <v>0.03</v>
      </c>
    </row>
    <row r="1079" spans="1:18" x14ac:dyDescent="0.25">
      <c r="A1079" t="s">
        <v>1275</v>
      </c>
      <c r="B1079" s="19">
        <v>41435</v>
      </c>
      <c r="C1079" t="s">
        <v>72</v>
      </c>
      <c r="D1079">
        <v>10004</v>
      </c>
      <c r="E1079" t="s">
        <v>516</v>
      </c>
      <c r="F1079">
        <v>3</v>
      </c>
      <c r="G1079" t="s">
        <v>121</v>
      </c>
      <c r="H1079" t="s">
        <v>122</v>
      </c>
      <c r="I1079" t="s">
        <v>123</v>
      </c>
      <c r="J1079" t="s">
        <v>106</v>
      </c>
      <c r="K1079" t="s">
        <v>517</v>
      </c>
      <c r="L1079">
        <v>3305</v>
      </c>
      <c r="M1079">
        <v>1418</v>
      </c>
      <c r="N1079" t="s">
        <v>87</v>
      </c>
      <c r="O1079">
        <v>6</v>
      </c>
      <c r="P1079">
        <v>4254</v>
      </c>
      <c r="Q1079">
        <v>9915</v>
      </c>
      <c r="R1079" s="20">
        <v>0.02</v>
      </c>
    </row>
    <row r="1080" spans="1:18" x14ac:dyDescent="0.25">
      <c r="A1080" t="s">
        <v>785</v>
      </c>
      <c r="B1080" s="19">
        <v>41287</v>
      </c>
      <c r="C1080" t="s">
        <v>81</v>
      </c>
      <c r="D1080">
        <v>10009</v>
      </c>
      <c r="E1080" t="s">
        <v>1179</v>
      </c>
      <c r="F1080">
        <v>2</v>
      </c>
      <c r="G1080" t="s">
        <v>141</v>
      </c>
      <c r="H1080" t="s">
        <v>142</v>
      </c>
      <c r="I1080" t="s">
        <v>143</v>
      </c>
      <c r="J1080" t="s">
        <v>93</v>
      </c>
      <c r="K1080" t="s">
        <v>1180</v>
      </c>
      <c r="L1080">
        <v>4990</v>
      </c>
      <c r="M1080">
        <v>1360</v>
      </c>
      <c r="N1080" t="s">
        <v>87</v>
      </c>
      <c r="O1080">
        <v>8</v>
      </c>
      <c r="P1080">
        <v>2720</v>
      </c>
      <c r="Q1080">
        <v>9980</v>
      </c>
      <c r="R1080" s="20">
        <v>0.02</v>
      </c>
    </row>
    <row r="1081" spans="1:18" x14ac:dyDescent="0.25">
      <c r="A1081" t="s">
        <v>1477</v>
      </c>
      <c r="B1081" s="19">
        <v>41483</v>
      </c>
      <c r="C1081" t="s">
        <v>89</v>
      </c>
      <c r="D1081">
        <v>10012</v>
      </c>
      <c r="E1081" t="s">
        <v>527</v>
      </c>
      <c r="F1081">
        <v>3</v>
      </c>
      <c r="G1081" t="s">
        <v>127</v>
      </c>
      <c r="H1081" t="s">
        <v>128</v>
      </c>
      <c r="I1081" t="s">
        <v>129</v>
      </c>
      <c r="J1081" t="s">
        <v>93</v>
      </c>
      <c r="K1081" t="s">
        <v>528</v>
      </c>
      <c r="L1081">
        <v>3330</v>
      </c>
      <c r="M1081">
        <v>2283</v>
      </c>
      <c r="N1081" t="s">
        <v>87</v>
      </c>
      <c r="O1081">
        <v>5</v>
      </c>
      <c r="P1081">
        <v>6849</v>
      </c>
      <c r="Q1081">
        <v>9990</v>
      </c>
      <c r="R1081" s="20">
        <v>0.03</v>
      </c>
    </row>
    <row r="1082" spans="1:18" x14ac:dyDescent="0.25">
      <c r="A1082" t="s">
        <v>781</v>
      </c>
      <c r="B1082" s="19">
        <v>41805</v>
      </c>
      <c r="C1082" t="s">
        <v>89</v>
      </c>
      <c r="D1082">
        <v>10009</v>
      </c>
      <c r="E1082" t="s">
        <v>532</v>
      </c>
      <c r="F1082">
        <v>3</v>
      </c>
      <c r="G1082" t="s">
        <v>141</v>
      </c>
      <c r="H1082" t="s">
        <v>142</v>
      </c>
      <c r="I1082" t="s">
        <v>143</v>
      </c>
      <c r="J1082" t="s">
        <v>93</v>
      </c>
      <c r="K1082" t="s">
        <v>533</v>
      </c>
      <c r="L1082">
        <v>3339</v>
      </c>
      <c r="M1082">
        <v>2274</v>
      </c>
      <c r="N1082" t="s">
        <v>87</v>
      </c>
      <c r="O1082">
        <v>5</v>
      </c>
      <c r="P1082">
        <v>6822</v>
      </c>
      <c r="Q1082">
        <v>10017</v>
      </c>
      <c r="R1082" s="20">
        <v>0.03</v>
      </c>
    </row>
    <row r="1083" spans="1:18" x14ac:dyDescent="0.25">
      <c r="A1083" t="s">
        <v>1244</v>
      </c>
      <c r="B1083" s="19">
        <v>41800</v>
      </c>
      <c r="C1083" t="s">
        <v>203</v>
      </c>
      <c r="D1083">
        <v>10003</v>
      </c>
      <c r="E1083" t="s">
        <v>532</v>
      </c>
      <c r="F1083">
        <v>3</v>
      </c>
      <c r="G1083" t="s">
        <v>96</v>
      </c>
      <c r="H1083" t="s">
        <v>97</v>
      </c>
      <c r="I1083" t="s">
        <v>98</v>
      </c>
      <c r="J1083" t="s">
        <v>99</v>
      </c>
      <c r="K1083" t="s">
        <v>533</v>
      </c>
      <c r="L1083">
        <v>3339</v>
      </c>
      <c r="M1083">
        <v>2274</v>
      </c>
      <c r="N1083" t="s">
        <v>87</v>
      </c>
      <c r="O1083">
        <v>4</v>
      </c>
      <c r="P1083">
        <v>6822</v>
      </c>
      <c r="Q1083">
        <v>10017</v>
      </c>
      <c r="R1083" s="20">
        <v>0.03</v>
      </c>
    </row>
    <row r="1084" spans="1:18" x14ac:dyDescent="0.25">
      <c r="A1084" t="s">
        <v>1478</v>
      </c>
      <c r="B1084" s="19">
        <v>42336</v>
      </c>
      <c r="C1084" t="s">
        <v>203</v>
      </c>
      <c r="D1084">
        <v>10008</v>
      </c>
      <c r="E1084" t="s">
        <v>532</v>
      </c>
      <c r="F1084">
        <v>3</v>
      </c>
      <c r="G1084" t="s">
        <v>135</v>
      </c>
      <c r="H1084" t="s">
        <v>136</v>
      </c>
      <c r="I1084" t="s">
        <v>137</v>
      </c>
      <c r="J1084" t="s">
        <v>106</v>
      </c>
      <c r="K1084" t="s">
        <v>533</v>
      </c>
      <c r="L1084">
        <v>3339</v>
      </c>
      <c r="M1084">
        <v>2274</v>
      </c>
      <c r="N1084" t="s">
        <v>87</v>
      </c>
      <c r="O1084">
        <v>4</v>
      </c>
      <c r="P1084">
        <v>6822</v>
      </c>
      <c r="Q1084">
        <v>10017</v>
      </c>
      <c r="R1084" s="20">
        <v>0.03</v>
      </c>
    </row>
    <row r="1085" spans="1:18" x14ac:dyDescent="0.25">
      <c r="A1085" t="s">
        <v>1408</v>
      </c>
      <c r="B1085" s="19">
        <v>41751</v>
      </c>
      <c r="C1085" t="s">
        <v>108</v>
      </c>
      <c r="D1085">
        <v>10007</v>
      </c>
      <c r="E1085" t="s">
        <v>536</v>
      </c>
      <c r="F1085">
        <v>3</v>
      </c>
      <c r="G1085" t="s">
        <v>90</v>
      </c>
      <c r="H1085" t="s">
        <v>91</v>
      </c>
      <c r="I1085" t="s">
        <v>92</v>
      </c>
      <c r="J1085" t="s">
        <v>93</v>
      </c>
      <c r="K1085" t="s">
        <v>537</v>
      </c>
      <c r="L1085">
        <v>3340</v>
      </c>
      <c r="M1085">
        <v>1355</v>
      </c>
      <c r="N1085" t="s">
        <v>87</v>
      </c>
      <c r="O1085">
        <v>3</v>
      </c>
      <c r="P1085">
        <v>4065</v>
      </c>
      <c r="Q1085">
        <v>10020</v>
      </c>
      <c r="R1085" s="20">
        <v>0.03</v>
      </c>
    </row>
    <row r="1086" spans="1:18" x14ac:dyDescent="0.25">
      <c r="A1086" t="s">
        <v>1479</v>
      </c>
      <c r="B1086" s="19">
        <v>42129</v>
      </c>
      <c r="C1086" t="s">
        <v>134</v>
      </c>
      <c r="D1086">
        <v>10013</v>
      </c>
      <c r="E1086" t="s">
        <v>539</v>
      </c>
      <c r="F1086">
        <v>3</v>
      </c>
      <c r="G1086" t="s">
        <v>116</v>
      </c>
      <c r="H1086" t="s">
        <v>117</v>
      </c>
      <c r="I1086" t="s">
        <v>118</v>
      </c>
      <c r="J1086" t="s">
        <v>106</v>
      </c>
      <c r="K1086" t="s">
        <v>540</v>
      </c>
      <c r="L1086">
        <v>3377</v>
      </c>
      <c r="M1086">
        <v>2112</v>
      </c>
      <c r="N1086" t="s">
        <v>239</v>
      </c>
      <c r="O1086">
        <v>10</v>
      </c>
      <c r="P1086">
        <v>6336</v>
      </c>
      <c r="Q1086">
        <v>10131</v>
      </c>
      <c r="R1086" s="20">
        <v>0.02</v>
      </c>
    </row>
    <row r="1087" spans="1:18" x14ac:dyDescent="0.25">
      <c r="A1087" t="s">
        <v>1480</v>
      </c>
      <c r="B1087" s="19">
        <v>41552</v>
      </c>
      <c r="C1087" t="s">
        <v>203</v>
      </c>
      <c r="D1087">
        <v>10009</v>
      </c>
      <c r="E1087" t="s">
        <v>539</v>
      </c>
      <c r="F1087">
        <v>3</v>
      </c>
      <c r="G1087" t="s">
        <v>141</v>
      </c>
      <c r="H1087" t="s">
        <v>142</v>
      </c>
      <c r="I1087" t="s">
        <v>143</v>
      </c>
      <c r="J1087" t="s">
        <v>93</v>
      </c>
      <c r="K1087" t="s">
        <v>540</v>
      </c>
      <c r="L1087">
        <v>3377</v>
      </c>
      <c r="M1087">
        <v>2112</v>
      </c>
      <c r="N1087" t="s">
        <v>239</v>
      </c>
      <c r="O1087">
        <v>4</v>
      </c>
      <c r="P1087">
        <v>6336</v>
      </c>
      <c r="Q1087">
        <v>10131</v>
      </c>
      <c r="R1087" s="20">
        <v>0.03</v>
      </c>
    </row>
    <row r="1088" spans="1:18" x14ac:dyDescent="0.25">
      <c r="A1088" t="s">
        <v>1481</v>
      </c>
      <c r="B1088" s="19">
        <v>42068</v>
      </c>
      <c r="C1088" t="s">
        <v>108</v>
      </c>
      <c r="D1088">
        <v>10009</v>
      </c>
      <c r="E1088" t="s">
        <v>1482</v>
      </c>
      <c r="F1088">
        <v>3</v>
      </c>
      <c r="G1088" t="s">
        <v>141</v>
      </c>
      <c r="H1088" t="s">
        <v>142</v>
      </c>
      <c r="I1088" t="s">
        <v>143</v>
      </c>
      <c r="J1088" t="s">
        <v>93</v>
      </c>
      <c r="K1088" t="s">
        <v>1483</v>
      </c>
      <c r="L1088">
        <v>3378</v>
      </c>
      <c r="M1088">
        <v>1807</v>
      </c>
      <c r="N1088" t="s">
        <v>114</v>
      </c>
      <c r="O1088">
        <v>3</v>
      </c>
      <c r="P1088">
        <v>5421</v>
      </c>
      <c r="Q1088">
        <v>10134</v>
      </c>
      <c r="R1088" s="20">
        <v>0.03</v>
      </c>
    </row>
    <row r="1089" spans="1:18" x14ac:dyDescent="0.25">
      <c r="A1089" t="s">
        <v>1333</v>
      </c>
      <c r="B1089" s="19">
        <v>41959</v>
      </c>
      <c r="C1089" t="s">
        <v>108</v>
      </c>
      <c r="D1089">
        <v>10011</v>
      </c>
      <c r="E1089" t="s">
        <v>542</v>
      </c>
      <c r="F1089">
        <v>3</v>
      </c>
      <c r="G1089" t="s">
        <v>153</v>
      </c>
      <c r="H1089" t="s">
        <v>154</v>
      </c>
      <c r="I1089" t="s">
        <v>155</v>
      </c>
      <c r="J1089" t="s">
        <v>93</v>
      </c>
      <c r="K1089" t="s">
        <v>543</v>
      </c>
      <c r="L1089">
        <v>3388</v>
      </c>
      <c r="M1089">
        <v>1454</v>
      </c>
      <c r="N1089" t="s">
        <v>239</v>
      </c>
      <c r="O1089">
        <v>3</v>
      </c>
      <c r="P1089">
        <v>4362</v>
      </c>
      <c r="Q1089">
        <v>10164</v>
      </c>
      <c r="R1089" s="20">
        <v>0.03</v>
      </c>
    </row>
    <row r="1090" spans="1:18" x14ac:dyDescent="0.25">
      <c r="A1090" t="s">
        <v>1484</v>
      </c>
      <c r="B1090" s="19">
        <v>41743</v>
      </c>
      <c r="C1090" t="s">
        <v>108</v>
      </c>
      <c r="D1090">
        <v>10010</v>
      </c>
      <c r="E1090" t="s">
        <v>542</v>
      </c>
      <c r="F1090">
        <v>3</v>
      </c>
      <c r="G1090" t="s">
        <v>171</v>
      </c>
      <c r="H1090" t="s">
        <v>172</v>
      </c>
      <c r="I1090" t="s">
        <v>173</v>
      </c>
      <c r="J1090" t="s">
        <v>93</v>
      </c>
      <c r="K1090" t="s">
        <v>543</v>
      </c>
      <c r="L1090">
        <v>3388</v>
      </c>
      <c r="M1090">
        <v>1454</v>
      </c>
      <c r="N1090" t="s">
        <v>239</v>
      </c>
      <c r="O1090">
        <v>3</v>
      </c>
      <c r="P1090">
        <v>4362</v>
      </c>
      <c r="Q1090">
        <v>10164</v>
      </c>
      <c r="R1090" s="20">
        <v>0.03</v>
      </c>
    </row>
    <row r="1091" spans="1:18" x14ac:dyDescent="0.25">
      <c r="A1091" t="s">
        <v>512</v>
      </c>
      <c r="B1091" s="19">
        <v>42028</v>
      </c>
      <c r="C1091" t="s">
        <v>89</v>
      </c>
      <c r="D1091">
        <v>10001</v>
      </c>
      <c r="E1091" t="s">
        <v>546</v>
      </c>
      <c r="F1091">
        <v>3</v>
      </c>
      <c r="G1091" t="s">
        <v>197</v>
      </c>
      <c r="H1091" t="s">
        <v>122</v>
      </c>
      <c r="I1091" t="s">
        <v>198</v>
      </c>
      <c r="J1091" t="s">
        <v>106</v>
      </c>
      <c r="K1091" t="s">
        <v>547</v>
      </c>
      <c r="L1091">
        <v>3408</v>
      </c>
      <c r="M1091">
        <v>2467</v>
      </c>
      <c r="N1091" t="s">
        <v>87</v>
      </c>
      <c r="O1091">
        <v>5</v>
      </c>
      <c r="P1091">
        <v>7401</v>
      </c>
      <c r="Q1091">
        <v>10224</v>
      </c>
      <c r="R1091" s="20">
        <v>0.03</v>
      </c>
    </row>
    <row r="1092" spans="1:18" x14ac:dyDescent="0.25">
      <c r="A1092" t="s">
        <v>1246</v>
      </c>
      <c r="B1092" s="19">
        <v>41574</v>
      </c>
      <c r="C1092" t="s">
        <v>81</v>
      </c>
      <c r="D1092">
        <v>10012</v>
      </c>
      <c r="E1092" t="s">
        <v>546</v>
      </c>
      <c r="F1092">
        <v>3</v>
      </c>
      <c r="G1092" t="s">
        <v>127</v>
      </c>
      <c r="H1092" t="s">
        <v>128</v>
      </c>
      <c r="I1092" t="s">
        <v>129</v>
      </c>
      <c r="J1092" t="s">
        <v>93</v>
      </c>
      <c r="K1092" t="s">
        <v>547</v>
      </c>
      <c r="L1092">
        <v>3408</v>
      </c>
      <c r="M1092">
        <v>2467</v>
      </c>
      <c r="N1092" t="s">
        <v>87</v>
      </c>
      <c r="O1092">
        <v>8</v>
      </c>
      <c r="P1092">
        <v>7401</v>
      </c>
      <c r="Q1092">
        <v>10224</v>
      </c>
      <c r="R1092" s="20">
        <v>0.02</v>
      </c>
    </row>
    <row r="1093" spans="1:18" x14ac:dyDescent="0.25">
      <c r="A1093" t="s">
        <v>1221</v>
      </c>
      <c r="B1093" s="19">
        <v>41696</v>
      </c>
      <c r="C1093" t="s">
        <v>110</v>
      </c>
      <c r="D1093">
        <v>10004</v>
      </c>
      <c r="E1093" t="s">
        <v>554</v>
      </c>
      <c r="F1093">
        <v>3</v>
      </c>
      <c r="G1093" t="s">
        <v>121</v>
      </c>
      <c r="H1093" t="s">
        <v>122</v>
      </c>
      <c r="I1093" t="s">
        <v>123</v>
      </c>
      <c r="J1093" t="s">
        <v>106</v>
      </c>
      <c r="K1093" t="s">
        <v>555</v>
      </c>
      <c r="L1093">
        <v>3413</v>
      </c>
      <c r="M1093">
        <v>1700</v>
      </c>
      <c r="N1093" t="s">
        <v>87</v>
      </c>
      <c r="O1093">
        <v>4</v>
      </c>
      <c r="P1093">
        <v>5100</v>
      </c>
      <c r="Q1093">
        <v>10239</v>
      </c>
      <c r="R1093" s="20">
        <v>0.03</v>
      </c>
    </row>
    <row r="1094" spans="1:18" x14ac:dyDescent="0.25">
      <c r="A1094" t="s">
        <v>1485</v>
      </c>
      <c r="B1094" s="19">
        <v>41782</v>
      </c>
      <c r="C1094" t="s">
        <v>203</v>
      </c>
      <c r="D1094">
        <v>10013</v>
      </c>
      <c r="E1094" t="s">
        <v>571</v>
      </c>
      <c r="F1094">
        <v>3</v>
      </c>
      <c r="G1094" t="s">
        <v>116</v>
      </c>
      <c r="H1094" t="s">
        <v>117</v>
      </c>
      <c r="I1094" t="s">
        <v>118</v>
      </c>
      <c r="J1094" t="s">
        <v>106</v>
      </c>
      <c r="K1094" t="s">
        <v>572</v>
      </c>
      <c r="L1094">
        <v>3445</v>
      </c>
      <c r="M1094">
        <v>1909</v>
      </c>
      <c r="N1094" t="s">
        <v>573</v>
      </c>
      <c r="O1094">
        <v>4</v>
      </c>
      <c r="P1094">
        <v>5727</v>
      </c>
      <c r="Q1094">
        <v>10335</v>
      </c>
      <c r="R1094" s="20">
        <v>0.03</v>
      </c>
    </row>
    <row r="1095" spans="1:18" x14ac:dyDescent="0.25">
      <c r="A1095" t="s">
        <v>390</v>
      </c>
      <c r="B1095" s="19">
        <v>41333</v>
      </c>
      <c r="C1095" t="s">
        <v>110</v>
      </c>
      <c r="D1095">
        <v>10007</v>
      </c>
      <c r="E1095" t="s">
        <v>587</v>
      </c>
      <c r="F1095">
        <v>3</v>
      </c>
      <c r="G1095" t="s">
        <v>90</v>
      </c>
      <c r="H1095" t="s">
        <v>91</v>
      </c>
      <c r="I1095" t="s">
        <v>92</v>
      </c>
      <c r="J1095" t="s">
        <v>93</v>
      </c>
      <c r="K1095" t="s">
        <v>588</v>
      </c>
      <c r="L1095">
        <v>3457</v>
      </c>
      <c r="M1095">
        <v>2070</v>
      </c>
      <c r="N1095" t="s">
        <v>239</v>
      </c>
      <c r="O1095">
        <v>4</v>
      </c>
      <c r="P1095">
        <v>6210</v>
      </c>
      <c r="Q1095">
        <v>10371</v>
      </c>
      <c r="R1095" s="20">
        <v>0.03</v>
      </c>
    </row>
    <row r="1096" spans="1:18" x14ac:dyDescent="0.25">
      <c r="A1096" t="s">
        <v>1486</v>
      </c>
      <c r="B1096" s="19">
        <v>41578</v>
      </c>
      <c r="C1096" t="s">
        <v>203</v>
      </c>
      <c r="D1096">
        <v>10004</v>
      </c>
      <c r="E1096" t="s">
        <v>592</v>
      </c>
      <c r="F1096">
        <v>3</v>
      </c>
      <c r="G1096" t="s">
        <v>121</v>
      </c>
      <c r="H1096" t="s">
        <v>122</v>
      </c>
      <c r="I1096" t="s">
        <v>123</v>
      </c>
      <c r="J1096" t="s">
        <v>106</v>
      </c>
      <c r="K1096" t="s">
        <v>593</v>
      </c>
      <c r="L1096">
        <v>3458</v>
      </c>
      <c r="M1096">
        <v>1684</v>
      </c>
      <c r="N1096" t="s">
        <v>114</v>
      </c>
      <c r="O1096">
        <v>4</v>
      </c>
      <c r="P1096">
        <v>5052</v>
      </c>
      <c r="Q1096">
        <v>10374</v>
      </c>
      <c r="R1096" s="20">
        <v>0.03</v>
      </c>
    </row>
    <row r="1097" spans="1:18" x14ac:dyDescent="0.25">
      <c r="A1097" t="s">
        <v>145</v>
      </c>
      <c r="B1097" s="19">
        <v>42034</v>
      </c>
      <c r="C1097" t="s">
        <v>102</v>
      </c>
      <c r="D1097">
        <v>10015</v>
      </c>
      <c r="E1097" t="s">
        <v>598</v>
      </c>
      <c r="F1097">
        <v>3</v>
      </c>
      <c r="G1097" t="s">
        <v>103</v>
      </c>
      <c r="H1097" t="s">
        <v>104</v>
      </c>
      <c r="I1097" t="s">
        <v>105</v>
      </c>
      <c r="J1097" t="s">
        <v>106</v>
      </c>
      <c r="K1097" t="s">
        <v>599</v>
      </c>
      <c r="L1097">
        <v>3467</v>
      </c>
      <c r="M1097">
        <v>1230</v>
      </c>
      <c r="N1097" t="s">
        <v>114</v>
      </c>
      <c r="O1097">
        <v>1</v>
      </c>
      <c r="P1097">
        <v>3690</v>
      </c>
      <c r="Q1097">
        <v>10401</v>
      </c>
      <c r="R1097" s="20">
        <v>0.03</v>
      </c>
    </row>
    <row r="1098" spans="1:18" x14ac:dyDescent="0.25">
      <c r="A1098" t="s">
        <v>174</v>
      </c>
      <c r="B1098" s="19">
        <v>41956</v>
      </c>
      <c r="C1098" t="s">
        <v>110</v>
      </c>
      <c r="D1098">
        <v>10009</v>
      </c>
      <c r="E1098" t="s">
        <v>609</v>
      </c>
      <c r="F1098">
        <v>3</v>
      </c>
      <c r="G1098" t="s">
        <v>141</v>
      </c>
      <c r="H1098" t="s">
        <v>142</v>
      </c>
      <c r="I1098" t="s">
        <v>143</v>
      </c>
      <c r="J1098" t="s">
        <v>93</v>
      </c>
      <c r="K1098" t="s">
        <v>610</v>
      </c>
      <c r="L1098">
        <v>3473</v>
      </c>
      <c r="M1098">
        <v>1493</v>
      </c>
      <c r="N1098" t="s">
        <v>239</v>
      </c>
      <c r="O1098">
        <v>4</v>
      </c>
      <c r="P1098">
        <v>4479</v>
      </c>
      <c r="Q1098">
        <v>10419</v>
      </c>
      <c r="R1098" s="20">
        <v>0.03</v>
      </c>
    </row>
    <row r="1099" spans="1:18" x14ac:dyDescent="0.25">
      <c r="A1099" t="s">
        <v>710</v>
      </c>
      <c r="B1099" s="19">
        <v>41747</v>
      </c>
      <c r="C1099" t="s">
        <v>72</v>
      </c>
      <c r="D1099">
        <v>10004</v>
      </c>
      <c r="E1099" t="s">
        <v>609</v>
      </c>
      <c r="F1099">
        <v>3</v>
      </c>
      <c r="G1099" t="s">
        <v>121</v>
      </c>
      <c r="H1099" t="s">
        <v>122</v>
      </c>
      <c r="I1099" t="s">
        <v>123</v>
      </c>
      <c r="J1099" t="s">
        <v>106</v>
      </c>
      <c r="K1099" t="s">
        <v>610</v>
      </c>
      <c r="L1099">
        <v>3473</v>
      </c>
      <c r="M1099">
        <v>1493</v>
      </c>
      <c r="N1099" t="s">
        <v>239</v>
      </c>
      <c r="O1099">
        <v>6</v>
      </c>
      <c r="P1099">
        <v>4479</v>
      </c>
      <c r="Q1099">
        <v>10419</v>
      </c>
      <c r="R1099" s="20">
        <v>0.02</v>
      </c>
    </row>
    <row r="1100" spans="1:18" x14ac:dyDescent="0.25">
      <c r="A1100" t="s">
        <v>1487</v>
      </c>
      <c r="B1100" s="19">
        <v>42072</v>
      </c>
      <c r="C1100" t="s">
        <v>134</v>
      </c>
      <c r="D1100">
        <v>10012</v>
      </c>
      <c r="E1100" t="s">
        <v>616</v>
      </c>
      <c r="F1100">
        <v>3</v>
      </c>
      <c r="G1100" t="s">
        <v>127</v>
      </c>
      <c r="H1100" t="s">
        <v>128</v>
      </c>
      <c r="I1100" t="s">
        <v>129</v>
      </c>
      <c r="J1100" t="s">
        <v>93</v>
      </c>
      <c r="K1100" t="s">
        <v>617</v>
      </c>
      <c r="L1100">
        <v>3479</v>
      </c>
      <c r="M1100">
        <v>2056</v>
      </c>
      <c r="N1100" t="s">
        <v>87</v>
      </c>
      <c r="O1100">
        <v>10</v>
      </c>
      <c r="P1100">
        <v>6168</v>
      </c>
      <c r="Q1100">
        <v>10437</v>
      </c>
      <c r="R1100" s="20">
        <v>0.02</v>
      </c>
    </row>
    <row r="1101" spans="1:18" x14ac:dyDescent="0.25">
      <c r="A1101" t="s">
        <v>1272</v>
      </c>
      <c r="B1101" s="19">
        <v>42366</v>
      </c>
      <c r="C1101" t="s">
        <v>203</v>
      </c>
      <c r="D1101">
        <v>10007</v>
      </c>
      <c r="E1101" t="s">
        <v>616</v>
      </c>
      <c r="F1101">
        <v>3</v>
      </c>
      <c r="G1101" t="s">
        <v>90</v>
      </c>
      <c r="H1101" t="s">
        <v>91</v>
      </c>
      <c r="I1101" t="s">
        <v>92</v>
      </c>
      <c r="J1101" t="s">
        <v>93</v>
      </c>
      <c r="K1101" t="s">
        <v>617</v>
      </c>
      <c r="L1101">
        <v>3479</v>
      </c>
      <c r="M1101">
        <v>2056</v>
      </c>
      <c r="N1101" t="s">
        <v>87</v>
      </c>
      <c r="O1101">
        <v>4</v>
      </c>
      <c r="P1101">
        <v>6168</v>
      </c>
      <c r="Q1101">
        <v>10437</v>
      </c>
      <c r="R1101" s="20">
        <v>0.03</v>
      </c>
    </row>
    <row r="1102" spans="1:18" x14ac:dyDescent="0.25">
      <c r="A1102" t="s">
        <v>945</v>
      </c>
      <c r="B1102" s="19">
        <v>42335</v>
      </c>
      <c r="C1102" t="s">
        <v>102</v>
      </c>
      <c r="D1102">
        <v>10007</v>
      </c>
      <c r="E1102" t="s">
        <v>616</v>
      </c>
      <c r="F1102">
        <v>3</v>
      </c>
      <c r="G1102" t="s">
        <v>90</v>
      </c>
      <c r="H1102" t="s">
        <v>91</v>
      </c>
      <c r="I1102" t="s">
        <v>92</v>
      </c>
      <c r="J1102" t="s">
        <v>93</v>
      </c>
      <c r="K1102" t="s">
        <v>617</v>
      </c>
      <c r="L1102">
        <v>3479</v>
      </c>
      <c r="M1102">
        <v>2056</v>
      </c>
      <c r="N1102" t="s">
        <v>87</v>
      </c>
      <c r="O1102">
        <v>1</v>
      </c>
      <c r="P1102">
        <v>6168</v>
      </c>
      <c r="Q1102">
        <v>10437</v>
      </c>
      <c r="R1102" s="20">
        <v>0.03</v>
      </c>
    </row>
    <row r="1103" spans="1:18" x14ac:dyDescent="0.25">
      <c r="A1103" t="s">
        <v>873</v>
      </c>
      <c r="B1103" s="19">
        <v>42246</v>
      </c>
      <c r="C1103" t="s">
        <v>110</v>
      </c>
      <c r="D1103">
        <v>10014</v>
      </c>
      <c r="E1103" t="s">
        <v>619</v>
      </c>
      <c r="F1103">
        <v>3</v>
      </c>
      <c r="G1103" t="s">
        <v>162</v>
      </c>
      <c r="H1103" t="s">
        <v>163</v>
      </c>
      <c r="I1103" t="s">
        <v>164</v>
      </c>
      <c r="J1103" t="s">
        <v>93</v>
      </c>
      <c r="K1103" t="s">
        <v>620</v>
      </c>
      <c r="L1103">
        <v>3491</v>
      </c>
      <c r="M1103">
        <v>1257</v>
      </c>
      <c r="N1103" t="s">
        <v>239</v>
      </c>
      <c r="O1103">
        <v>4</v>
      </c>
      <c r="P1103">
        <v>3771</v>
      </c>
      <c r="Q1103">
        <v>10473</v>
      </c>
      <c r="R1103" s="20">
        <v>0.03</v>
      </c>
    </row>
    <row r="1104" spans="1:18" x14ac:dyDescent="0.25">
      <c r="A1104" t="s">
        <v>1201</v>
      </c>
      <c r="B1104" s="19">
        <v>41404</v>
      </c>
      <c r="C1104" t="s">
        <v>72</v>
      </c>
      <c r="D1104">
        <v>10003</v>
      </c>
      <c r="E1104" t="s">
        <v>623</v>
      </c>
      <c r="F1104">
        <v>3</v>
      </c>
      <c r="G1104" t="s">
        <v>96</v>
      </c>
      <c r="H1104" t="s">
        <v>97</v>
      </c>
      <c r="I1104" t="s">
        <v>98</v>
      </c>
      <c r="J1104" t="s">
        <v>99</v>
      </c>
      <c r="K1104" t="s">
        <v>624</v>
      </c>
      <c r="L1104">
        <v>3493</v>
      </c>
      <c r="M1104">
        <v>2180</v>
      </c>
      <c r="N1104" t="s">
        <v>87</v>
      </c>
      <c r="O1104">
        <v>6</v>
      </c>
      <c r="P1104">
        <v>6540</v>
      </c>
      <c r="Q1104">
        <v>10479</v>
      </c>
      <c r="R1104" s="20">
        <v>0.02</v>
      </c>
    </row>
    <row r="1105" spans="1:18" x14ac:dyDescent="0.25">
      <c r="A1105" t="s">
        <v>1001</v>
      </c>
      <c r="B1105" s="19">
        <v>41654</v>
      </c>
      <c r="C1105" t="s">
        <v>110</v>
      </c>
      <c r="D1105">
        <v>10006</v>
      </c>
      <c r="E1105" t="s">
        <v>623</v>
      </c>
      <c r="F1105">
        <v>3</v>
      </c>
      <c r="G1105" t="s">
        <v>74</v>
      </c>
      <c r="H1105" t="s">
        <v>75</v>
      </c>
      <c r="I1105" t="s">
        <v>76</v>
      </c>
      <c r="J1105" t="s">
        <v>77</v>
      </c>
      <c r="K1105" t="s">
        <v>624</v>
      </c>
      <c r="L1105">
        <v>3493</v>
      </c>
      <c r="M1105">
        <v>2180</v>
      </c>
      <c r="N1105" t="s">
        <v>87</v>
      </c>
      <c r="O1105">
        <v>4</v>
      </c>
      <c r="P1105">
        <v>6540</v>
      </c>
      <c r="Q1105">
        <v>10479</v>
      </c>
      <c r="R1105" s="20">
        <v>0.03</v>
      </c>
    </row>
    <row r="1106" spans="1:18" x14ac:dyDescent="0.25">
      <c r="A1106" t="s">
        <v>878</v>
      </c>
      <c r="B1106" s="19">
        <v>41511</v>
      </c>
      <c r="C1106" t="s">
        <v>134</v>
      </c>
      <c r="D1106">
        <v>10010</v>
      </c>
      <c r="E1106" t="s">
        <v>637</v>
      </c>
      <c r="F1106">
        <v>3</v>
      </c>
      <c r="G1106" t="s">
        <v>171</v>
      </c>
      <c r="H1106" t="s">
        <v>172</v>
      </c>
      <c r="I1106" t="s">
        <v>173</v>
      </c>
      <c r="J1106" t="s">
        <v>93</v>
      </c>
      <c r="K1106" t="s">
        <v>638</v>
      </c>
      <c r="L1106">
        <v>3507</v>
      </c>
      <c r="M1106">
        <v>1643</v>
      </c>
      <c r="N1106" t="s">
        <v>239</v>
      </c>
      <c r="O1106">
        <v>10</v>
      </c>
      <c r="P1106">
        <v>4929</v>
      </c>
      <c r="Q1106">
        <v>10521</v>
      </c>
      <c r="R1106" s="20">
        <v>0.02</v>
      </c>
    </row>
    <row r="1107" spans="1:18" x14ac:dyDescent="0.25">
      <c r="A1107" t="s">
        <v>1488</v>
      </c>
      <c r="B1107" s="19">
        <v>41967</v>
      </c>
      <c r="C1107" t="s">
        <v>108</v>
      </c>
      <c r="D1107">
        <v>10009</v>
      </c>
      <c r="E1107" t="s">
        <v>640</v>
      </c>
      <c r="F1107">
        <v>3</v>
      </c>
      <c r="G1107" t="s">
        <v>141</v>
      </c>
      <c r="H1107" t="s">
        <v>142</v>
      </c>
      <c r="I1107" t="s">
        <v>143</v>
      </c>
      <c r="J1107" t="s">
        <v>93</v>
      </c>
      <c r="K1107" t="s">
        <v>641</v>
      </c>
      <c r="L1107">
        <v>3508</v>
      </c>
      <c r="M1107">
        <v>1212</v>
      </c>
      <c r="N1107" t="s">
        <v>87</v>
      </c>
      <c r="O1107">
        <v>3</v>
      </c>
      <c r="P1107">
        <v>3636</v>
      </c>
      <c r="Q1107">
        <v>10524</v>
      </c>
      <c r="R1107" s="20">
        <v>0.03</v>
      </c>
    </row>
    <row r="1108" spans="1:18" x14ac:dyDescent="0.25">
      <c r="A1108" t="s">
        <v>1489</v>
      </c>
      <c r="B1108" s="19">
        <v>41691</v>
      </c>
      <c r="C1108" t="s">
        <v>108</v>
      </c>
      <c r="D1108">
        <v>10015</v>
      </c>
      <c r="E1108" t="s">
        <v>640</v>
      </c>
      <c r="F1108">
        <v>3</v>
      </c>
      <c r="G1108" t="s">
        <v>103</v>
      </c>
      <c r="H1108" t="s">
        <v>104</v>
      </c>
      <c r="I1108" t="s">
        <v>105</v>
      </c>
      <c r="J1108" t="s">
        <v>106</v>
      </c>
      <c r="K1108" t="s">
        <v>641</v>
      </c>
      <c r="L1108">
        <v>3508</v>
      </c>
      <c r="M1108">
        <v>1212</v>
      </c>
      <c r="N1108" t="s">
        <v>87</v>
      </c>
      <c r="O1108">
        <v>3</v>
      </c>
      <c r="P1108">
        <v>3636</v>
      </c>
      <c r="Q1108">
        <v>10524</v>
      </c>
      <c r="R1108" s="20">
        <v>0.03</v>
      </c>
    </row>
    <row r="1109" spans="1:18" x14ac:dyDescent="0.25">
      <c r="A1109" t="s">
        <v>1490</v>
      </c>
      <c r="B1109" s="19">
        <v>41743</v>
      </c>
      <c r="C1109" t="s">
        <v>203</v>
      </c>
      <c r="D1109">
        <v>10002</v>
      </c>
      <c r="E1109" t="s">
        <v>643</v>
      </c>
      <c r="F1109">
        <v>3</v>
      </c>
      <c r="G1109" t="s">
        <v>83</v>
      </c>
      <c r="H1109" t="s">
        <v>84</v>
      </c>
      <c r="I1109" t="s">
        <v>85</v>
      </c>
      <c r="J1109" t="s">
        <v>77</v>
      </c>
      <c r="K1109" t="s">
        <v>644</v>
      </c>
      <c r="L1109">
        <v>3514</v>
      </c>
      <c r="M1109">
        <v>1257</v>
      </c>
      <c r="N1109" t="s">
        <v>87</v>
      </c>
      <c r="O1109">
        <v>4</v>
      </c>
      <c r="P1109">
        <v>3771</v>
      </c>
      <c r="Q1109">
        <v>10542</v>
      </c>
      <c r="R1109" s="20">
        <v>0.03</v>
      </c>
    </row>
    <row r="1110" spans="1:18" x14ac:dyDescent="0.25">
      <c r="A1110" t="s">
        <v>1491</v>
      </c>
      <c r="B1110" s="19">
        <v>41456</v>
      </c>
      <c r="C1110" t="s">
        <v>134</v>
      </c>
      <c r="D1110">
        <v>10002</v>
      </c>
      <c r="E1110" t="s">
        <v>643</v>
      </c>
      <c r="F1110">
        <v>3</v>
      </c>
      <c r="G1110" t="s">
        <v>83</v>
      </c>
      <c r="H1110" t="s">
        <v>84</v>
      </c>
      <c r="I1110" t="s">
        <v>85</v>
      </c>
      <c r="J1110" t="s">
        <v>77</v>
      </c>
      <c r="K1110" t="s">
        <v>644</v>
      </c>
      <c r="L1110">
        <v>3514</v>
      </c>
      <c r="M1110">
        <v>1257</v>
      </c>
      <c r="N1110" t="s">
        <v>87</v>
      </c>
      <c r="O1110">
        <v>10</v>
      </c>
      <c r="P1110">
        <v>3771</v>
      </c>
      <c r="Q1110">
        <v>10542</v>
      </c>
      <c r="R1110" s="20">
        <v>0.02</v>
      </c>
    </row>
    <row r="1111" spans="1:18" x14ac:dyDescent="0.25">
      <c r="A1111" t="s">
        <v>1492</v>
      </c>
      <c r="B1111" s="19">
        <v>42242</v>
      </c>
      <c r="C1111" t="s">
        <v>134</v>
      </c>
      <c r="D1111">
        <v>10010</v>
      </c>
      <c r="E1111" t="s">
        <v>643</v>
      </c>
      <c r="F1111">
        <v>3</v>
      </c>
      <c r="G1111" t="s">
        <v>171</v>
      </c>
      <c r="H1111" t="s">
        <v>172</v>
      </c>
      <c r="I1111" t="s">
        <v>173</v>
      </c>
      <c r="J1111" t="s">
        <v>93</v>
      </c>
      <c r="K1111" t="s">
        <v>644</v>
      </c>
      <c r="L1111">
        <v>3514</v>
      </c>
      <c r="M1111">
        <v>1257</v>
      </c>
      <c r="N1111" t="s">
        <v>87</v>
      </c>
      <c r="O1111">
        <v>10</v>
      </c>
      <c r="P1111">
        <v>3771</v>
      </c>
      <c r="Q1111">
        <v>10542</v>
      </c>
      <c r="R1111" s="20">
        <v>0.02</v>
      </c>
    </row>
    <row r="1112" spans="1:18" x14ac:dyDescent="0.25">
      <c r="A1112" t="s">
        <v>1357</v>
      </c>
      <c r="B1112" s="19">
        <v>42319</v>
      </c>
      <c r="C1112" t="s">
        <v>108</v>
      </c>
      <c r="D1112">
        <v>10005</v>
      </c>
      <c r="E1112" t="s">
        <v>648</v>
      </c>
      <c r="F1112">
        <v>3</v>
      </c>
      <c r="G1112" t="s">
        <v>183</v>
      </c>
      <c r="H1112" t="s">
        <v>184</v>
      </c>
      <c r="I1112" t="s">
        <v>185</v>
      </c>
      <c r="J1112" t="s">
        <v>93</v>
      </c>
      <c r="K1112" t="s">
        <v>649</v>
      </c>
      <c r="L1112">
        <v>3553</v>
      </c>
      <c r="M1112">
        <v>2174</v>
      </c>
      <c r="N1112" t="s">
        <v>177</v>
      </c>
      <c r="O1112">
        <v>3</v>
      </c>
      <c r="P1112">
        <v>6522</v>
      </c>
      <c r="Q1112">
        <v>10659</v>
      </c>
      <c r="R1112" s="20">
        <v>0.03</v>
      </c>
    </row>
    <row r="1113" spans="1:18" x14ac:dyDescent="0.25">
      <c r="A1113" t="s">
        <v>1493</v>
      </c>
      <c r="B1113" s="19">
        <v>41626</v>
      </c>
      <c r="C1113" t="s">
        <v>108</v>
      </c>
      <c r="D1113">
        <v>10014</v>
      </c>
      <c r="E1113" t="s">
        <v>652</v>
      </c>
      <c r="F1113">
        <v>3</v>
      </c>
      <c r="G1113" t="s">
        <v>162</v>
      </c>
      <c r="H1113" t="s">
        <v>163</v>
      </c>
      <c r="I1113" t="s">
        <v>164</v>
      </c>
      <c r="J1113" t="s">
        <v>93</v>
      </c>
      <c r="K1113" t="s">
        <v>653</v>
      </c>
      <c r="L1113">
        <v>3555</v>
      </c>
      <c r="M1113">
        <v>1564</v>
      </c>
      <c r="N1113" t="s">
        <v>87</v>
      </c>
      <c r="O1113">
        <v>3</v>
      </c>
      <c r="P1113">
        <v>4692</v>
      </c>
      <c r="Q1113">
        <v>10665</v>
      </c>
      <c r="R1113" s="20">
        <v>0.03</v>
      </c>
    </row>
    <row r="1114" spans="1:18" x14ac:dyDescent="0.25">
      <c r="A1114" t="s">
        <v>161</v>
      </c>
      <c r="B1114" s="19">
        <v>41777</v>
      </c>
      <c r="C1114" t="s">
        <v>108</v>
      </c>
      <c r="D1114">
        <v>10015</v>
      </c>
      <c r="E1114" t="s">
        <v>652</v>
      </c>
      <c r="F1114">
        <v>3</v>
      </c>
      <c r="G1114" t="s">
        <v>103</v>
      </c>
      <c r="H1114" t="s">
        <v>104</v>
      </c>
      <c r="I1114" t="s">
        <v>105</v>
      </c>
      <c r="J1114" t="s">
        <v>106</v>
      </c>
      <c r="K1114" t="s">
        <v>653</v>
      </c>
      <c r="L1114">
        <v>3555</v>
      </c>
      <c r="M1114">
        <v>1564</v>
      </c>
      <c r="N1114" t="s">
        <v>87</v>
      </c>
      <c r="O1114">
        <v>3</v>
      </c>
      <c r="P1114">
        <v>4692</v>
      </c>
      <c r="Q1114">
        <v>10665</v>
      </c>
      <c r="R1114" s="20">
        <v>0.03</v>
      </c>
    </row>
    <row r="1115" spans="1:18" x14ac:dyDescent="0.25">
      <c r="A1115" t="s">
        <v>1494</v>
      </c>
      <c r="B1115" s="19">
        <v>41589</v>
      </c>
      <c r="C1115" t="s">
        <v>110</v>
      </c>
      <c r="D1115">
        <v>10015</v>
      </c>
      <c r="E1115" t="s">
        <v>663</v>
      </c>
      <c r="F1115">
        <v>3</v>
      </c>
      <c r="G1115" t="s">
        <v>103</v>
      </c>
      <c r="H1115" t="s">
        <v>104</v>
      </c>
      <c r="I1115" t="s">
        <v>105</v>
      </c>
      <c r="J1115" t="s">
        <v>106</v>
      </c>
      <c r="K1115" t="s">
        <v>664</v>
      </c>
      <c r="L1115">
        <v>3569</v>
      </c>
      <c r="M1115">
        <v>2320</v>
      </c>
      <c r="N1115" t="s">
        <v>239</v>
      </c>
      <c r="O1115">
        <v>4</v>
      </c>
      <c r="P1115">
        <v>6960</v>
      </c>
      <c r="Q1115">
        <v>10707</v>
      </c>
      <c r="R1115" s="20">
        <v>0.03</v>
      </c>
    </row>
    <row r="1116" spans="1:18" x14ac:dyDescent="0.25">
      <c r="A1116" t="s">
        <v>1495</v>
      </c>
      <c r="B1116" s="19">
        <v>41733</v>
      </c>
      <c r="C1116" t="s">
        <v>108</v>
      </c>
      <c r="D1116">
        <v>10002</v>
      </c>
      <c r="E1116" t="s">
        <v>1327</v>
      </c>
      <c r="F1116">
        <v>3</v>
      </c>
      <c r="G1116" t="s">
        <v>83</v>
      </c>
      <c r="H1116" t="s">
        <v>84</v>
      </c>
      <c r="I1116" t="s">
        <v>85</v>
      </c>
      <c r="J1116" t="s">
        <v>77</v>
      </c>
      <c r="K1116" t="s">
        <v>1328</v>
      </c>
      <c r="L1116">
        <v>3574</v>
      </c>
      <c r="M1116">
        <v>1747</v>
      </c>
      <c r="N1116" t="s">
        <v>87</v>
      </c>
      <c r="O1116">
        <v>3</v>
      </c>
      <c r="P1116">
        <v>5241</v>
      </c>
      <c r="Q1116">
        <v>10722</v>
      </c>
      <c r="R1116" s="20">
        <v>0.03</v>
      </c>
    </row>
    <row r="1117" spans="1:18" x14ac:dyDescent="0.25">
      <c r="A1117" t="s">
        <v>1496</v>
      </c>
      <c r="B1117" s="19">
        <v>42185</v>
      </c>
      <c r="C1117" t="s">
        <v>110</v>
      </c>
      <c r="D1117">
        <v>10007</v>
      </c>
      <c r="E1117" t="s">
        <v>1327</v>
      </c>
      <c r="F1117">
        <v>3</v>
      </c>
      <c r="G1117" t="s">
        <v>90</v>
      </c>
      <c r="H1117" t="s">
        <v>91</v>
      </c>
      <c r="I1117" t="s">
        <v>92</v>
      </c>
      <c r="J1117" t="s">
        <v>93</v>
      </c>
      <c r="K1117" t="s">
        <v>1328</v>
      </c>
      <c r="L1117">
        <v>3574</v>
      </c>
      <c r="M1117">
        <v>1747</v>
      </c>
      <c r="N1117" t="s">
        <v>87</v>
      </c>
      <c r="O1117">
        <v>4</v>
      </c>
      <c r="P1117">
        <v>5241</v>
      </c>
      <c r="Q1117">
        <v>10722</v>
      </c>
      <c r="R1117" s="20">
        <v>0.03</v>
      </c>
    </row>
    <row r="1118" spans="1:18" x14ac:dyDescent="0.25">
      <c r="A1118" t="s">
        <v>468</v>
      </c>
      <c r="B1118" s="19">
        <v>42149</v>
      </c>
      <c r="C1118" t="s">
        <v>81</v>
      </c>
      <c r="D1118">
        <v>10009</v>
      </c>
      <c r="E1118" t="s">
        <v>1330</v>
      </c>
      <c r="F1118">
        <v>3</v>
      </c>
      <c r="G1118" t="s">
        <v>141</v>
      </c>
      <c r="H1118" t="s">
        <v>142</v>
      </c>
      <c r="I1118" t="s">
        <v>143</v>
      </c>
      <c r="J1118" t="s">
        <v>93</v>
      </c>
      <c r="K1118" t="s">
        <v>1331</v>
      </c>
      <c r="L1118">
        <v>3575</v>
      </c>
      <c r="M1118">
        <v>1937</v>
      </c>
      <c r="N1118" t="s">
        <v>87</v>
      </c>
      <c r="O1118">
        <v>8</v>
      </c>
      <c r="P1118">
        <v>5811</v>
      </c>
      <c r="Q1118">
        <v>10725</v>
      </c>
      <c r="R1118" s="20">
        <v>0.02</v>
      </c>
    </row>
    <row r="1119" spans="1:18" x14ac:dyDescent="0.25">
      <c r="A1119" t="s">
        <v>1361</v>
      </c>
      <c r="B1119" s="19">
        <v>42200</v>
      </c>
      <c r="C1119" t="s">
        <v>89</v>
      </c>
      <c r="D1119">
        <v>10005</v>
      </c>
      <c r="E1119" t="s">
        <v>671</v>
      </c>
      <c r="F1119">
        <v>3</v>
      </c>
      <c r="G1119" t="s">
        <v>183</v>
      </c>
      <c r="H1119" t="s">
        <v>184</v>
      </c>
      <c r="I1119" t="s">
        <v>185</v>
      </c>
      <c r="J1119" t="s">
        <v>93</v>
      </c>
      <c r="K1119" t="s">
        <v>672</v>
      </c>
      <c r="L1119">
        <v>3579</v>
      </c>
      <c r="M1119">
        <v>1579</v>
      </c>
      <c r="N1119" t="s">
        <v>239</v>
      </c>
      <c r="O1119">
        <v>5</v>
      </c>
      <c r="P1119">
        <v>4737</v>
      </c>
      <c r="Q1119">
        <v>10737</v>
      </c>
      <c r="R1119" s="20">
        <v>0.03</v>
      </c>
    </row>
    <row r="1120" spans="1:18" x14ac:dyDescent="0.25">
      <c r="A1120" t="s">
        <v>585</v>
      </c>
      <c r="B1120" s="19">
        <v>42259</v>
      </c>
      <c r="C1120" t="s">
        <v>81</v>
      </c>
      <c r="D1120">
        <v>10005</v>
      </c>
      <c r="E1120" t="s">
        <v>675</v>
      </c>
      <c r="F1120">
        <v>3</v>
      </c>
      <c r="G1120" t="s">
        <v>183</v>
      </c>
      <c r="H1120" t="s">
        <v>184</v>
      </c>
      <c r="I1120" t="s">
        <v>185</v>
      </c>
      <c r="J1120" t="s">
        <v>93</v>
      </c>
      <c r="K1120" t="s">
        <v>676</v>
      </c>
      <c r="L1120">
        <v>3580</v>
      </c>
      <c r="M1120">
        <v>2012</v>
      </c>
      <c r="N1120" t="s">
        <v>114</v>
      </c>
      <c r="O1120">
        <v>8</v>
      </c>
      <c r="P1120">
        <v>6036</v>
      </c>
      <c r="Q1120">
        <v>10740</v>
      </c>
      <c r="R1120" s="20">
        <v>0.02</v>
      </c>
    </row>
    <row r="1121" spans="1:18" x14ac:dyDescent="0.25">
      <c r="A1121" t="s">
        <v>1497</v>
      </c>
      <c r="B1121" s="19">
        <v>41584</v>
      </c>
      <c r="C1121" t="s">
        <v>108</v>
      </c>
      <c r="D1121">
        <v>10001</v>
      </c>
      <c r="E1121" t="s">
        <v>1334</v>
      </c>
      <c r="F1121">
        <v>3</v>
      </c>
      <c r="G1121" t="s">
        <v>197</v>
      </c>
      <c r="H1121" t="s">
        <v>122</v>
      </c>
      <c r="I1121" t="s">
        <v>198</v>
      </c>
      <c r="J1121" t="s">
        <v>106</v>
      </c>
      <c r="K1121" t="s">
        <v>1335</v>
      </c>
      <c r="L1121">
        <v>3590</v>
      </c>
      <c r="M1121">
        <v>1866</v>
      </c>
      <c r="N1121" t="s">
        <v>114</v>
      </c>
      <c r="O1121">
        <v>3</v>
      </c>
      <c r="P1121">
        <v>5598</v>
      </c>
      <c r="Q1121">
        <v>10770</v>
      </c>
      <c r="R1121" s="20">
        <v>0.03</v>
      </c>
    </row>
    <row r="1122" spans="1:18" x14ac:dyDescent="0.25">
      <c r="A1122" t="s">
        <v>1498</v>
      </c>
      <c r="B1122" s="19">
        <v>41709</v>
      </c>
      <c r="C1122" t="s">
        <v>110</v>
      </c>
      <c r="D1122">
        <v>10002</v>
      </c>
      <c r="E1122" t="s">
        <v>1337</v>
      </c>
      <c r="F1122">
        <v>3</v>
      </c>
      <c r="G1122" t="s">
        <v>83</v>
      </c>
      <c r="H1122" t="s">
        <v>84</v>
      </c>
      <c r="I1122" t="s">
        <v>85</v>
      </c>
      <c r="J1122" t="s">
        <v>77</v>
      </c>
      <c r="K1122" t="s">
        <v>1338</v>
      </c>
      <c r="L1122">
        <v>3637</v>
      </c>
      <c r="M1122">
        <v>2463</v>
      </c>
      <c r="N1122" t="s">
        <v>87</v>
      </c>
      <c r="O1122">
        <v>4</v>
      </c>
      <c r="P1122">
        <v>7389</v>
      </c>
      <c r="Q1122">
        <v>10911</v>
      </c>
      <c r="R1122" s="20">
        <v>0.03</v>
      </c>
    </row>
    <row r="1123" spans="1:18" x14ac:dyDescent="0.25">
      <c r="A1123" t="s">
        <v>389</v>
      </c>
      <c r="B1123" s="19">
        <v>41283</v>
      </c>
      <c r="C1123" t="s">
        <v>102</v>
      </c>
      <c r="D1123">
        <v>10005</v>
      </c>
      <c r="E1123" t="s">
        <v>1337</v>
      </c>
      <c r="F1123">
        <v>3</v>
      </c>
      <c r="G1123" t="s">
        <v>183</v>
      </c>
      <c r="H1123" t="s">
        <v>184</v>
      </c>
      <c r="I1123" t="s">
        <v>185</v>
      </c>
      <c r="J1123" t="s">
        <v>93</v>
      </c>
      <c r="K1123" t="s">
        <v>1338</v>
      </c>
      <c r="L1123">
        <v>3637</v>
      </c>
      <c r="M1123">
        <v>2463</v>
      </c>
      <c r="N1123" t="s">
        <v>87</v>
      </c>
      <c r="O1123">
        <v>1</v>
      </c>
      <c r="P1123">
        <v>7389</v>
      </c>
      <c r="Q1123">
        <v>10911</v>
      </c>
      <c r="R1123" s="20">
        <v>0.03</v>
      </c>
    </row>
    <row r="1124" spans="1:18" x14ac:dyDescent="0.25">
      <c r="A1124" t="s">
        <v>1096</v>
      </c>
      <c r="B1124" s="19">
        <v>41780</v>
      </c>
      <c r="C1124" t="s">
        <v>81</v>
      </c>
      <c r="D1124">
        <v>10014</v>
      </c>
      <c r="E1124" t="s">
        <v>692</v>
      </c>
      <c r="F1124">
        <v>3</v>
      </c>
      <c r="G1124" t="s">
        <v>162</v>
      </c>
      <c r="H1124" t="s">
        <v>163</v>
      </c>
      <c r="I1124" t="s">
        <v>164</v>
      </c>
      <c r="J1124" t="s">
        <v>93</v>
      </c>
      <c r="K1124" t="s">
        <v>693</v>
      </c>
      <c r="L1124">
        <v>3645</v>
      </c>
      <c r="M1124">
        <v>2466</v>
      </c>
      <c r="N1124" t="s">
        <v>114</v>
      </c>
      <c r="O1124">
        <v>8</v>
      </c>
      <c r="P1124">
        <v>7398</v>
      </c>
      <c r="Q1124">
        <v>10935</v>
      </c>
      <c r="R1124" s="20">
        <v>0.02</v>
      </c>
    </row>
    <row r="1125" spans="1:18" x14ac:dyDescent="0.25">
      <c r="A1125" t="s">
        <v>235</v>
      </c>
      <c r="B1125" s="19">
        <v>41919</v>
      </c>
      <c r="C1125" t="s">
        <v>89</v>
      </c>
      <c r="D1125">
        <v>10005</v>
      </c>
      <c r="E1125" t="s">
        <v>703</v>
      </c>
      <c r="F1125">
        <v>3</v>
      </c>
      <c r="G1125" t="s">
        <v>183</v>
      </c>
      <c r="H1125" t="s">
        <v>184</v>
      </c>
      <c r="I1125" t="s">
        <v>185</v>
      </c>
      <c r="J1125" t="s">
        <v>93</v>
      </c>
      <c r="K1125" t="s">
        <v>704</v>
      </c>
      <c r="L1125">
        <v>3649</v>
      </c>
      <c r="M1125">
        <v>2295</v>
      </c>
      <c r="N1125" t="s">
        <v>87</v>
      </c>
      <c r="O1125">
        <v>5</v>
      </c>
      <c r="P1125">
        <v>6885</v>
      </c>
      <c r="Q1125">
        <v>10947</v>
      </c>
      <c r="R1125" s="20">
        <v>0.03</v>
      </c>
    </row>
    <row r="1126" spans="1:18" x14ac:dyDescent="0.25">
      <c r="A1126" t="s">
        <v>1400</v>
      </c>
      <c r="B1126" s="19">
        <v>42331</v>
      </c>
      <c r="C1126" t="s">
        <v>81</v>
      </c>
      <c r="D1126">
        <v>10005</v>
      </c>
      <c r="E1126" t="s">
        <v>703</v>
      </c>
      <c r="F1126">
        <v>3</v>
      </c>
      <c r="G1126" t="s">
        <v>183</v>
      </c>
      <c r="H1126" t="s">
        <v>184</v>
      </c>
      <c r="I1126" t="s">
        <v>185</v>
      </c>
      <c r="J1126" t="s">
        <v>93</v>
      </c>
      <c r="K1126" t="s">
        <v>704</v>
      </c>
      <c r="L1126">
        <v>3649</v>
      </c>
      <c r="M1126">
        <v>2295</v>
      </c>
      <c r="N1126" t="s">
        <v>87</v>
      </c>
      <c r="O1126">
        <v>8</v>
      </c>
      <c r="P1126">
        <v>6885</v>
      </c>
      <c r="Q1126">
        <v>10947</v>
      </c>
      <c r="R1126" s="20">
        <v>0.02</v>
      </c>
    </row>
    <row r="1127" spans="1:18" x14ac:dyDescent="0.25">
      <c r="A1127" t="s">
        <v>1499</v>
      </c>
      <c r="B1127" s="19">
        <v>41697</v>
      </c>
      <c r="C1127" t="s">
        <v>72</v>
      </c>
      <c r="D1127">
        <v>10009</v>
      </c>
      <c r="E1127" t="s">
        <v>703</v>
      </c>
      <c r="F1127">
        <v>3</v>
      </c>
      <c r="G1127" t="s">
        <v>141</v>
      </c>
      <c r="H1127" t="s">
        <v>142</v>
      </c>
      <c r="I1127" t="s">
        <v>143</v>
      </c>
      <c r="J1127" t="s">
        <v>93</v>
      </c>
      <c r="K1127" t="s">
        <v>704</v>
      </c>
      <c r="L1127">
        <v>3649</v>
      </c>
      <c r="M1127">
        <v>2295</v>
      </c>
      <c r="N1127" t="s">
        <v>87</v>
      </c>
      <c r="O1127">
        <v>6</v>
      </c>
      <c r="P1127">
        <v>6885</v>
      </c>
      <c r="Q1127">
        <v>10947</v>
      </c>
      <c r="R1127" s="20">
        <v>0.02</v>
      </c>
    </row>
    <row r="1128" spans="1:18" x14ac:dyDescent="0.25">
      <c r="A1128" t="s">
        <v>1500</v>
      </c>
      <c r="B1128" s="19">
        <v>42001</v>
      </c>
      <c r="C1128" t="s">
        <v>89</v>
      </c>
      <c r="D1128">
        <v>10009</v>
      </c>
      <c r="E1128" t="s">
        <v>705</v>
      </c>
      <c r="F1128">
        <v>3</v>
      </c>
      <c r="G1128" t="s">
        <v>141</v>
      </c>
      <c r="H1128" t="s">
        <v>142</v>
      </c>
      <c r="I1128" t="s">
        <v>143</v>
      </c>
      <c r="J1128" t="s">
        <v>93</v>
      </c>
      <c r="K1128" t="s">
        <v>706</v>
      </c>
      <c r="L1128">
        <v>3663</v>
      </c>
      <c r="M1128">
        <v>1550</v>
      </c>
      <c r="N1128" t="s">
        <v>239</v>
      </c>
      <c r="O1128">
        <v>5</v>
      </c>
      <c r="P1128">
        <v>4650</v>
      </c>
      <c r="Q1128">
        <v>10989</v>
      </c>
      <c r="R1128" s="20">
        <v>0.03</v>
      </c>
    </row>
    <row r="1129" spans="1:18" x14ac:dyDescent="0.25">
      <c r="A1129" t="s">
        <v>1298</v>
      </c>
      <c r="B1129" s="19">
        <v>42170</v>
      </c>
      <c r="C1129" t="s">
        <v>89</v>
      </c>
      <c r="D1129">
        <v>10007</v>
      </c>
      <c r="E1129" t="s">
        <v>708</v>
      </c>
      <c r="F1129">
        <v>3</v>
      </c>
      <c r="G1129" t="s">
        <v>90</v>
      </c>
      <c r="H1129" t="s">
        <v>91</v>
      </c>
      <c r="I1129" t="s">
        <v>92</v>
      </c>
      <c r="J1129" t="s">
        <v>93</v>
      </c>
      <c r="K1129" t="s">
        <v>709</v>
      </c>
      <c r="L1129">
        <v>3686</v>
      </c>
      <c r="M1129">
        <v>2401</v>
      </c>
      <c r="N1129" t="s">
        <v>114</v>
      </c>
      <c r="O1129">
        <v>5</v>
      </c>
      <c r="P1129">
        <v>7203</v>
      </c>
      <c r="Q1129">
        <v>11058</v>
      </c>
      <c r="R1129" s="20">
        <v>0.03</v>
      </c>
    </row>
    <row r="1130" spans="1:18" x14ac:dyDescent="0.25">
      <c r="A1130" t="s">
        <v>574</v>
      </c>
      <c r="B1130" s="19">
        <v>41852</v>
      </c>
      <c r="C1130" t="s">
        <v>134</v>
      </c>
      <c r="D1130">
        <v>10003</v>
      </c>
      <c r="E1130" t="s">
        <v>708</v>
      </c>
      <c r="F1130">
        <v>3</v>
      </c>
      <c r="G1130" t="s">
        <v>96</v>
      </c>
      <c r="H1130" t="s">
        <v>97</v>
      </c>
      <c r="I1130" t="s">
        <v>98</v>
      </c>
      <c r="J1130" t="s">
        <v>99</v>
      </c>
      <c r="K1130" t="s">
        <v>709</v>
      </c>
      <c r="L1130">
        <v>3686</v>
      </c>
      <c r="M1130">
        <v>2401</v>
      </c>
      <c r="N1130" t="s">
        <v>114</v>
      </c>
      <c r="O1130">
        <v>10</v>
      </c>
      <c r="P1130">
        <v>7203</v>
      </c>
      <c r="Q1130">
        <v>11058</v>
      </c>
      <c r="R1130" s="20">
        <v>0.02</v>
      </c>
    </row>
    <row r="1131" spans="1:18" x14ac:dyDescent="0.25">
      <c r="A1131" t="s">
        <v>1501</v>
      </c>
      <c r="B1131" s="19">
        <v>41719</v>
      </c>
      <c r="C1131" t="s">
        <v>110</v>
      </c>
      <c r="D1131">
        <v>10008</v>
      </c>
      <c r="E1131" t="s">
        <v>745</v>
      </c>
      <c r="F1131">
        <v>3</v>
      </c>
      <c r="G1131" t="s">
        <v>135</v>
      </c>
      <c r="H1131" t="s">
        <v>136</v>
      </c>
      <c r="I1131" t="s">
        <v>137</v>
      </c>
      <c r="J1131" t="s">
        <v>106</v>
      </c>
      <c r="K1131" t="s">
        <v>746</v>
      </c>
      <c r="L1131">
        <v>3768</v>
      </c>
      <c r="M1131">
        <v>1353</v>
      </c>
      <c r="N1131" t="s">
        <v>87</v>
      </c>
      <c r="O1131">
        <v>4</v>
      </c>
      <c r="P1131">
        <v>4059</v>
      </c>
      <c r="Q1131">
        <v>11304</v>
      </c>
      <c r="R1131" s="20">
        <v>0.03</v>
      </c>
    </row>
    <row r="1132" spans="1:18" x14ac:dyDescent="0.25">
      <c r="A1132" t="s">
        <v>1502</v>
      </c>
      <c r="B1132" s="19">
        <v>42123</v>
      </c>
      <c r="C1132" t="s">
        <v>102</v>
      </c>
      <c r="D1132">
        <v>10012</v>
      </c>
      <c r="E1132" t="s">
        <v>749</v>
      </c>
      <c r="F1132">
        <v>3</v>
      </c>
      <c r="G1132" t="s">
        <v>127</v>
      </c>
      <c r="H1132" t="s">
        <v>128</v>
      </c>
      <c r="I1132" t="s">
        <v>129</v>
      </c>
      <c r="J1132" t="s">
        <v>93</v>
      </c>
      <c r="K1132" t="s">
        <v>750</v>
      </c>
      <c r="L1132">
        <v>3788</v>
      </c>
      <c r="M1132">
        <v>2170</v>
      </c>
      <c r="N1132" t="s">
        <v>239</v>
      </c>
      <c r="O1132">
        <v>1</v>
      </c>
      <c r="P1132">
        <v>6510</v>
      </c>
      <c r="Q1132">
        <v>11364</v>
      </c>
      <c r="R1132" s="20">
        <v>0.03</v>
      </c>
    </row>
    <row r="1133" spans="1:18" x14ac:dyDescent="0.25">
      <c r="A1133" t="s">
        <v>1503</v>
      </c>
      <c r="B1133" s="19">
        <v>42365</v>
      </c>
      <c r="C1133" t="s">
        <v>102</v>
      </c>
      <c r="D1133">
        <v>10004</v>
      </c>
      <c r="E1133" t="s">
        <v>749</v>
      </c>
      <c r="F1133">
        <v>3</v>
      </c>
      <c r="G1133" t="s">
        <v>121</v>
      </c>
      <c r="H1133" t="s">
        <v>122</v>
      </c>
      <c r="I1133" t="s">
        <v>123</v>
      </c>
      <c r="J1133" t="s">
        <v>106</v>
      </c>
      <c r="K1133" t="s">
        <v>750</v>
      </c>
      <c r="L1133">
        <v>3788</v>
      </c>
      <c r="M1133">
        <v>2170</v>
      </c>
      <c r="N1133" t="s">
        <v>239</v>
      </c>
      <c r="O1133">
        <v>1</v>
      </c>
      <c r="P1133">
        <v>6510</v>
      </c>
      <c r="Q1133">
        <v>11364</v>
      </c>
      <c r="R1133" s="20">
        <v>0.03</v>
      </c>
    </row>
    <row r="1134" spans="1:18" x14ac:dyDescent="0.25">
      <c r="A1134" t="s">
        <v>389</v>
      </c>
      <c r="B1134" s="19">
        <v>41283</v>
      </c>
      <c r="C1134" t="s">
        <v>72</v>
      </c>
      <c r="D1134">
        <v>10008</v>
      </c>
      <c r="E1134" t="s">
        <v>749</v>
      </c>
      <c r="F1134">
        <v>3</v>
      </c>
      <c r="G1134" t="s">
        <v>135</v>
      </c>
      <c r="H1134" t="s">
        <v>136</v>
      </c>
      <c r="I1134" t="s">
        <v>137</v>
      </c>
      <c r="J1134" t="s">
        <v>106</v>
      </c>
      <c r="K1134" t="s">
        <v>750</v>
      </c>
      <c r="L1134">
        <v>3788</v>
      </c>
      <c r="M1134">
        <v>2170</v>
      </c>
      <c r="N1134" t="s">
        <v>239</v>
      </c>
      <c r="O1134">
        <v>6</v>
      </c>
      <c r="P1134">
        <v>6510</v>
      </c>
      <c r="Q1134">
        <v>11364</v>
      </c>
      <c r="R1134" s="20">
        <v>0.02</v>
      </c>
    </row>
    <row r="1135" spans="1:18" x14ac:dyDescent="0.25">
      <c r="A1135" t="s">
        <v>1504</v>
      </c>
      <c r="B1135" s="19">
        <v>41974</v>
      </c>
      <c r="C1135" t="s">
        <v>110</v>
      </c>
      <c r="D1135">
        <v>10001</v>
      </c>
      <c r="E1135" t="s">
        <v>753</v>
      </c>
      <c r="F1135">
        <v>3</v>
      </c>
      <c r="G1135" t="s">
        <v>197</v>
      </c>
      <c r="H1135" t="s">
        <v>122</v>
      </c>
      <c r="I1135" t="s">
        <v>198</v>
      </c>
      <c r="J1135" t="s">
        <v>106</v>
      </c>
      <c r="K1135" t="s">
        <v>754</v>
      </c>
      <c r="L1135">
        <v>3827</v>
      </c>
      <c r="M1135">
        <v>2424</v>
      </c>
      <c r="N1135" t="s">
        <v>87</v>
      </c>
      <c r="O1135">
        <v>4</v>
      </c>
      <c r="P1135">
        <v>7272</v>
      </c>
      <c r="Q1135">
        <v>11481</v>
      </c>
      <c r="R1135" s="20">
        <v>0.03</v>
      </c>
    </row>
    <row r="1136" spans="1:18" x14ac:dyDescent="0.25">
      <c r="A1136" t="s">
        <v>1505</v>
      </c>
      <c r="B1136" s="19">
        <v>41688</v>
      </c>
      <c r="C1136" t="s">
        <v>102</v>
      </c>
      <c r="D1136">
        <v>10007</v>
      </c>
      <c r="E1136" t="s">
        <v>753</v>
      </c>
      <c r="F1136">
        <v>3</v>
      </c>
      <c r="G1136" t="s">
        <v>90</v>
      </c>
      <c r="H1136" t="s">
        <v>91</v>
      </c>
      <c r="I1136" t="s">
        <v>92</v>
      </c>
      <c r="J1136" t="s">
        <v>93</v>
      </c>
      <c r="K1136" t="s">
        <v>754</v>
      </c>
      <c r="L1136">
        <v>3827</v>
      </c>
      <c r="M1136">
        <v>2424</v>
      </c>
      <c r="N1136" t="s">
        <v>87</v>
      </c>
      <c r="O1136">
        <v>1</v>
      </c>
      <c r="P1136">
        <v>7272</v>
      </c>
      <c r="Q1136">
        <v>11481</v>
      </c>
      <c r="R1136" s="20">
        <v>0.03</v>
      </c>
    </row>
    <row r="1137" spans="1:18" x14ac:dyDescent="0.25">
      <c r="A1137" t="s">
        <v>1101</v>
      </c>
      <c r="B1137" s="19">
        <v>41840</v>
      </c>
      <c r="C1137" t="s">
        <v>89</v>
      </c>
      <c r="D1137">
        <v>10009</v>
      </c>
      <c r="E1137" t="s">
        <v>755</v>
      </c>
      <c r="F1137">
        <v>3</v>
      </c>
      <c r="G1137" t="s">
        <v>141</v>
      </c>
      <c r="H1137" t="s">
        <v>142</v>
      </c>
      <c r="I1137" t="s">
        <v>143</v>
      </c>
      <c r="J1137" t="s">
        <v>93</v>
      </c>
      <c r="K1137" t="s">
        <v>756</v>
      </c>
      <c r="L1137">
        <v>3832</v>
      </c>
      <c r="M1137">
        <v>1570</v>
      </c>
      <c r="N1137" t="s">
        <v>87</v>
      </c>
      <c r="O1137">
        <v>5</v>
      </c>
      <c r="P1137">
        <v>4710</v>
      </c>
      <c r="Q1137">
        <v>11496</v>
      </c>
      <c r="R1137" s="20">
        <v>0.03</v>
      </c>
    </row>
    <row r="1138" spans="1:18" x14ac:dyDescent="0.25">
      <c r="A1138" t="s">
        <v>228</v>
      </c>
      <c r="B1138" s="19">
        <v>41458</v>
      </c>
      <c r="C1138" t="s">
        <v>134</v>
      </c>
      <c r="D1138">
        <v>10011</v>
      </c>
      <c r="E1138" t="s">
        <v>755</v>
      </c>
      <c r="F1138">
        <v>3</v>
      </c>
      <c r="G1138" t="s">
        <v>153</v>
      </c>
      <c r="H1138" t="s">
        <v>154</v>
      </c>
      <c r="I1138" t="s">
        <v>155</v>
      </c>
      <c r="J1138" t="s">
        <v>93</v>
      </c>
      <c r="K1138" t="s">
        <v>756</v>
      </c>
      <c r="L1138">
        <v>3832</v>
      </c>
      <c r="M1138">
        <v>1570</v>
      </c>
      <c r="N1138" t="s">
        <v>87</v>
      </c>
      <c r="O1138">
        <v>10</v>
      </c>
      <c r="P1138">
        <v>4710</v>
      </c>
      <c r="Q1138">
        <v>11496</v>
      </c>
      <c r="R1138" s="20">
        <v>0.02</v>
      </c>
    </row>
    <row r="1139" spans="1:18" x14ac:dyDescent="0.25">
      <c r="A1139" t="s">
        <v>1506</v>
      </c>
      <c r="B1139" s="19">
        <v>41941</v>
      </c>
      <c r="C1139" t="s">
        <v>134</v>
      </c>
      <c r="D1139">
        <v>10002</v>
      </c>
      <c r="E1139" t="s">
        <v>763</v>
      </c>
      <c r="F1139">
        <v>3</v>
      </c>
      <c r="G1139" t="s">
        <v>83</v>
      </c>
      <c r="H1139" t="s">
        <v>84</v>
      </c>
      <c r="I1139" t="s">
        <v>85</v>
      </c>
      <c r="J1139" t="s">
        <v>77</v>
      </c>
      <c r="K1139" t="s">
        <v>764</v>
      </c>
      <c r="L1139">
        <v>3844</v>
      </c>
      <c r="M1139">
        <v>2157</v>
      </c>
      <c r="N1139" t="s">
        <v>87</v>
      </c>
      <c r="O1139">
        <v>10</v>
      </c>
      <c r="P1139">
        <v>6471</v>
      </c>
      <c r="Q1139">
        <v>11532</v>
      </c>
      <c r="R1139" s="20">
        <v>0.02</v>
      </c>
    </row>
    <row r="1140" spans="1:18" x14ac:dyDescent="0.25">
      <c r="A1140" t="s">
        <v>1507</v>
      </c>
      <c r="B1140" s="19">
        <v>41843</v>
      </c>
      <c r="C1140" t="s">
        <v>108</v>
      </c>
      <c r="D1140">
        <v>10006</v>
      </c>
      <c r="E1140" t="s">
        <v>763</v>
      </c>
      <c r="F1140">
        <v>3</v>
      </c>
      <c r="G1140" t="s">
        <v>74</v>
      </c>
      <c r="H1140" t="s">
        <v>75</v>
      </c>
      <c r="I1140" t="s">
        <v>76</v>
      </c>
      <c r="J1140" t="s">
        <v>77</v>
      </c>
      <c r="K1140" t="s">
        <v>764</v>
      </c>
      <c r="L1140">
        <v>3844</v>
      </c>
      <c r="M1140">
        <v>2157</v>
      </c>
      <c r="N1140" t="s">
        <v>87</v>
      </c>
      <c r="O1140">
        <v>3</v>
      </c>
      <c r="P1140">
        <v>6471</v>
      </c>
      <c r="Q1140">
        <v>11532</v>
      </c>
      <c r="R1140" s="20">
        <v>0.03</v>
      </c>
    </row>
    <row r="1141" spans="1:18" x14ac:dyDescent="0.25">
      <c r="A1141" t="s">
        <v>548</v>
      </c>
      <c r="B1141" s="19">
        <v>42196</v>
      </c>
      <c r="C1141" t="s">
        <v>134</v>
      </c>
      <c r="D1141">
        <v>10010</v>
      </c>
      <c r="E1141" t="s">
        <v>763</v>
      </c>
      <c r="F1141">
        <v>3</v>
      </c>
      <c r="G1141" t="s">
        <v>171</v>
      </c>
      <c r="H1141" t="s">
        <v>172</v>
      </c>
      <c r="I1141" t="s">
        <v>173</v>
      </c>
      <c r="J1141" t="s">
        <v>93</v>
      </c>
      <c r="K1141" t="s">
        <v>764</v>
      </c>
      <c r="L1141">
        <v>3844</v>
      </c>
      <c r="M1141">
        <v>2157</v>
      </c>
      <c r="N1141" t="s">
        <v>87</v>
      </c>
      <c r="O1141">
        <v>10</v>
      </c>
      <c r="P1141">
        <v>6471</v>
      </c>
      <c r="Q1141">
        <v>11532</v>
      </c>
      <c r="R1141" s="20">
        <v>0.02</v>
      </c>
    </row>
    <row r="1142" spans="1:18" x14ac:dyDescent="0.25">
      <c r="A1142" t="s">
        <v>670</v>
      </c>
      <c r="B1142" s="19">
        <v>42053</v>
      </c>
      <c r="C1142" t="s">
        <v>81</v>
      </c>
      <c r="D1142">
        <v>10003</v>
      </c>
      <c r="E1142" t="s">
        <v>768</v>
      </c>
      <c r="F1142">
        <v>3</v>
      </c>
      <c r="G1142" t="s">
        <v>96</v>
      </c>
      <c r="H1142" t="s">
        <v>97</v>
      </c>
      <c r="I1142" t="s">
        <v>98</v>
      </c>
      <c r="J1142" t="s">
        <v>99</v>
      </c>
      <c r="K1142" t="s">
        <v>769</v>
      </c>
      <c r="L1142">
        <v>3859</v>
      </c>
      <c r="M1142">
        <v>1465</v>
      </c>
      <c r="N1142" t="s">
        <v>114</v>
      </c>
      <c r="O1142">
        <v>8</v>
      </c>
      <c r="P1142">
        <v>4395</v>
      </c>
      <c r="Q1142">
        <v>11577</v>
      </c>
      <c r="R1142" s="20">
        <v>0.02</v>
      </c>
    </row>
    <row r="1143" spans="1:18" x14ac:dyDescent="0.25">
      <c r="A1143" t="s">
        <v>1299</v>
      </c>
      <c r="B1143" s="19">
        <v>41695</v>
      </c>
      <c r="C1143" t="s">
        <v>72</v>
      </c>
      <c r="D1143">
        <v>10002</v>
      </c>
      <c r="E1143" t="s">
        <v>773</v>
      </c>
      <c r="F1143">
        <v>3</v>
      </c>
      <c r="G1143" t="s">
        <v>83</v>
      </c>
      <c r="H1143" t="s">
        <v>84</v>
      </c>
      <c r="I1143" t="s">
        <v>85</v>
      </c>
      <c r="J1143" t="s">
        <v>77</v>
      </c>
      <c r="K1143" t="s">
        <v>774</v>
      </c>
      <c r="L1143">
        <v>3878</v>
      </c>
      <c r="M1143">
        <v>2236</v>
      </c>
      <c r="N1143" t="s">
        <v>87</v>
      </c>
      <c r="O1143">
        <v>6</v>
      </c>
      <c r="P1143">
        <v>6708</v>
      </c>
      <c r="Q1143">
        <v>11634</v>
      </c>
      <c r="R1143" s="20">
        <v>0.02</v>
      </c>
    </row>
    <row r="1144" spans="1:18" x14ac:dyDescent="0.25">
      <c r="A1144" t="s">
        <v>1508</v>
      </c>
      <c r="B1144" s="19">
        <v>41283</v>
      </c>
      <c r="C1144" t="s">
        <v>102</v>
      </c>
      <c r="D1144">
        <v>10007</v>
      </c>
      <c r="E1144" t="s">
        <v>773</v>
      </c>
      <c r="F1144">
        <v>3</v>
      </c>
      <c r="G1144" t="s">
        <v>90</v>
      </c>
      <c r="H1144" t="s">
        <v>91</v>
      </c>
      <c r="I1144" t="s">
        <v>92</v>
      </c>
      <c r="J1144" t="s">
        <v>93</v>
      </c>
      <c r="K1144" t="s">
        <v>774</v>
      </c>
      <c r="L1144">
        <v>3878</v>
      </c>
      <c r="M1144">
        <v>2236</v>
      </c>
      <c r="N1144" t="s">
        <v>87</v>
      </c>
      <c r="O1144">
        <v>1</v>
      </c>
      <c r="P1144">
        <v>6708</v>
      </c>
      <c r="Q1144">
        <v>11634</v>
      </c>
      <c r="R1144" s="20">
        <v>0.03</v>
      </c>
    </row>
    <row r="1145" spans="1:18" x14ac:dyDescent="0.25">
      <c r="A1145" t="s">
        <v>1509</v>
      </c>
      <c r="B1145" s="19">
        <v>41692</v>
      </c>
      <c r="C1145" t="s">
        <v>72</v>
      </c>
      <c r="D1145">
        <v>10001</v>
      </c>
      <c r="E1145" t="s">
        <v>778</v>
      </c>
      <c r="F1145">
        <v>3</v>
      </c>
      <c r="G1145" t="s">
        <v>197</v>
      </c>
      <c r="H1145" t="s">
        <v>122</v>
      </c>
      <c r="I1145" t="s">
        <v>198</v>
      </c>
      <c r="J1145" t="s">
        <v>106</v>
      </c>
      <c r="K1145" t="s">
        <v>779</v>
      </c>
      <c r="L1145">
        <v>3912</v>
      </c>
      <c r="M1145">
        <v>1569</v>
      </c>
      <c r="N1145" t="s">
        <v>87</v>
      </c>
      <c r="O1145">
        <v>6</v>
      </c>
      <c r="P1145">
        <v>4707</v>
      </c>
      <c r="Q1145">
        <v>11736</v>
      </c>
      <c r="R1145" s="20">
        <v>0.02</v>
      </c>
    </row>
    <row r="1146" spans="1:18" x14ac:dyDescent="0.25">
      <c r="A1146" t="s">
        <v>915</v>
      </c>
      <c r="B1146" s="19">
        <v>41381</v>
      </c>
      <c r="C1146" t="s">
        <v>89</v>
      </c>
      <c r="D1146">
        <v>10011</v>
      </c>
      <c r="E1146" t="s">
        <v>778</v>
      </c>
      <c r="F1146">
        <v>3</v>
      </c>
      <c r="G1146" t="s">
        <v>153</v>
      </c>
      <c r="H1146" t="s">
        <v>154</v>
      </c>
      <c r="I1146" t="s">
        <v>155</v>
      </c>
      <c r="J1146" t="s">
        <v>93</v>
      </c>
      <c r="K1146" t="s">
        <v>779</v>
      </c>
      <c r="L1146">
        <v>3912</v>
      </c>
      <c r="M1146">
        <v>1569</v>
      </c>
      <c r="N1146" t="s">
        <v>87</v>
      </c>
      <c r="O1146">
        <v>5</v>
      </c>
      <c r="P1146">
        <v>4707</v>
      </c>
      <c r="Q1146">
        <v>11736</v>
      </c>
      <c r="R1146" s="20">
        <v>0.03</v>
      </c>
    </row>
    <row r="1147" spans="1:18" x14ac:dyDescent="0.25">
      <c r="A1147" t="s">
        <v>178</v>
      </c>
      <c r="B1147" s="19">
        <v>41810</v>
      </c>
      <c r="C1147" t="s">
        <v>89</v>
      </c>
      <c r="D1147">
        <v>10012</v>
      </c>
      <c r="E1147" t="s">
        <v>1370</v>
      </c>
      <c r="F1147">
        <v>3</v>
      </c>
      <c r="G1147" t="s">
        <v>127</v>
      </c>
      <c r="H1147" t="s">
        <v>128</v>
      </c>
      <c r="I1147" t="s">
        <v>129</v>
      </c>
      <c r="J1147" t="s">
        <v>93</v>
      </c>
      <c r="K1147" t="s">
        <v>1371</v>
      </c>
      <c r="L1147">
        <v>4006</v>
      </c>
      <c r="M1147">
        <v>1320</v>
      </c>
      <c r="N1147" t="s">
        <v>239</v>
      </c>
      <c r="O1147">
        <v>5</v>
      </c>
      <c r="P1147">
        <v>3960</v>
      </c>
      <c r="Q1147">
        <v>12018</v>
      </c>
      <c r="R1147" s="20">
        <v>0.03</v>
      </c>
    </row>
    <row r="1148" spans="1:18" x14ac:dyDescent="0.25">
      <c r="A1148" t="s">
        <v>1510</v>
      </c>
      <c r="B1148" s="19">
        <v>41567</v>
      </c>
      <c r="C1148" t="s">
        <v>81</v>
      </c>
      <c r="D1148">
        <v>10006</v>
      </c>
      <c r="E1148" t="s">
        <v>797</v>
      </c>
      <c r="F1148">
        <v>3</v>
      </c>
      <c r="G1148" t="s">
        <v>74</v>
      </c>
      <c r="H1148" t="s">
        <v>75</v>
      </c>
      <c r="I1148" t="s">
        <v>76</v>
      </c>
      <c r="J1148" t="s">
        <v>77</v>
      </c>
      <c r="K1148" t="s">
        <v>798</v>
      </c>
      <c r="L1148">
        <v>4006</v>
      </c>
      <c r="M1148">
        <v>1898</v>
      </c>
      <c r="N1148" t="s">
        <v>87</v>
      </c>
      <c r="O1148">
        <v>8</v>
      </c>
      <c r="P1148">
        <v>5694</v>
      </c>
      <c r="Q1148">
        <v>12018</v>
      </c>
      <c r="R1148" s="20">
        <v>0.02</v>
      </c>
    </row>
    <row r="1149" spans="1:18" x14ac:dyDescent="0.25">
      <c r="A1149" t="s">
        <v>1511</v>
      </c>
      <c r="B1149" s="19">
        <v>41860</v>
      </c>
      <c r="C1149" t="s">
        <v>102</v>
      </c>
      <c r="D1149">
        <v>10001</v>
      </c>
      <c r="E1149" t="s">
        <v>804</v>
      </c>
      <c r="F1149">
        <v>3</v>
      </c>
      <c r="G1149" t="s">
        <v>197</v>
      </c>
      <c r="H1149" t="s">
        <v>122</v>
      </c>
      <c r="I1149" t="s">
        <v>198</v>
      </c>
      <c r="J1149" t="s">
        <v>106</v>
      </c>
      <c r="K1149" t="s">
        <v>805</v>
      </c>
      <c r="L1149">
        <v>4051</v>
      </c>
      <c r="M1149">
        <v>1962</v>
      </c>
      <c r="N1149" t="s">
        <v>114</v>
      </c>
      <c r="O1149">
        <v>1</v>
      </c>
      <c r="P1149">
        <v>5886</v>
      </c>
      <c r="Q1149">
        <v>12153</v>
      </c>
      <c r="R1149" s="20">
        <v>0.03</v>
      </c>
    </row>
    <row r="1150" spans="1:18" x14ac:dyDescent="0.25">
      <c r="A1150" t="s">
        <v>274</v>
      </c>
      <c r="B1150" s="19">
        <v>41519</v>
      </c>
      <c r="C1150" t="s">
        <v>110</v>
      </c>
      <c r="D1150">
        <v>10009</v>
      </c>
      <c r="E1150" t="s">
        <v>804</v>
      </c>
      <c r="F1150">
        <v>3</v>
      </c>
      <c r="G1150" t="s">
        <v>141</v>
      </c>
      <c r="H1150" t="s">
        <v>142</v>
      </c>
      <c r="I1150" t="s">
        <v>143</v>
      </c>
      <c r="J1150" t="s">
        <v>93</v>
      </c>
      <c r="K1150" t="s">
        <v>805</v>
      </c>
      <c r="L1150">
        <v>4051</v>
      </c>
      <c r="M1150">
        <v>1962</v>
      </c>
      <c r="N1150" t="s">
        <v>114</v>
      </c>
      <c r="O1150">
        <v>4</v>
      </c>
      <c r="P1150">
        <v>5886</v>
      </c>
      <c r="Q1150">
        <v>12153</v>
      </c>
      <c r="R1150" s="20">
        <v>0.03</v>
      </c>
    </row>
    <row r="1151" spans="1:18" x14ac:dyDescent="0.25">
      <c r="A1151" t="s">
        <v>207</v>
      </c>
      <c r="B1151" s="19">
        <v>41713</v>
      </c>
      <c r="C1151" t="s">
        <v>89</v>
      </c>
      <c r="D1151">
        <v>10006</v>
      </c>
      <c r="E1151" t="s">
        <v>804</v>
      </c>
      <c r="F1151">
        <v>3</v>
      </c>
      <c r="G1151" t="s">
        <v>74</v>
      </c>
      <c r="H1151" t="s">
        <v>75</v>
      </c>
      <c r="I1151" t="s">
        <v>76</v>
      </c>
      <c r="J1151" t="s">
        <v>77</v>
      </c>
      <c r="K1151" t="s">
        <v>805</v>
      </c>
      <c r="L1151">
        <v>4051</v>
      </c>
      <c r="M1151">
        <v>1962</v>
      </c>
      <c r="N1151" t="s">
        <v>114</v>
      </c>
      <c r="O1151">
        <v>5</v>
      </c>
      <c r="P1151">
        <v>5886</v>
      </c>
      <c r="Q1151">
        <v>12153</v>
      </c>
      <c r="R1151" s="20">
        <v>0.03</v>
      </c>
    </row>
    <row r="1152" spans="1:18" x14ac:dyDescent="0.25">
      <c r="A1152" t="s">
        <v>534</v>
      </c>
      <c r="B1152" s="19">
        <v>42297</v>
      </c>
      <c r="C1152" t="s">
        <v>81</v>
      </c>
      <c r="D1152">
        <v>10012</v>
      </c>
      <c r="E1152" t="s">
        <v>812</v>
      </c>
      <c r="F1152">
        <v>3</v>
      </c>
      <c r="G1152" t="s">
        <v>127</v>
      </c>
      <c r="H1152" t="s">
        <v>128</v>
      </c>
      <c r="I1152" t="s">
        <v>129</v>
      </c>
      <c r="J1152" t="s">
        <v>93</v>
      </c>
      <c r="K1152" t="s">
        <v>813</v>
      </c>
      <c r="L1152">
        <v>4069</v>
      </c>
      <c r="M1152">
        <v>1545</v>
      </c>
      <c r="N1152" t="s">
        <v>87</v>
      </c>
      <c r="O1152">
        <v>8</v>
      </c>
      <c r="P1152">
        <v>4635</v>
      </c>
      <c r="Q1152">
        <v>12207</v>
      </c>
      <c r="R1152" s="20">
        <v>0.02</v>
      </c>
    </row>
    <row r="1153" spans="1:18" x14ac:dyDescent="0.25">
      <c r="A1153" t="s">
        <v>1074</v>
      </c>
      <c r="B1153" s="19">
        <v>41492</v>
      </c>
      <c r="C1153" t="s">
        <v>81</v>
      </c>
      <c r="D1153">
        <v>10013</v>
      </c>
      <c r="E1153" t="s">
        <v>812</v>
      </c>
      <c r="F1153">
        <v>3</v>
      </c>
      <c r="G1153" t="s">
        <v>116</v>
      </c>
      <c r="H1153" t="s">
        <v>117</v>
      </c>
      <c r="I1153" t="s">
        <v>118</v>
      </c>
      <c r="J1153" t="s">
        <v>106</v>
      </c>
      <c r="K1153" t="s">
        <v>813</v>
      </c>
      <c r="L1153">
        <v>4069</v>
      </c>
      <c r="M1153">
        <v>1545</v>
      </c>
      <c r="N1153" t="s">
        <v>87</v>
      </c>
      <c r="O1153">
        <v>8</v>
      </c>
      <c r="P1153">
        <v>4635</v>
      </c>
      <c r="Q1153">
        <v>12207</v>
      </c>
      <c r="R1153" s="20">
        <v>0.02</v>
      </c>
    </row>
    <row r="1154" spans="1:18" x14ac:dyDescent="0.25">
      <c r="A1154" t="s">
        <v>1512</v>
      </c>
      <c r="B1154" s="19">
        <v>42098</v>
      </c>
      <c r="C1154" t="s">
        <v>203</v>
      </c>
      <c r="D1154">
        <v>10008</v>
      </c>
      <c r="E1154" t="s">
        <v>812</v>
      </c>
      <c r="F1154">
        <v>3</v>
      </c>
      <c r="G1154" t="s">
        <v>135</v>
      </c>
      <c r="H1154" t="s">
        <v>136</v>
      </c>
      <c r="I1154" t="s">
        <v>137</v>
      </c>
      <c r="J1154" t="s">
        <v>106</v>
      </c>
      <c r="K1154" t="s">
        <v>813</v>
      </c>
      <c r="L1154">
        <v>4069</v>
      </c>
      <c r="M1154">
        <v>1545</v>
      </c>
      <c r="N1154" t="s">
        <v>87</v>
      </c>
      <c r="O1154">
        <v>4</v>
      </c>
      <c r="P1154">
        <v>4635</v>
      </c>
      <c r="Q1154">
        <v>12207</v>
      </c>
      <c r="R1154" s="20">
        <v>0.03</v>
      </c>
    </row>
    <row r="1155" spans="1:18" x14ac:dyDescent="0.25">
      <c r="A1155" t="s">
        <v>1309</v>
      </c>
      <c r="B1155" s="19">
        <v>41811</v>
      </c>
      <c r="C1155" t="s">
        <v>203</v>
      </c>
      <c r="D1155">
        <v>10002</v>
      </c>
      <c r="E1155" t="s">
        <v>1379</v>
      </c>
      <c r="F1155">
        <v>3</v>
      </c>
      <c r="G1155" t="s">
        <v>83</v>
      </c>
      <c r="H1155" t="s">
        <v>84</v>
      </c>
      <c r="I1155" t="s">
        <v>85</v>
      </c>
      <c r="J1155" t="s">
        <v>77</v>
      </c>
      <c r="K1155" t="s">
        <v>1380</v>
      </c>
      <c r="L1155">
        <v>4092</v>
      </c>
      <c r="M1155">
        <v>1482</v>
      </c>
      <c r="N1155" t="s">
        <v>239</v>
      </c>
      <c r="O1155">
        <v>4</v>
      </c>
      <c r="P1155">
        <v>4446</v>
      </c>
      <c r="Q1155">
        <v>12276</v>
      </c>
      <c r="R1155" s="20">
        <v>0.03</v>
      </c>
    </row>
    <row r="1156" spans="1:18" x14ac:dyDescent="0.25">
      <c r="A1156" t="s">
        <v>727</v>
      </c>
      <c r="B1156" s="19">
        <v>42080</v>
      </c>
      <c r="C1156" t="s">
        <v>110</v>
      </c>
      <c r="D1156">
        <v>10013</v>
      </c>
      <c r="E1156" t="s">
        <v>1381</v>
      </c>
      <c r="F1156">
        <v>3</v>
      </c>
      <c r="G1156" t="s">
        <v>116</v>
      </c>
      <c r="H1156" t="s">
        <v>117</v>
      </c>
      <c r="I1156" t="s">
        <v>118</v>
      </c>
      <c r="J1156" t="s">
        <v>106</v>
      </c>
      <c r="K1156" t="s">
        <v>1382</v>
      </c>
      <c r="L1156">
        <v>4099</v>
      </c>
      <c r="M1156">
        <v>1530</v>
      </c>
      <c r="N1156" t="s">
        <v>114</v>
      </c>
      <c r="O1156">
        <v>4</v>
      </c>
      <c r="P1156">
        <v>4590</v>
      </c>
      <c r="Q1156">
        <v>12297</v>
      </c>
      <c r="R1156" s="20">
        <v>0.03</v>
      </c>
    </row>
    <row r="1157" spans="1:18" x14ac:dyDescent="0.25">
      <c r="A1157" t="s">
        <v>525</v>
      </c>
      <c r="B1157" s="19">
        <v>41506</v>
      </c>
      <c r="C1157" t="s">
        <v>72</v>
      </c>
      <c r="D1157">
        <v>10006</v>
      </c>
      <c r="E1157" t="s">
        <v>835</v>
      </c>
      <c r="F1157">
        <v>3</v>
      </c>
      <c r="G1157" t="s">
        <v>74</v>
      </c>
      <c r="H1157" t="s">
        <v>75</v>
      </c>
      <c r="I1157" t="s">
        <v>76</v>
      </c>
      <c r="J1157" t="s">
        <v>77</v>
      </c>
      <c r="K1157" t="s">
        <v>836</v>
      </c>
      <c r="L1157">
        <v>4185</v>
      </c>
      <c r="M1157">
        <v>1204</v>
      </c>
      <c r="N1157" t="s">
        <v>239</v>
      </c>
      <c r="O1157">
        <v>6</v>
      </c>
      <c r="P1157">
        <v>3612</v>
      </c>
      <c r="Q1157">
        <v>12555</v>
      </c>
      <c r="R1157" s="20">
        <v>0.02</v>
      </c>
    </row>
    <row r="1158" spans="1:18" x14ac:dyDescent="0.25">
      <c r="A1158" t="s">
        <v>488</v>
      </c>
      <c r="B1158" s="19">
        <v>41982</v>
      </c>
      <c r="C1158" t="s">
        <v>134</v>
      </c>
      <c r="D1158">
        <v>10013</v>
      </c>
      <c r="E1158" t="s">
        <v>841</v>
      </c>
      <c r="F1158">
        <v>3</v>
      </c>
      <c r="G1158" t="s">
        <v>116</v>
      </c>
      <c r="H1158" t="s">
        <v>117</v>
      </c>
      <c r="I1158" t="s">
        <v>118</v>
      </c>
      <c r="J1158" t="s">
        <v>106</v>
      </c>
      <c r="K1158" t="s">
        <v>842</v>
      </c>
      <c r="L1158">
        <v>4206</v>
      </c>
      <c r="M1158">
        <v>1201</v>
      </c>
      <c r="N1158" t="s">
        <v>87</v>
      </c>
      <c r="O1158">
        <v>10</v>
      </c>
      <c r="P1158">
        <v>3603</v>
      </c>
      <c r="Q1158">
        <v>12618</v>
      </c>
      <c r="R1158" s="20">
        <v>0.02</v>
      </c>
    </row>
    <row r="1159" spans="1:18" x14ac:dyDescent="0.25">
      <c r="A1159" t="s">
        <v>1513</v>
      </c>
      <c r="B1159" s="19">
        <v>42335</v>
      </c>
      <c r="C1159" t="s">
        <v>110</v>
      </c>
      <c r="D1159">
        <v>10011</v>
      </c>
      <c r="E1159" t="s">
        <v>841</v>
      </c>
      <c r="F1159">
        <v>3</v>
      </c>
      <c r="G1159" t="s">
        <v>153</v>
      </c>
      <c r="H1159" t="s">
        <v>154</v>
      </c>
      <c r="I1159" t="s">
        <v>155</v>
      </c>
      <c r="J1159" t="s">
        <v>93</v>
      </c>
      <c r="K1159" t="s">
        <v>842</v>
      </c>
      <c r="L1159">
        <v>4206</v>
      </c>
      <c r="M1159">
        <v>1201</v>
      </c>
      <c r="N1159" t="s">
        <v>87</v>
      </c>
      <c r="O1159">
        <v>4</v>
      </c>
      <c r="P1159">
        <v>3603</v>
      </c>
      <c r="Q1159">
        <v>12618</v>
      </c>
      <c r="R1159" s="20">
        <v>0.03</v>
      </c>
    </row>
    <row r="1160" spans="1:18" x14ac:dyDescent="0.25">
      <c r="A1160" t="s">
        <v>1514</v>
      </c>
      <c r="B1160" s="19">
        <v>42243</v>
      </c>
      <c r="C1160" t="s">
        <v>89</v>
      </c>
      <c r="D1160">
        <v>10006</v>
      </c>
      <c r="E1160" t="s">
        <v>841</v>
      </c>
      <c r="F1160">
        <v>3</v>
      </c>
      <c r="G1160" t="s">
        <v>74</v>
      </c>
      <c r="H1160" t="s">
        <v>75</v>
      </c>
      <c r="I1160" t="s">
        <v>76</v>
      </c>
      <c r="J1160" t="s">
        <v>77</v>
      </c>
      <c r="K1160" t="s">
        <v>842</v>
      </c>
      <c r="L1160">
        <v>4206</v>
      </c>
      <c r="M1160">
        <v>1201</v>
      </c>
      <c r="N1160" t="s">
        <v>87</v>
      </c>
      <c r="O1160">
        <v>5</v>
      </c>
      <c r="P1160">
        <v>3603</v>
      </c>
      <c r="Q1160">
        <v>12618</v>
      </c>
      <c r="R1160" s="20">
        <v>0.03</v>
      </c>
    </row>
    <row r="1161" spans="1:18" x14ac:dyDescent="0.25">
      <c r="A1161" t="s">
        <v>1515</v>
      </c>
      <c r="B1161" s="19">
        <v>41644</v>
      </c>
      <c r="C1161" t="s">
        <v>108</v>
      </c>
      <c r="D1161">
        <v>10014</v>
      </c>
      <c r="E1161" t="s">
        <v>847</v>
      </c>
      <c r="F1161">
        <v>3</v>
      </c>
      <c r="G1161" t="s">
        <v>162</v>
      </c>
      <c r="H1161" t="s">
        <v>163</v>
      </c>
      <c r="I1161" t="s">
        <v>164</v>
      </c>
      <c r="J1161" t="s">
        <v>93</v>
      </c>
      <c r="K1161" t="s">
        <v>848</v>
      </c>
      <c r="L1161">
        <v>4209</v>
      </c>
      <c r="M1161">
        <v>1692</v>
      </c>
      <c r="N1161" t="s">
        <v>114</v>
      </c>
      <c r="O1161">
        <v>3</v>
      </c>
      <c r="P1161">
        <v>5076</v>
      </c>
      <c r="Q1161">
        <v>12627</v>
      </c>
      <c r="R1161" s="20">
        <v>0.03</v>
      </c>
    </row>
    <row r="1162" spans="1:18" x14ac:dyDescent="0.25">
      <c r="A1162" t="s">
        <v>1100</v>
      </c>
      <c r="B1162" s="19">
        <v>42270</v>
      </c>
      <c r="C1162" t="s">
        <v>102</v>
      </c>
      <c r="D1162">
        <v>10013</v>
      </c>
      <c r="E1162" t="s">
        <v>854</v>
      </c>
      <c r="F1162">
        <v>3</v>
      </c>
      <c r="G1162" t="s">
        <v>116</v>
      </c>
      <c r="H1162" t="s">
        <v>117</v>
      </c>
      <c r="I1162" t="s">
        <v>118</v>
      </c>
      <c r="J1162" t="s">
        <v>106</v>
      </c>
      <c r="K1162" t="s">
        <v>855</v>
      </c>
      <c r="L1162">
        <v>4218</v>
      </c>
      <c r="M1162">
        <v>2421</v>
      </c>
      <c r="N1162" t="s">
        <v>87</v>
      </c>
      <c r="O1162">
        <v>1</v>
      </c>
      <c r="P1162">
        <v>7263</v>
      </c>
      <c r="Q1162">
        <v>12654</v>
      </c>
      <c r="R1162" s="20">
        <v>0.03</v>
      </c>
    </row>
    <row r="1163" spans="1:18" x14ac:dyDescent="0.25">
      <c r="A1163" t="s">
        <v>1516</v>
      </c>
      <c r="B1163" s="19">
        <v>42312</v>
      </c>
      <c r="C1163" t="s">
        <v>72</v>
      </c>
      <c r="D1163">
        <v>10003</v>
      </c>
      <c r="E1163" t="s">
        <v>854</v>
      </c>
      <c r="F1163">
        <v>3</v>
      </c>
      <c r="G1163" t="s">
        <v>96</v>
      </c>
      <c r="H1163" t="s">
        <v>97</v>
      </c>
      <c r="I1163" t="s">
        <v>98</v>
      </c>
      <c r="J1163" t="s">
        <v>99</v>
      </c>
      <c r="K1163" t="s">
        <v>855</v>
      </c>
      <c r="L1163">
        <v>4218</v>
      </c>
      <c r="M1163">
        <v>2421</v>
      </c>
      <c r="N1163" t="s">
        <v>87</v>
      </c>
      <c r="O1163">
        <v>6</v>
      </c>
      <c r="P1163">
        <v>7263</v>
      </c>
      <c r="Q1163">
        <v>12654</v>
      </c>
      <c r="R1163" s="20">
        <v>0.02</v>
      </c>
    </row>
    <row r="1164" spans="1:18" x14ac:dyDescent="0.25">
      <c r="A1164" t="s">
        <v>1517</v>
      </c>
      <c r="B1164" s="19">
        <v>41411</v>
      </c>
      <c r="C1164" t="s">
        <v>102</v>
      </c>
      <c r="D1164">
        <v>10003</v>
      </c>
      <c r="E1164" t="s">
        <v>854</v>
      </c>
      <c r="F1164">
        <v>3</v>
      </c>
      <c r="G1164" t="s">
        <v>96</v>
      </c>
      <c r="H1164" t="s">
        <v>97</v>
      </c>
      <c r="I1164" t="s">
        <v>98</v>
      </c>
      <c r="J1164" t="s">
        <v>99</v>
      </c>
      <c r="K1164" t="s">
        <v>855</v>
      </c>
      <c r="L1164">
        <v>4218</v>
      </c>
      <c r="M1164">
        <v>2421</v>
      </c>
      <c r="N1164" t="s">
        <v>87</v>
      </c>
      <c r="O1164">
        <v>1</v>
      </c>
      <c r="P1164">
        <v>7263</v>
      </c>
      <c r="Q1164">
        <v>12654</v>
      </c>
      <c r="R1164" s="20">
        <v>0.03</v>
      </c>
    </row>
    <row r="1165" spans="1:18" x14ac:dyDescent="0.25">
      <c r="A1165" t="s">
        <v>1189</v>
      </c>
      <c r="B1165" s="19">
        <v>41607</v>
      </c>
      <c r="C1165" t="s">
        <v>102</v>
      </c>
      <c r="D1165">
        <v>10010</v>
      </c>
      <c r="E1165" t="s">
        <v>868</v>
      </c>
      <c r="F1165">
        <v>3</v>
      </c>
      <c r="G1165" t="s">
        <v>171</v>
      </c>
      <c r="H1165" t="s">
        <v>172</v>
      </c>
      <c r="I1165" t="s">
        <v>173</v>
      </c>
      <c r="J1165" t="s">
        <v>93</v>
      </c>
      <c r="K1165" t="s">
        <v>869</v>
      </c>
      <c r="L1165">
        <v>4230</v>
      </c>
      <c r="M1165">
        <v>1812</v>
      </c>
      <c r="N1165" t="s">
        <v>114</v>
      </c>
      <c r="O1165">
        <v>1</v>
      </c>
      <c r="P1165">
        <v>5436</v>
      </c>
      <c r="Q1165">
        <v>12690</v>
      </c>
      <c r="R1165" s="20">
        <v>0.03</v>
      </c>
    </row>
    <row r="1166" spans="1:18" x14ac:dyDescent="0.25">
      <c r="A1166" t="s">
        <v>1518</v>
      </c>
      <c r="B1166" s="19">
        <v>41455</v>
      </c>
      <c r="C1166" t="s">
        <v>81</v>
      </c>
      <c r="D1166">
        <v>10009</v>
      </c>
      <c r="E1166" t="s">
        <v>1519</v>
      </c>
      <c r="F1166">
        <v>3</v>
      </c>
      <c r="G1166" t="s">
        <v>141</v>
      </c>
      <c r="H1166" t="s">
        <v>142</v>
      </c>
      <c r="I1166" t="s">
        <v>143</v>
      </c>
      <c r="J1166" t="s">
        <v>93</v>
      </c>
      <c r="K1166" t="s">
        <v>1520</v>
      </c>
      <c r="L1166">
        <v>4232</v>
      </c>
      <c r="M1166">
        <v>1275</v>
      </c>
      <c r="N1166" t="s">
        <v>114</v>
      </c>
      <c r="O1166">
        <v>8</v>
      </c>
      <c r="P1166">
        <v>3825</v>
      </c>
      <c r="Q1166">
        <v>12696</v>
      </c>
      <c r="R1166" s="20">
        <v>0.02</v>
      </c>
    </row>
    <row r="1167" spans="1:18" x14ac:dyDescent="0.25">
      <c r="A1167" t="s">
        <v>1521</v>
      </c>
      <c r="B1167" s="19">
        <v>42084</v>
      </c>
      <c r="C1167" t="s">
        <v>203</v>
      </c>
      <c r="D1167">
        <v>10004</v>
      </c>
      <c r="E1167" t="s">
        <v>1519</v>
      </c>
      <c r="F1167">
        <v>3</v>
      </c>
      <c r="G1167" t="s">
        <v>121</v>
      </c>
      <c r="H1167" t="s">
        <v>122</v>
      </c>
      <c r="I1167" t="s">
        <v>123</v>
      </c>
      <c r="J1167" t="s">
        <v>106</v>
      </c>
      <c r="K1167" t="s">
        <v>1520</v>
      </c>
      <c r="L1167">
        <v>4232</v>
      </c>
      <c r="M1167">
        <v>1275</v>
      </c>
      <c r="N1167" t="s">
        <v>114</v>
      </c>
      <c r="O1167">
        <v>4</v>
      </c>
      <c r="P1167">
        <v>3825</v>
      </c>
      <c r="Q1167">
        <v>12696</v>
      </c>
      <c r="R1167" s="20">
        <v>0.03</v>
      </c>
    </row>
    <row r="1168" spans="1:18" x14ac:dyDescent="0.25">
      <c r="A1168" t="s">
        <v>584</v>
      </c>
      <c r="B1168" s="19">
        <v>41977</v>
      </c>
      <c r="C1168" t="s">
        <v>89</v>
      </c>
      <c r="D1168">
        <v>10012</v>
      </c>
      <c r="E1168" t="s">
        <v>874</v>
      </c>
      <c r="F1168">
        <v>3</v>
      </c>
      <c r="G1168" t="s">
        <v>127</v>
      </c>
      <c r="H1168" t="s">
        <v>128</v>
      </c>
      <c r="I1168" t="s">
        <v>129</v>
      </c>
      <c r="J1168" t="s">
        <v>93</v>
      </c>
      <c r="K1168" t="s">
        <v>875</v>
      </c>
      <c r="L1168">
        <v>4234</v>
      </c>
      <c r="M1168">
        <v>1212</v>
      </c>
      <c r="N1168" t="s">
        <v>239</v>
      </c>
      <c r="O1168">
        <v>5</v>
      </c>
      <c r="P1168">
        <v>3636</v>
      </c>
      <c r="Q1168">
        <v>12702</v>
      </c>
      <c r="R1168" s="20">
        <v>0.03</v>
      </c>
    </row>
    <row r="1169" spans="1:18" x14ac:dyDescent="0.25">
      <c r="A1169" t="s">
        <v>1400</v>
      </c>
      <c r="B1169" s="19">
        <v>42331</v>
      </c>
      <c r="C1169" t="s">
        <v>81</v>
      </c>
      <c r="D1169">
        <v>10013</v>
      </c>
      <c r="E1169" t="s">
        <v>874</v>
      </c>
      <c r="F1169">
        <v>3</v>
      </c>
      <c r="G1169" t="s">
        <v>116</v>
      </c>
      <c r="H1169" t="s">
        <v>117</v>
      </c>
      <c r="I1169" t="s">
        <v>118</v>
      </c>
      <c r="J1169" t="s">
        <v>106</v>
      </c>
      <c r="K1169" t="s">
        <v>875</v>
      </c>
      <c r="L1169">
        <v>4234</v>
      </c>
      <c r="M1169">
        <v>1212</v>
      </c>
      <c r="N1169" t="s">
        <v>239</v>
      </c>
      <c r="O1169">
        <v>8</v>
      </c>
      <c r="P1169">
        <v>3636</v>
      </c>
      <c r="Q1169">
        <v>12702</v>
      </c>
      <c r="R1169" s="20">
        <v>0.02</v>
      </c>
    </row>
    <row r="1170" spans="1:18" x14ac:dyDescent="0.25">
      <c r="A1170" t="s">
        <v>1522</v>
      </c>
      <c r="B1170" s="19">
        <v>41632</v>
      </c>
      <c r="C1170" t="s">
        <v>81</v>
      </c>
      <c r="D1170">
        <v>10013</v>
      </c>
      <c r="E1170" t="s">
        <v>879</v>
      </c>
      <c r="F1170">
        <v>3</v>
      </c>
      <c r="G1170" t="s">
        <v>116</v>
      </c>
      <c r="H1170" t="s">
        <v>117</v>
      </c>
      <c r="I1170" t="s">
        <v>118</v>
      </c>
      <c r="J1170" t="s">
        <v>106</v>
      </c>
      <c r="K1170" t="s">
        <v>880</v>
      </c>
      <c r="L1170">
        <v>4239</v>
      </c>
      <c r="M1170">
        <v>1749</v>
      </c>
      <c r="N1170" t="s">
        <v>114</v>
      </c>
      <c r="O1170">
        <v>8</v>
      </c>
      <c r="P1170">
        <v>5247</v>
      </c>
      <c r="Q1170">
        <v>12717</v>
      </c>
      <c r="R1170" s="20">
        <v>0.02</v>
      </c>
    </row>
    <row r="1171" spans="1:18" x14ac:dyDescent="0.25">
      <c r="A1171" t="s">
        <v>1523</v>
      </c>
      <c r="B1171" s="19">
        <v>41468</v>
      </c>
      <c r="C1171" t="s">
        <v>134</v>
      </c>
      <c r="D1171">
        <v>10011</v>
      </c>
      <c r="E1171" t="s">
        <v>888</v>
      </c>
      <c r="F1171">
        <v>3</v>
      </c>
      <c r="G1171" t="s">
        <v>153</v>
      </c>
      <c r="H1171" t="s">
        <v>154</v>
      </c>
      <c r="I1171" t="s">
        <v>155</v>
      </c>
      <c r="J1171" t="s">
        <v>93</v>
      </c>
      <c r="K1171" t="s">
        <v>889</v>
      </c>
      <c r="L1171">
        <v>4239</v>
      </c>
      <c r="M1171">
        <v>1860</v>
      </c>
      <c r="N1171" t="s">
        <v>87</v>
      </c>
      <c r="O1171">
        <v>10</v>
      </c>
      <c r="P1171">
        <v>5580</v>
      </c>
      <c r="Q1171">
        <v>12717</v>
      </c>
      <c r="R1171" s="20">
        <v>0.02</v>
      </c>
    </row>
    <row r="1172" spans="1:18" x14ac:dyDescent="0.25">
      <c r="A1172" t="s">
        <v>255</v>
      </c>
      <c r="B1172" s="19">
        <v>42303</v>
      </c>
      <c r="C1172" t="s">
        <v>203</v>
      </c>
      <c r="D1172">
        <v>10005</v>
      </c>
      <c r="E1172" t="s">
        <v>890</v>
      </c>
      <c r="F1172">
        <v>3</v>
      </c>
      <c r="G1172" t="s">
        <v>183</v>
      </c>
      <c r="H1172" t="s">
        <v>184</v>
      </c>
      <c r="I1172" t="s">
        <v>185</v>
      </c>
      <c r="J1172" t="s">
        <v>93</v>
      </c>
      <c r="K1172" t="s">
        <v>891</v>
      </c>
      <c r="L1172">
        <v>4262</v>
      </c>
      <c r="M1172">
        <v>2486</v>
      </c>
      <c r="N1172" t="s">
        <v>87</v>
      </c>
      <c r="O1172">
        <v>4</v>
      </c>
      <c r="P1172">
        <v>7458</v>
      </c>
      <c r="Q1172">
        <v>12786</v>
      </c>
      <c r="R1172" s="20">
        <v>0.03</v>
      </c>
    </row>
    <row r="1173" spans="1:18" x14ac:dyDescent="0.25">
      <c r="A1173" t="s">
        <v>788</v>
      </c>
      <c r="B1173" s="19">
        <v>42295</v>
      </c>
      <c r="C1173" t="s">
        <v>108</v>
      </c>
      <c r="D1173">
        <v>10001</v>
      </c>
      <c r="E1173" t="s">
        <v>912</v>
      </c>
      <c r="F1173">
        <v>3</v>
      </c>
      <c r="G1173" t="s">
        <v>197</v>
      </c>
      <c r="H1173" t="s">
        <v>122</v>
      </c>
      <c r="I1173" t="s">
        <v>198</v>
      </c>
      <c r="J1173" t="s">
        <v>106</v>
      </c>
      <c r="K1173" t="s">
        <v>913</v>
      </c>
      <c r="L1173">
        <v>4305</v>
      </c>
      <c r="M1173">
        <v>1703</v>
      </c>
      <c r="N1173" t="s">
        <v>177</v>
      </c>
      <c r="O1173">
        <v>3</v>
      </c>
      <c r="P1173">
        <v>5109</v>
      </c>
      <c r="Q1173">
        <v>12915</v>
      </c>
      <c r="R1173" s="20">
        <v>0.03</v>
      </c>
    </row>
    <row r="1174" spans="1:18" x14ac:dyDescent="0.25">
      <c r="A1174" t="s">
        <v>1524</v>
      </c>
      <c r="B1174" s="19">
        <v>41852</v>
      </c>
      <c r="C1174" t="s">
        <v>81</v>
      </c>
      <c r="D1174">
        <v>10003</v>
      </c>
      <c r="E1174" t="s">
        <v>916</v>
      </c>
      <c r="F1174">
        <v>3</v>
      </c>
      <c r="G1174" t="s">
        <v>96</v>
      </c>
      <c r="H1174" t="s">
        <v>97</v>
      </c>
      <c r="I1174" t="s">
        <v>98</v>
      </c>
      <c r="J1174" t="s">
        <v>99</v>
      </c>
      <c r="K1174" t="s">
        <v>917</v>
      </c>
      <c r="L1174">
        <v>4307</v>
      </c>
      <c r="M1174">
        <v>1503</v>
      </c>
      <c r="N1174" t="s">
        <v>87</v>
      </c>
      <c r="O1174">
        <v>8</v>
      </c>
      <c r="P1174">
        <v>4509</v>
      </c>
      <c r="Q1174">
        <v>12921</v>
      </c>
      <c r="R1174" s="20">
        <v>0.02</v>
      </c>
    </row>
    <row r="1175" spans="1:18" x14ac:dyDescent="0.25">
      <c r="A1175" t="s">
        <v>1525</v>
      </c>
      <c r="B1175" s="19">
        <v>41467</v>
      </c>
      <c r="C1175" t="s">
        <v>108</v>
      </c>
      <c r="D1175">
        <v>10007</v>
      </c>
      <c r="E1175" t="s">
        <v>920</v>
      </c>
      <c r="F1175">
        <v>3</v>
      </c>
      <c r="G1175" t="s">
        <v>90</v>
      </c>
      <c r="H1175" t="s">
        <v>91</v>
      </c>
      <c r="I1175" t="s">
        <v>92</v>
      </c>
      <c r="J1175" t="s">
        <v>93</v>
      </c>
      <c r="K1175" t="s">
        <v>921</v>
      </c>
      <c r="L1175">
        <v>4309</v>
      </c>
      <c r="M1175">
        <v>1779</v>
      </c>
      <c r="N1175" t="s">
        <v>87</v>
      </c>
      <c r="O1175">
        <v>3</v>
      </c>
      <c r="P1175">
        <v>5337</v>
      </c>
      <c r="Q1175">
        <v>12927</v>
      </c>
      <c r="R1175" s="20">
        <v>0.03</v>
      </c>
    </row>
    <row r="1176" spans="1:18" x14ac:dyDescent="0.25">
      <c r="A1176" t="s">
        <v>899</v>
      </c>
      <c r="B1176" s="19">
        <v>42349</v>
      </c>
      <c r="C1176" t="s">
        <v>89</v>
      </c>
      <c r="D1176">
        <v>10003</v>
      </c>
      <c r="E1176" t="s">
        <v>1411</v>
      </c>
      <c r="F1176">
        <v>3</v>
      </c>
      <c r="G1176" t="s">
        <v>96</v>
      </c>
      <c r="H1176" t="s">
        <v>97</v>
      </c>
      <c r="I1176" t="s">
        <v>98</v>
      </c>
      <c r="J1176" t="s">
        <v>99</v>
      </c>
      <c r="K1176" t="s">
        <v>1412</v>
      </c>
      <c r="L1176">
        <v>4310</v>
      </c>
      <c r="M1176">
        <v>2350</v>
      </c>
      <c r="N1176" t="s">
        <v>114</v>
      </c>
      <c r="O1176">
        <v>5</v>
      </c>
      <c r="P1176">
        <v>7050</v>
      </c>
      <c r="Q1176">
        <v>12930</v>
      </c>
      <c r="R1176" s="20">
        <v>0.03</v>
      </c>
    </row>
    <row r="1177" spans="1:18" x14ac:dyDescent="0.25">
      <c r="A1177" t="s">
        <v>379</v>
      </c>
      <c r="B1177" s="19">
        <v>41508</v>
      </c>
      <c r="C1177" t="s">
        <v>108</v>
      </c>
      <c r="D1177">
        <v>10008</v>
      </c>
      <c r="E1177" t="s">
        <v>1411</v>
      </c>
      <c r="F1177">
        <v>3</v>
      </c>
      <c r="G1177" t="s">
        <v>135</v>
      </c>
      <c r="H1177" t="s">
        <v>136</v>
      </c>
      <c r="I1177" t="s">
        <v>137</v>
      </c>
      <c r="J1177" t="s">
        <v>106</v>
      </c>
      <c r="K1177" t="s">
        <v>1412</v>
      </c>
      <c r="L1177">
        <v>4310</v>
      </c>
      <c r="M1177">
        <v>2350</v>
      </c>
      <c r="N1177" t="s">
        <v>114</v>
      </c>
      <c r="O1177">
        <v>3</v>
      </c>
      <c r="P1177">
        <v>7050</v>
      </c>
      <c r="Q1177">
        <v>12930</v>
      </c>
      <c r="R1177" s="20">
        <v>0.03</v>
      </c>
    </row>
    <row r="1178" spans="1:18" x14ac:dyDescent="0.25">
      <c r="A1178" t="s">
        <v>1244</v>
      </c>
      <c r="B1178" s="19">
        <v>41800</v>
      </c>
      <c r="C1178" t="s">
        <v>72</v>
      </c>
      <c r="D1178">
        <v>10002</v>
      </c>
      <c r="E1178" t="s">
        <v>926</v>
      </c>
      <c r="F1178">
        <v>3</v>
      </c>
      <c r="G1178" t="s">
        <v>83</v>
      </c>
      <c r="H1178" t="s">
        <v>84</v>
      </c>
      <c r="I1178" t="s">
        <v>85</v>
      </c>
      <c r="J1178" t="s">
        <v>77</v>
      </c>
      <c r="K1178" t="s">
        <v>927</v>
      </c>
      <c r="L1178">
        <v>4325</v>
      </c>
      <c r="M1178">
        <v>1734</v>
      </c>
      <c r="N1178" t="s">
        <v>114</v>
      </c>
      <c r="O1178">
        <v>6</v>
      </c>
      <c r="P1178">
        <v>5202</v>
      </c>
      <c r="Q1178">
        <v>12975</v>
      </c>
      <c r="R1178" s="20">
        <v>0.02</v>
      </c>
    </row>
    <row r="1179" spans="1:18" x14ac:dyDescent="0.25">
      <c r="A1179" t="s">
        <v>109</v>
      </c>
      <c r="B1179" s="19">
        <v>42118</v>
      </c>
      <c r="C1179" t="s">
        <v>110</v>
      </c>
      <c r="D1179">
        <v>10010</v>
      </c>
      <c r="E1179" t="s">
        <v>926</v>
      </c>
      <c r="F1179">
        <v>3</v>
      </c>
      <c r="G1179" t="s">
        <v>171</v>
      </c>
      <c r="H1179" t="s">
        <v>172</v>
      </c>
      <c r="I1179" t="s">
        <v>173</v>
      </c>
      <c r="J1179" t="s">
        <v>93</v>
      </c>
      <c r="K1179" t="s">
        <v>927</v>
      </c>
      <c r="L1179">
        <v>4325</v>
      </c>
      <c r="M1179">
        <v>1734</v>
      </c>
      <c r="N1179" t="s">
        <v>114</v>
      </c>
      <c r="O1179">
        <v>4</v>
      </c>
      <c r="P1179">
        <v>5202</v>
      </c>
      <c r="Q1179">
        <v>12975</v>
      </c>
      <c r="R1179" s="20">
        <v>0.03</v>
      </c>
    </row>
    <row r="1180" spans="1:18" x14ac:dyDescent="0.25">
      <c r="A1180" t="s">
        <v>661</v>
      </c>
      <c r="B1180" s="19">
        <v>41721</v>
      </c>
      <c r="C1180" t="s">
        <v>72</v>
      </c>
      <c r="D1180">
        <v>10012</v>
      </c>
      <c r="E1180" t="s">
        <v>937</v>
      </c>
      <c r="F1180">
        <v>3</v>
      </c>
      <c r="G1180" t="s">
        <v>127</v>
      </c>
      <c r="H1180" t="s">
        <v>128</v>
      </c>
      <c r="I1180" t="s">
        <v>129</v>
      </c>
      <c r="J1180" t="s">
        <v>93</v>
      </c>
      <c r="K1180" t="s">
        <v>938</v>
      </c>
      <c r="L1180">
        <v>4369</v>
      </c>
      <c r="M1180">
        <v>1245</v>
      </c>
      <c r="N1180" t="s">
        <v>87</v>
      </c>
      <c r="O1180">
        <v>6</v>
      </c>
      <c r="P1180">
        <v>3735</v>
      </c>
      <c r="Q1180">
        <v>13107</v>
      </c>
      <c r="R1180" s="20">
        <v>0.02</v>
      </c>
    </row>
    <row r="1181" spans="1:18" x14ac:dyDescent="0.25">
      <c r="A1181" t="s">
        <v>1526</v>
      </c>
      <c r="B1181" s="19">
        <v>42161</v>
      </c>
      <c r="C1181" t="s">
        <v>81</v>
      </c>
      <c r="D1181">
        <v>10015</v>
      </c>
      <c r="E1181" t="s">
        <v>937</v>
      </c>
      <c r="F1181">
        <v>3</v>
      </c>
      <c r="G1181" t="s">
        <v>103</v>
      </c>
      <c r="H1181" t="s">
        <v>104</v>
      </c>
      <c r="I1181" t="s">
        <v>105</v>
      </c>
      <c r="J1181" t="s">
        <v>106</v>
      </c>
      <c r="K1181" t="s">
        <v>938</v>
      </c>
      <c r="L1181">
        <v>4369</v>
      </c>
      <c r="M1181">
        <v>1245</v>
      </c>
      <c r="N1181" t="s">
        <v>87</v>
      </c>
      <c r="O1181">
        <v>8</v>
      </c>
      <c r="P1181">
        <v>3735</v>
      </c>
      <c r="Q1181">
        <v>13107</v>
      </c>
      <c r="R1181" s="20">
        <v>0.02</v>
      </c>
    </row>
    <row r="1182" spans="1:18" x14ac:dyDescent="0.25">
      <c r="A1182" t="s">
        <v>1387</v>
      </c>
      <c r="B1182" s="19">
        <v>41910</v>
      </c>
      <c r="C1182" t="s">
        <v>108</v>
      </c>
      <c r="D1182">
        <v>10013</v>
      </c>
      <c r="E1182" t="s">
        <v>940</v>
      </c>
      <c r="F1182">
        <v>3</v>
      </c>
      <c r="G1182" t="s">
        <v>116</v>
      </c>
      <c r="H1182" t="s">
        <v>117</v>
      </c>
      <c r="I1182" t="s">
        <v>118</v>
      </c>
      <c r="J1182" t="s">
        <v>106</v>
      </c>
      <c r="K1182" t="s">
        <v>941</v>
      </c>
      <c r="L1182">
        <v>4378</v>
      </c>
      <c r="M1182">
        <v>1998</v>
      </c>
      <c r="N1182" t="s">
        <v>177</v>
      </c>
      <c r="O1182">
        <v>3</v>
      </c>
      <c r="P1182">
        <v>5994</v>
      </c>
      <c r="Q1182">
        <v>13134</v>
      </c>
      <c r="R1182" s="20">
        <v>0.03</v>
      </c>
    </row>
    <row r="1183" spans="1:18" x14ac:dyDescent="0.25">
      <c r="A1183" t="s">
        <v>498</v>
      </c>
      <c r="B1183" s="19">
        <v>42148</v>
      </c>
      <c r="C1183" t="s">
        <v>89</v>
      </c>
      <c r="D1183">
        <v>10008</v>
      </c>
      <c r="E1183" t="s">
        <v>940</v>
      </c>
      <c r="F1183">
        <v>3</v>
      </c>
      <c r="G1183" t="s">
        <v>135</v>
      </c>
      <c r="H1183" t="s">
        <v>136</v>
      </c>
      <c r="I1183" t="s">
        <v>137</v>
      </c>
      <c r="J1183" t="s">
        <v>106</v>
      </c>
      <c r="K1183" t="s">
        <v>941</v>
      </c>
      <c r="L1183">
        <v>4378</v>
      </c>
      <c r="M1183">
        <v>1998</v>
      </c>
      <c r="N1183" t="s">
        <v>177</v>
      </c>
      <c r="O1183">
        <v>5</v>
      </c>
      <c r="P1183">
        <v>5994</v>
      </c>
      <c r="Q1183">
        <v>13134</v>
      </c>
      <c r="R1183" s="20">
        <v>0.03</v>
      </c>
    </row>
    <row r="1184" spans="1:18" x14ac:dyDescent="0.25">
      <c r="A1184" t="s">
        <v>1276</v>
      </c>
      <c r="B1184" s="19">
        <v>41291</v>
      </c>
      <c r="C1184" t="s">
        <v>89</v>
      </c>
      <c r="D1184">
        <v>10001</v>
      </c>
      <c r="E1184" t="s">
        <v>949</v>
      </c>
      <c r="F1184">
        <v>3</v>
      </c>
      <c r="G1184" t="s">
        <v>197</v>
      </c>
      <c r="H1184" t="s">
        <v>122</v>
      </c>
      <c r="I1184" t="s">
        <v>198</v>
      </c>
      <c r="J1184" t="s">
        <v>106</v>
      </c>
      <c r="K1184" t="s">
        <v>950</v>
      </c>
      <c r="L1184">
        <v>4392</v>
      </c>
      <c r="M1184">
        <v>1542</v>
      </c>
      <c r="N1184" t="s">
        <v>87</v>
      </c>
      <c r="O1184">
        <v>5</v>
      </c>
      <c r="P1184">
        <v>4626</v>
      </c>
      <c r="Q1184">
        <v>13176</v>
      </c>
      <c r="R1184" s="20">
        <v>0.03</v>
      </c>
    </row>
    <row r="1185" spans="1:18" x14ac:dyDescent="0.25">
      <c r="A1185" t="s">
        <v>119</v>
      </c>
      <c r="B1185" s="19">
        <v>42192</v>
      </c>
      <c r="C1185" t="s">
        <v>72</v>
      </c>
      <c r="D1185">
        <v>10002</v>
      </c>
      <c r="E1185" t="s">
        <v>954</v>
      </c>
      <c r="F1185">
        <v>3</v>
      </c>
      <c r="G1185" t="s">
        <v>83</v>
      </c>
      <c r="H1185" t="s">
        <v>84</v>
      </c>
      <c r="I1185" t="s">
        <v>85</v>
      </c>
      <c r="J1185" t="s">
        <v>77</v>
      </c>
      <c r="K1185" t="s">
        <v>955</v>
      </c>
      <c r="L1185">
        <v>4398</v>
      </c>
      <c r="M1185">
        <v>1800</v>
      </c>
      <c r="N1185" t="s">
        <v>87</v>
      </c>
      <c r="O1185">
        <v>6</v>
      </c>
      <c r="P1185">
        <v>5400</v>
      </c>
      <c r="Q1185">
        <v>13194</v>
      </c>
      <c r="R1185" s="20">
        <v>0.02</v>
      </c>
    </row>
    <row r="1186" spans="1:18" x14ac:dyDescent="0.25">
      <c r="A1186" t="s">
        <v>1226</v>
      </c>
      <c r="B1186" s="19">
        <v>42162</v>
      </c>
      <c r="C1186" t="s">
        <v>89</v>
      </c>
      <c r="D1186">
        <v>10004</v>
      </c>
      <c r="E1186" t="s">
        <v>954</v>
      </c>
      <c r="F1186">
        <v>3</v>
      </c>
      <c r="G1186" t="s">
        <v>121</v>
      </c>
      <c r="H1186" t="s">
        <v>122</v>
      </c>
      <c r="I1186" t="s">
        <v>123</v>
      </c>
      <c r="J1186" t="s">
        <v>106</v>
      </c>
      <c r="K1186" t="s">
        <v>955</v>
      </c>
      <c r="L1186">
        <v>4398</v>
      </c>
      <c r="M1186">
        <v>1800</v>
      </c>
      <c r="N1186" t="s">
        <v>87</v>
      </c>
      <c r="O1186">
        <v>5</v>
      </c>
      <c r="P1186">
        <v>5400</v>
      </c>
      <c r="Q1186">
        <v>13194</v>
      </c>
      <c r="R1186" s="20">
        <v>0.03</v>
      </c>
    </row>
    <row r="1187" spans="1:18" x14ac:dyDescent="0.25">
      <c r="A1187" t="s">
        <v>215</v>
      </c>
      <c r="B1187" s="19">
        <v>41499</v>
      </c>
      <c r="C1187" t="s">
        <v>102</v>
      </c>
      <c r="D1187">
        <v>10010</v>
      </c>
      <c r="E1187" t="s">
        <v>958</v>
      </c>
      <c r="F1187">
        <v>3</v>
      </c>
      <c r="G1187" t="s">
        <v>171</v>
      </c>
      <c r="H1187" t="s">
        <v>172</v>
      </c>
      <c r="I1187" t="s">
        <v>173</v>
      </c>
      <c r="J1187" t="s">
        <v>93</v>
      </c>
      <c r="K1187" t="s">
        <v>959</v>
      </c>
      <c r="L1187">
        <v>4399</v>
      </c>
      <c r="M1187">
        <v>2093</v>
      </c>
      <c r="N1187" t="s">
        <v>87</v>
      </c>
      <c r="O1187">
        <v>1</v>
      </c>
      <c r="P1187">
        <v>6279</v>
      </c>
      <c r="Q1187">
        <v>13197</v>
      </c>
      <c r="R1187" s="20">
        <v>0.03</v>
      </c>
    </row>
    <row r="1188" spans="1:18" x14ac:dyDescent="0.25">
      <c r="A1188" t="s">
        <v>1527</v>
      </c>
      <c r="B1188" s="19">
        <v>42124</v>
      </c>
      <c r="C1188" t="s">
        <v>72</v>
      </c>
      <c r="D1188">
        <v>10011</v>
      </c>
      <c r="E1188" t="s">
        <v>969</v>
      </c>
      <c r="F1188">
        <v>3</v>
      </c>
      <c r="G1188" t="s">
        <v>153</v>
      </c>
      <c r="H1188" t="s">
        <v>154</v>
      </c>
      <c r="I1188" t="s">
        <v>155</v>
      </c>
      <c r="J1188" t="s">
        <v>93</v>
      </c>
      <c r="K1188" t="s">
        <v>970</v>
      </c>
      <c r="L1188">
        <v>4454</v>
      </c>
      <c r="M1188">
        <v>1884</v>
      </c>
      <c r="N1188" t="s">
        <v>87</v>
      </c>
      <c r="O1188">
        <v>6</v>
      </c>
      <c r="P1188">
        <v>5652</v>
      </c>
      <c r="Q1188">
        <v>13362</v>
      </c>
      <c r="R1188" s="20">
        <v>0.02</v>
      </c>
    </row>
    <row r="1189" spans="1:18" x14ac:dyDescent="0.25">
      <c r="A1189" t="s">
        <v>1528</v>
      </c>
      <c r="B1189" s="19">
        <v>42327</v>
      </c>
      <c r="C1189" t="s">
        <v>72</v>
      </c>
      <c r="D1189">
        <v>10005</v>
      </c>
      <c r="E1189" t="s">
        <v>982</v>
      </c>
      <c r="F1189">
        <v>3</v>
      </c>
      <c r="G1189" t="s">
        <v>183</v>
      </c>
      <c r="H1189" t="s">
        <v>184</v>
      </c>
      <c r="I1189" t="s">
        <v>185</v>
      </c>
      <c r="J1189" t="s">
        <v>93</v>
      </c>
      <c r="K1189" t="s">
        <v>983</v>
      </c>
      <c r="L1189">
        <v>4476</v>
      </c>
      <c r="M1189">
        <v>2494</v>
      </c>
      <c r="N1189" t="s">
        <v>87</v>
      </c>
      <c r="O1189">
        <v>6</v>
      </c>
      <c r="P1189">
        <v>7482</v>
      </c>
      <c r="Q1189">
        <v>13428</v>
      </c>
      <c r="R1189" s="20">
        <v>0.02</v>
      </c>
    </row>
    <row r="1190" spans="1:18" x14ac:dyDescent="0.25">
      <c r="A1190" t="s">
        <v>1402</v>
      </c>
      <c r="B1190" s="19">
        <v>41518</v>
      </c>
      <c r="C1190" t="s">
        <v>203</v>
      </c>
      <c r="D1190">
        <v>10011</v>
      </c>
      <c r="E1190" t="s">
        <v>982</v>
      </c>
      <c r="F1190">
        <v>3</v>
      </c>
      <c r="G1190" t="s">
        <v>153</v>
      </c>
      <c r="H1190" t="s">
        <v>154</v>
      </c>
      <c r="I1190" t="s">
        <v>155</v>
      </c>
      <c r="J1190" t="s">
        <v>93</v>
      </c>
      <c r="K1190" t="s">
        <v>983</v>
      </c>
      <c r="L1190">
        <v>4476</v>
      </c>
      <c r="M1190">
        <v>2494</v>
      </c>
      <c r="N1190" t="s">
        <v>87</v>
      </c>
      <c r="O1190">
        <v>4</v>
      </c>
      <c r="P1190">
        <v>7482</v>
      </c>
      <c r="Q1190">
        <v>13428</v>
      </c>
      <c r="R1190" s="20">
        <v>0.03</v>
      </c>
    </row>
    <row r="1191" spans="1:18" x14ac:dyDescent="0.25">
      <c r="A1191" t="s">
        <v>1031</v>
      </c>
      <c r="B1191" s="19">
        <v>41501</v>
      </c>
      <c r="C1191" t="s">
        <v>72</v>
      </c>
      <c r="D1191">
        <v>10006</v>
      </c>
      <c r="E1191" t="s">
        <v>982</v>
      </c>
      <c r="F1191">
        <v>3</v>
      </c>
      <c r="G1191" t="s">
        <v>74</v>
      </c>
      <c r="H1191" t="s">
        <v>75</v>
      </c>
      <c r="I1191" t="s">
        <v>76</v>
      </c>
      <c r="J1191" t="s">
        <v>77</v>
      </c>
      <c r="K1191" t="s">
        <v>983</v>
      </c>
      <c r="L1191">
        <v>4476</v>
      </c>
      <c r="M1191">
        <v>2494</v>
      </c>
      <c r="N1191" t="s">
        <v>87</v>
      </c>
      <c r="O1191">
        <v>6</v>
      </c>
      <c r="P1191">
        <v>7482</v>
      </c>
      <c r="Q1191">
        <v>13428</v>
      </c>
      <c r="R1191" s="20">
        <v>0.02</v>
      </c>
    </row>
    <row r="1192" spans="1:18" x14ac:dyDescent="0.25">
      <c r="A1192" t="s">
        <v>1529</v>
      </c>
      <c r="B1192" s="19">
        <v>41431</v>
      </c>
      <c r="C1192" t="s">
        <v>102</v>
      </c>
      <c r="D1192">
        <v>10014</v>
      </c>
      <c r="E1192" t="s">
        <v>987</v>
      </c>
      <c r="F1192">
        <v>3</v>
      </c>
      <c r="G1192" t="s">
        <v>162</v>
      </c>
      <c r="H1192" t="s">
        <v>163</v>
      </c>
      <c r="I1192" t="s">
        <v>164</v>
      </c>
      <c r="J1192" t="s">
        <v>93</v>
      </c>
      <c r="K1192" t="s">
        <v>988</v>
      </c>
      <c r="L1192">
        <v>4477</v>
      </c>
      <c r="M1192">
        <v>1589</v>
      </c>
      <c r="N1192" t="s">
        <v>87</v>
      </c>
      <c r="O1192">
        <v>1</v>
      </c>
      <c r="P1192">
        <v>4767</v>
      </c>
      <c r="Q1192">
        <v>13431</v>
      </c>
      <c r="R1192" s="20">
        <v>0.03</v>
      </c>
    </row>
    <row r="1193" spans="1:18" x14ac:dyDescent="0.25">
      <c r="A1193" t="s">
        <v>1530</v>
      </c>
      <c r="B1193" s="19">
        <v>41855</v>
      </c>
      <c r="C1193" t="s">
        <v>134</v>
      </c>
      <c r="D1193">
        <v>10002</v>
      </c>
      <c r="E1193" t="s">
        <v>1002</v>
      </c>
      <c r="F1193">
        <v>3</v>
      </c>
      <c r="G1193" t="s">
        <v>83</v>
      </c>
      <c r="H1193" t="s">
        <v>84</v>
      </c>
      <c r="I1193" t="s">
        <v>85</v>
      </c>
      <c r="J1193" t="s">
        <v>77</v>
      </c>
      <c r="K1193" t="s">
        <v>1003</v>
      </c>
      <c r="L1193">
        <v>4515</v>
      </c>
      <c r="M1193">
        <v>1550</v>
      </c>
      <c r="N1193" t="s">
        <v>114</v>
      </c>
      <c r="O1193">
        <v>10</v>
      </c>
      <c r="P1193">
        <v>4650</v>
      </c>
      <c r="Q1193">
        <v>13545</v>
      </c>
      <c r="R1193" s="20">
        <v>0.02</v>
      </c>
    </row>
    <row r="1194" spans="1:18" x14ac:dyDescent="0.25">
      <c r="A1194" t="s">
        <v>1125</v>
      </c>
      <c r="B1194" s="19">
        <v>41372</v>
      </c>
      <c r="C1194" t="s">
        <v>89</v>
      </c>
      <c r="D1194">
        <v>10004</v>
      </c>
      <c r="E1194" t="s">
        <v>1002</v>
      </c>
      <c r="F1194">
        <v>3</v>
      </c>
      <c r="G1194" t="s">
        <v>121</v>
      </c>
      <c r="H1194" t="s">
        <v>122</v>
      </c>
      <c r="I1194" t="s">
        <v>123</v>
      </c>
      <c r="J1194" t="s">
        <v>106</v>
      </c>
      <c r="K1194" t="s">
        <v>1003</v>
      </c>
      <c r="L1194">
        <v>4515</v>
      </c>
      <c r="M1194">
        <v>1550</v>
      </c>
      <c r="N1194" t="s">
        <v>114</v>
      </c>
      <c r="O1194">
        <v>5</v>
      </c>
      <c r="P1194">
        <v>4650</v>
      </c>
      <c r="Q1194">
        <v>13545</v>
      </c>
      <c r="R1194" s="20">
        <v>0.03</v>
      </c>
    </row>
    <row r="1195" spans="1:18" x14ac:dyDescent="0.25">
      <c r="A1195" t="s">
        <v>553</v>
      </c>
      <c r="B1195" s="19">
        <v>41858</v>
      </c>
      <c r="C1195" t="s">
        <v>89</v>
      </c>
      <c r="D1195">
        <v>10002</v>
      </c>
      <c r="E1195" t="s">
        <v>1434</v>
      </c>
      <c r="F1195">
        <v>3</v>
      </c>
      <c r="G1195" t="s">
        <v>83</v>
      </c>
      <c r="H1195" t="s">
        <v>84</v>
      </c>
      <c r="I1195" t="s">
        <v>85</v>
      </c>
      <c r="J1195" t="s">
        <v>77</v>
      </c>
      <c r="K1195" t="s">
        <v>1435</v>
      </c>
      <c r="L1195">
        <v>4531</v>
      </c>
      <c r="M1195">
        <v>1566</v>
      </c>
      <c r="N1195" t="s">
        <v>87</v>
      </c>
      <c r="O1195">
        <v>5</v>
      </c>
      <c r="P1195">
        <v>4698</v>
      </c>
      <c r="Q1195">
        <v>13593</v>
      </c>
      <c r="R1195" s="20">
        <v>0.03</v>
      </c>
    </row>
    <row r="1196" spans="1:18" x14ac:dyDescent="0.25">
      <c r="A1196" t="s">
        <v>1531</v>
      </c>
      <c r="B1196" s="19">
        <v>41869</v>
      </c>
      <c r="C1196" t="s">
        <v>110</v>
      </c>
      <c r="D1196">
        <v>10009</v>
      </c>
      <c r="E1196" t="s">
        <v>1010</v>
      </c>
      <c r="F1196">
        <v>3</v>
      </c>
      <c r="G1196" t="s">
        <v>141</v>
      </c>
      <c r="H1196" t="s">
        <v>142</v>
      </c>
      <c r="I1196" t="s">
        <v>143</v>
      </c>
      <c r="J1196" t="s">
        <v>93</v>
      </c>
      <c r="K1196" t="s">
        <v>1011</v>
      </c>
      <c r="L1196">
        <v>4542</v>
      </c>
      <c r="M1196">
        <v>1226</v>
      </c>
      <c r="N1196" t="s">
        <v>239</v>
      </c>
      <c r="O1196">
        <v>4</v>
      </c>
      <c r="P1196">
        <v>3678</v>
      </c>
      <c r="Q1196">
        <v>13626</v>
      </c>
      <c r="R1196" s="20">
        <v>0.03</v>
      </c>
    </row>
    <row r="1197" spans="1:18" x14ac:dyDescent="0.25">
      <c r="A1197" t="s">
        <v>618</v>
      </c>
      <c r="B1197" s="19">
        <v>41927</v>
      </c>
      <c r="C1197" t="s">
        <v>110</v>
      </c>
      <c r="D1197">
        <v>10010</v>
      </c>
      <c r="E1197" t="s">
        <v>1010</v>
      </c>
      <c r="F1197">
        <v>3</v>
      </c>
      <c r="G1197" t="s">
        <v>171</v>
      </c>
      <c r="H1197" t="s">
        <v>172</v>
      </c>
      <c r="I1197" t="s">
        <v>173</v>
      </c>
      <c r="J1197" t="s">
        <v>93</v>
      </c>
      <c r="K1197" t="s">
        <v>1011</v>
      </c>
      <c r="L1197">
        <v>4542</v>
      </c>
      <c r="M1197">
        <v>1226</v>
      </c>
      <c r="N1197" t="s">
        <v>239</v>
      </c>
      <c r="O1197">
        <v>4</v>
      </c>
      <c r="P1197">
        <v>3678</v>
      </c>
      <c r="Q1197">
        <v>13626</v>
      </c>
      <c r="R1197" s="20">
        <v>0.03</v>
      </c>
    </row>
    <row r="1198" spans="1:18" x14ac:dyDescent="0.25">
      <c r="A1198" t="s">
        <v>119</v>
      </c>
      <c r="B1198" s="19">
        <v>42192</v>
      </c>
      <c r="C1198" t="s">
        <v>108</v>
      </c>
      <c r="D1198">
        <v>10014</v>
      </c>
      <c r="E1198" t="s">
        <v>1439</v>
      </c>
      <c r="F1198">
        <v>3</v>
      </c>
      <c r="G1198" t="s">
        <v>162</v>
      </c>
      <c r="H1198" t="s">
        <v>163</v>
      </c>
      <c r="I1198" t="s">
        <v>164</v>
      </c>
      <c r="J1198" t="s">
        <v>93</v>
      </c>
      <c r="K1198" t="s">
        <v>1440</v>
      </c>
      <c r="L1198">
        <v>4548</v>
      </c>
      <c r="M1198">
        <v>1983</v>
      </c>
      <c r="N1198" t="s">
        <v>239</v>
      </c>
      <c r="O1198">
        <v>3</v>
      </c>
      <c r="P1198">
        <v>5949</v>
      </c>
      <c r="Q1198">
        <v>13644</v>
      </c>
      <c r="R1198" s="20">
        <v>0.03</v>
      </c>
    </row>
    <row r="1199" spans="1:18" x14ac:dyDescent="0.25">
      <c r="A1199" t="s">
        <v>1532</v>
      </c>
      <c r="B1199" s="19">
        <v>42035</v>
      </c>
      <c r="C1199" t="s">
        <v>110</v>
      </c>
      <c r="D1199">
        <v>10011</v>
      </c>
      <c r="E1199" t="s">
        <v>1439</v>
      </c>
      <c r="F1199">
        <v>3</v>
      </c>
      <c r="G1199" t="s">
        <v>153</v>
      </c>
      <c r="H1199" t="s">
        <v>154</v>
      </c>
      <c r="I1199" t="s">
        <v>155</v>
      </c>
      <c r="J1199" t="s">
        <v>93</v>
      </c>
      <c r="K1199" t="s">
        <v>1440</v>
      </c>
      <c r="L1199">
        <v>4548</v>
      </c>
      <c r="M1199">
        <v>1983</v>
      </c>
      <c r="N1199" t="s">
        <v>239</v>
      </c>
      <c r="O1199">
        <v>4</v>
      </c>
      <c r="P1199">
        <v>5949</v>
      </c>
      <c r="Q1199">
        <v>13644</v>
      </c>
      <c r="R1199" s="20">
        <v>0.03</v>
      </c>
    </row>
    <row r="1200" spans="1:18" x14ac:dyDescent="0.25">
      <c r="A1200" t="s">
        <v>1533</v>
      </c>
      <c r="B1200" s="19">
        <v>42287</v>
      </c>
      <c r="C1200" t="s">
        <v>72</v>
      </c>
      <c r="D1200">
        <v>10003</v>
      </c>
      <c r="E1200" t="s">
        <v>1021</v>
      </c>
      <c r="F1200">
        <v>3</v>
      </c>
      <c r="G1200" t="s">
        <v>96</v>
      </c>
      <c r="H1200" t="s">
        <v>97</v>
      </c>
      <c r="I1200" t="s">
        <v>98</v>
      </c>
      <c r="J1200" t="s">
        <v>99</v>
      </c>
      <c r="K1200" t="s">
        <v>1022</v>
      </c>
      <c r="L1200">
        <v>4574</v>
      </c>
      <c r="M1200">
        <v>2068</v>
      </c>
      <c r="N1200" t="s">
        <v>87</v>
      </c>
      <c r="O1200">
        <v>6</v>
      </c>
      <c r="P1200">
        <v>6204</v>
      </c>
      <c r="Q1200">
        <v>13722</v>
      </c>
      <c r="R1200" s="20">
        <v>0.02</v>
      </c>
    </row>
    <row r="1201" spans="1:18" x14ac:dyDescent="0.25">
      <c r="A1201" t="s">
        <v>1534</v>
      </c>
      <c r="B1201" s="19">
        <v>42142</v>
      </c>
      <c r="C1201" t="s">
        <v>203</v>
      </c>
      <c r="D1201">
        <v>10006</v>
      </c>
      <c r="E1201" t="s">
        <v>1025</v>
      </c>
      <c r="F1201">
        <v>3</v>
      </c>
      <c r="G1201" t="s">
        <v>74</v>
      </c>
      <c r="H1201" t="s">
        <v>75</v>
      </c>
      <c r="I1201" t="s">
        <v>76</v>
      </c>
      <c r="J1201" t="s">
        <v>77</v>
      </c>
      <c r="K1201" t="s">
        <v>1026</v>
      </c>
      <c r="L1201">
        <v>4576</v>
      </c>
      <c r="M1201">
        <v>2188</v>
      </c>
      <c r="N1201" t="s">
        <v>87</v>
      </c>
      <c r="O1201">
        <v>4</v>
      </c>
      <c r="P1201">
        <v>6564</v>
      </c>
      <c r="Q1201">
        <v>13728</v>
      </c>
      <c r="R1201" s="20">
        <v>0.03</v>
      </c>
    </row>
    <row r="1202" spans="1:18" x14ac:dyDescent="0.25">
      <c r="A1202" t="s">
        <v>435</v>
      </c>
      <c r="B1202" s="19">
        <v>41498</v>
      </c>
      <c r="C1202" t="s">
        <v>102</v>
      </c>
      <c r="D1202">
        <v>10012</v>
      </c>
      <c r="E1202" t="s">
        <v>1446</v>
      </c>
      <c r="F1202">
        <v>3</v>
      </c>
      <c r="G1202" t="s">
        <v>127</v>
      </c>
      <c r="H1202" t="s">
        <v>128</v>
      </c>
      <c r="I1202" t="s">
        <v>129</v>
      </c>
      <c r="J1202" t="s">
        <v>93</v>
      </c>
      <c r="K1202" t="s">
        <v>1447</v>
      </c>
      <c r="L1202">
        <v>4589</v>
      </c>
      <c r="M1202">
        <v>1478</v>
      </c>
      <c r="N1202" t="s">
        <v>114</v>
      </c>
      <c r="O1202">
        <v>1</v>
      </c>
      <c r="P1202">
        <v>4434</v>
      </c>
      <c r="Q1202">
        <v>13767</v>
      </c>
      <c r="R1202" s="20">
        <v>0.03</v>
      </c>
    </row>
    <row r="1203" spans="1:18" x14ac:dyDescent="0.25">
      <c r="A1203" t="s">
        <v>683</v>
      </c>
      <c r="B1203" s="19">
        <v>41577</v>
      </c>
      <c r="C1203" t="s">
        <v>72</v>
      </c>
      <c r="D1203">
        <v>10009</v>
      </c>
      <c r="E1203" t="s">
        <v>1446</v>
      </c>
      <c r="F1203">
        <v>3</v>
      </c>
      <c r="G1203" t="s">
        <v>141</v>
      </c>
      <c r="H1203" t="s">
        <v>142</v>
      </c>
      <c r="I1203" t="s">
        <v>143</v>
      </c>
      <c r="J1203" t="s">
        <v>93</v>
      </c>
      <c r="K1203" t="s">
        <v>1447</v>
      </c>
      <c r="L1203">
        <v>4589</v>
      </c>
      <c r="M1203">
        <v>1478</v>
      </c>
      <c r="N1203" t="s">
        <v>114</v>
      </c>
      <c r="O1203">
        <v>6</v>
      </c>
      <c r="P1203">
        <v>4434</v>
      </c>
      <c r="Q1203">
        <v>13767</v>
      </c>
      <c r="R1203" s="20">
        <v>0.02</v>
      </c>
    </row>
    <row r="1204" spans="1:18" x14ac:dyDescent="0.25">
      <c r="A1204" t="s">
        <v>1535</v>
      </c>
      <c r="B1204" s="19">
        <v>41704</v>
      </c>
      <c r="C1204" t="s">
        <v>110</v>
      </c>
      <c r="D1204">
        <v>10009</v>
      </c>
      <c r="E1204" t="s">
        <v>1446</v>
      </c>
      <c r="F1204">
        <v>3</v>
      </c>
      <c r="G1204" t="s">
        <v>141</v>
      </c>
      <c r="H1204" t="s">
        <v>142</v>
      </c>
      <c r="I1204" t="s">
        <v>143</v>
      </c>
      <c r="J1204" t="s">
        <v>93</v>
      </c>
      <c r="K1204" t="s">
        <v>1447</v>
      </c>
      <c r="L1204">
        <v>4589</v>
      </c>
      <c r="M1204">
        <v>1478</v>
      </c>
      <c r="N1204" t="s">
        <v>114</v>
      </c>
      <c r="O1204">
        <v>4</v>
      </c>
      <c r="P1204">
        <v>4434</v>
      </c>
      <c r="Q1204">
        <v>13767</v>
      </c>
      <c r="R1204" s="20">
        <v>0.03</v>
      </c>
    </row>
    <row r="1205" spans="1:18" x14ac:dyDescent="0.25">
      <c r="A1205" t="s">
        <v>1536</v>
      </c>
      <c r="B1205" s="19">
        <v>42189</v>
      </c>
      <c r="C1205" t="s">
        <v>110</v>
      </c>
      <c r="D1205">
        <v>10008</v>
      </c>
      <c r="E1205" t="s">
        <v>1446</v>
      </c>
      <c r="F1205">
        <v>3</v>
      </c>
      <c r="G1205" t="s">
        <v>135</v>
      </c>
      <c r="H1205" t="s">
        <v>136</v>
      </c>
      <c r="I1205" t="s">
        <v>137</v>
      </c>
      <c r="J1205" t="s">
        <v>106</v>
      </c>
      <c r="K1205" t="s">
        <v>1447</v>
      </c>
      <c r="L1205">
        <v>4589</v>
      </c>
      <c r="M1205">
        <v>1478</v>
      </c>
      <c r="N1205" t="s">
        <v>114</v>
      </c>
      <c r="O1205">
        <v>4</v>
      </c>
      <c r="P1205">
        <v>4434</v>
      </c>
      <c r="Q1205">
        <v>13767</v>
      </c>
      <c r="R1205" s="20">
        <v>0.03</v>
      </c>
    </row>
    <row r="1206" spans="1:18" x14ac:dyDescent="0.25">
      <c r="A1206" t="s">
        <v>998</v>
      </c>
      <c r="B1206" s="19">
        <v>41972</v>
      </c>
      <c r="C1206" t="s">
        <v>110</v>
      </c>
      <c r="D1206">
        <v>10013</v>
      </c>
      <c r="E1206" t="s">
        <v>1036</v>
      </c>
      <c r="F1206">
        <v>3</v>
      </c>
      <c r="G1206" t="s">
        <v>116</v>
      </c>
      <c r="H1206" t="s">
        <v>117</v>
      </c>
      <c r="I1206" t="s">
        <v>118</v>
      </c>
      <c r="J1206" t="s">
        <v>106</v>
      </c>
      <c r="K1206" t="s">
        <v>1037</v>
      </c>
      <c r="L1206">
        <v>4606</v>
      </c>
      <c r="M1206">
        <v>1568</v>
      </c>
      <c r="N1206" t="s">
        <v>114</v>
      </c>
      <c r="O1206">
        <v>4</v>
      </c>
      <c r="P1206">
        <v>4704</v>
      </c>
      <c r="Q1206">
        <v>13818</v>
      </c>
      <c r="R1206" s="20">
        <v>0.03</v>
      </c>
    </row>
    <row r="1207" spans="1:18" x14ac:dyDescent="0.25">
      <c r="A1207" t="s">
        <v>1024</v>
      </c>
      <c r="B1207" s="19">
        <v>41793</v>
      </c>
      <c r="C1207" t="s">
        <v>102</v>
      </c>
      <c r="D1207">
        <v>10008</v>
      </c>
      <c r="E1207" t="s">
        <v>1043</v>
      </c>
      <c r="F1207">
        <v>3</v>
      </c>
      <c r="G1207" t="s">
        <v>135</v>
      </c>
      <c r="H1207" t="s">
        <v>136</v>
      </c>
      <c r="I1207" t="s">
        <v>137</v>
      </c>
      <c r="J1207" t="s">
        <v>106</v>
      </c>
      <c r="K1207" t="s">
        <v>1044</v>
      </c>
      <c r="L1207">
        <v>4623</v>
      </c>
      <c r="M1207">
        <v>1878</v>
      </c>
      <c r="N1207" t="s">
        <v>114</v>
      </c>
      <c r="O1207">
        <v>1</v>
      </c>
      <c r="P1207">
        <v>5634</v>
      </c>
      <c r="Q1207">
        <v>13869</v>
      </c>
      <c r="R1207" s="20">
        <v>0.03</v>
      </c>
    </row>
    <row r="1208" spans="1:18" x14ac:dyDescent="0.25">
      <c r="A1208" t="s">
        <v>1444</v>
      </c>
      <c r="B1208" s="19">
        <v>41880</v>
      </c>
      <c r="C1208" t="s">
        <v>89</v>
      </c>
      <c r="D1208">
        <v>10007</v>
      </c>
      <c r="E1208" t="s">
        <v>1046</v>
      </c>
      <c r="F1208">
        <v>3</v>
      </c>
      <c r="G1208" t="s">
        <v>90</v>
      </c>
      <c r="H1208" t="s">
        <v>91</v>
      </c>
      <c r="I1208" t="s">
        <v>92</v>
      </c>
      <c r="J1208" t="s">
        <v>93</v>
      </c>
      <c r="K1208" t="s">
        <v>1047</v>
      </c>
      <c r="L1208">
        <v>4643</v>
      </c>
      <c r="M1208">
        <v>1549</v>
      </c>
      <c r="N1208" t="s">
        <v>87</v>
      </c>
      <c r="O1208">
        <v>5</v>
      </c>
      <c r="P1208">
        <v>4647</v>
      </c>
      <c r="Q1208">
        <v>13929</v>
      </c>
      <c r="R1208" s="20">
        <v>0.03</v>
      </c>
    </row>
    <row r="1209" spans="1:18" x14ac:dyDescent="0.25">
      <c r="A1209" t="s">
        <v>1537</v>
      </c>
      <c r="B1209" s="19">
        <v>41445</v>
      </c>
      <c r="C1209" t="s">
        <v>72</v>
      </c>
      <c r="D1209">
        <v>10010</v>
      </c>
      <c r="E1209" t="s">
        <v>1048</v>
      </c>
      <c r="F1209">
        <v>3</v>
      </c>
      <c r="G1209" t="s">
        <v>171</v>
      </c>
      <c r="H1209" t="s">
        <v>172</v>
      </c>
      <c r="I1209" t="s">
        <v>173</v>
      </c>
      <c r="J1209" t="s">
        <v>93</v>
      </c>
      <c r="K1209" t="s">
        <v>1049</v>
      </c>
      <c r="L1209">
        <v>4646</v>
      </c>
      <c r="M1209">
        <v>1846</v>
      </c>
      <c r="N1209" t="s">
        <v>239</v>
      </c>
      <c r="O1209">
        <v>6</v>
      </c>
      <c r="P1209">
        <v>5538</v>
      </c>
      <c r="Q1209">
        <v>13938</v>
      </c>
      <c r="R1209" s="20">
        <v>0.02</v>
      </c>
    </row>
    <row r="1210" spans="1:18" x14ac:dyDescent="0.25">
      <c r="A1210" t="s">
        <v>1538</v>
      </c>
      <c r="B1210" s="19">
        <v>41818</v>
      </c>
      <c r="C1210" t="s">
        <v>134</v>
      </c>
      <c r="D1210">
        <v>10002</v>
      </c>
      <c r="E1210" t="s">
        <v>1053</v>
      </c>
      <c r="F1210">
        <v>3</v>
      </c>
      <c r="G1210" t="s">
        <v>83</v>
      </c>
      <c r="H1210" t="s">
        <v>84</v>
      </c>
      <c r="I1210" t="s">
        <v>85</v>
      </c>
      <c r="J1210" t="s">
        <v>77</v>
      </c>
      <c r="K1210" t="s">
        <v>1054</v>
      </c>
      <c r="L1210">
        <v>4669</v>
      </c>
      <c r="M1210">
        <v>2255</v>
      </c>
      <c r="N1210" t="s">
        <v>87</v>
      </c>
      <c r="O1210">
        <v>10</v>
      </c>
      <c r="P1210">
        <v>6765</v>
      </c>
      <c r="Q1210">
        <v>14007</v>
      </c>
      <c r="R1210" s="20">
        <v>0.02</v>
      </c>
    </row>
    <row r="1211" spans="1:18" x14ac:dyDescent="0.25">
      <c r="A1211" t="s">
        <v>601</v>
      </c>
      <c r="B1211" s="19">
        <v>41763</v>
      </c>
      <c r="C1211" t="s">
        <v>108</v>
      </c>
      <c r="D1211">
        <v>10015</v>
      </c>
      <c r="E1211" t="s">
        <v>1055</v>
      </c>
      <c r="F1211">
        <v>3</v>
      </c>
      <c r="G1211" t="s">
        <v>103</v>
      </c>
      <c r="H1211" t="s">
        <v>104</v>
      </c>
      <c r="I1211" t="s">
        <v>105</v>
      </c>
      <c r="J1211" t="s">
        <v>106</v>
      </c>
      <c r="K1211" t="s">
        <v>1056</v>
      </c>
      <c r="L1211">
        <v>4685</v>
      </c>
      <c r="M1211">
        <v>2036</v>
      </c>
      <c r="N1211" t="s">
        <v>239</v>
      </c>
      <c r="O1211">
        <v>3</v>
      </c>
      <c r="P1211">
        <v>6108</v>
      </c>
      <c r="Q1211">
        <v>14055</v>
      </c>
      <c r="R1211" s="20">
        <v>0.03</v>
      </c>
    </row>
    <row r="1212" spans="1:18" x14ac:dyDescent="0.25">
      <c r="A1212" t="s">
        <v>1539</v>
      </c>
      <c r="B1212" s="19">
        <v>41889</v>
      </c>
      <c r="C1212" t="s">
        <v>102</v>
      </c>
      <c r="D1212">
        <v>10008</v>
      </c>
      <c r="E1212" t="s">
        <v>643</v>
      </c>
      <c r="F1212">
        <v>4</v>
      </c>
      <c r="G1212" t="s">
        <v>135</v>
      </c>
      <c r="H1212" t="s">
        <v>136</v>
      </c>
      <c r="I1212" t="s">
        <v>137</v>
      </c>
      <c r="J1212" t="s">
        <v>106</v>
      </c>
      <c r="K1212" t="s">
        <v>644</v>
      </c>
      <c r="L1212">
        <v>3514</v>
      </c>
      <c r="M1212">
        <v>1257</v>
      </c>
      <c r="N1212" t="s">
        <v>87</v>
      </c>
      <c r="O1212">
        <v>1</v>
      </c>
      <c r="P1212">
        <v>5028</v>
      </c>
      <c r="Q1212">
        <v>14056</v>
      </c>
      <c r="R1212" s="20">
        <v>0.03</v>
      </c>
    </row>
    <row r="1213" spans="1:18" x14ac:dyDescent="0.25">
      <c r="A1213" t="s">
        <v>1186</v>
      </c>
      <c r="B1213" s="19">
        <v>41426</v>
      </c>
      <c r="C1213" t="s">
        <v>203</v>
      </c>
      <c r="D1213">
        <v>10015</v>
      </c>
      <c r="E1213" t="s">
        <v>1065</v>
      </c>
      <c r="F1213">
        <v>3</v>
      </c>
      <c r="G1213" t="s">
        <v>103</v>
      </c>
      <c r="H1213" t="s">
        <v>104</v>
      </c>
      <c r="I1213" t="s">
        <v>105</v>
      </c>
      <c r="J1213" t="s">
        <v>106</v>
      </c>
      <c r="K1213" t="s">
        <v>1066</v>
      </c>
      <c r="L1213">
        <v>4711</v>
      </c>
      <c r="M1213">
        <v>1267</v>
      </c>
      <c r="N1213" t="s">
        <v>239</v>
      </c>
      <c r="O1213">
        <v>4</v>
      </c>
      <c r="P1213">
        <v>3801</v>
      </c>
      <c r="Q1213">
        <v>14133</v>
      </c>
      <c r="R1213" s="20">
        <v>0.03</v>
      </c>
    </row>
    <row r="1214" spans="1:18" x14ac:dyDescent="0.25">
      <c r="A1214" t="s">
        <v>600</v>
      </c>
      <c r="B1214" s="19">
        <v>41412</v>
      </c>
      <c r="C1214" t="s">
        <v>203</v>
      </c>
      <c r="D1214">
        <v>10008</v>
      </c>
      <c r="E1214" t="s">
        <v>1065</v>
      </c>
      <c r="F1214">
        <v>3</v>
      </c>
      <c r="G1214" t="s">
        <v>135</v>
      </c>
      <c r="H1214" t="s">
        <v>136</v>
      </c>
      <c r="I1214" t="s">
        <v>137</v>
      </c>
      <c r="J1214" t="s">
        <v>106</v>
      </c>
      <c r="K1214" t="s">
        <v>1066</v>
      </c>
      <c r="L1214">
        <v>4711</v>
      </c>
      <c r="M1214">
        <v>1267</v>
      </c>
      <c r="N1214" t="s">
        <v>239</v>
      </c>
      <c r="O1214">
        <v>4</v>
      </c>
      <c r="P1214">
        <v>3801</v>
      </c>
      <c r="Q1214">
        <v>14133</v>
      </c>
      <c r="R1214" s="20">
        <v>0.03</v>
      </c>
    </row>
    <row r="1215" spans="1:18" x14ac:dyDescent="0.25">
      <c r="A1215" t="s">
        <v>1540</v>
      </c>
      <c r="B1215" s="19">
        <v>41400</v>
      </c>
      <c r="C1215" t="s">
        <v>89</v>
      </c>
      <c r="D1215">
        <v>10004</v>
      </c>
      <c r="E1215" t="s">
        <v>1069</v>
      </c>
      <c r="F1215">
        <v>3</v>
      </c>
      <c r="G1215" t="s">
        <v>121</v>
      </c>
      <c r="H1215" t="s">
        <v>122</v>
      </c>
      <c r="I1215" t="s">
        <v>123</v>
      </c>
      <c r="J1215" t="s">
        <v>106</v>
      </c>
      <c r="K1215" t="s">
        <v>1070</v>
      </c>
      <c r="L1215">
        <v>4711</v>
      </c>
      <c r="M1215">
        <v>2288</v>
      </c>
      <c r="N1215" t="s">
        <v>239</v>
      </c>
      <c r="O1215">
        <v>5</v>
      </c>
      <c r="P1215">
        <v>6864</v>
      </c>
      <c r="Q1215">
        <v>14133</v>
      </c>
      <c r="R1215" s="20">
        <v>0.03</v>
      </c>
    </row>
    <row r="1216" spans="1:18" x14ac:dyDescent="0.25">
      <c r="A1216" t="s">
        <v>319</v>
      </c>
      <c r="B1216" s="19">
        <v>41879</v>
      </c>
      <c r="C1216" t="s">
        <v>203</v>
      </c>
      <c r="D1216">
        <v>10009</v>
      </c>
      <c r="E1216" t="s">
        <v>1072</v>
      </c>
      <c r="F1216">
        <v>3</v>
      </c>
      <c r="G1216" t="s">
        <v>141</v>
      </c>
      <c r="H1216" t="s">
        <v>142</v>
      </c>
      <c r="I1216" t="s">
        <v>143</v>
      </c>
      <c r="J1216" t="s">
        <v>93</v>
      </c>
      <c r="K1216" t="s">
        <v>1073</v>
      </c>
      <c r="L1216">
        <v>4719</v>
      </c>
      <c r="M1216">
        <v>2043</v>
      </c>
      <c r="N1216" t="s">
        <v>87</v>
      </c>
      <c r="O1216">
        <v>4</v>
      </c>
      <c r="P1216">
        <v>6129</v>
      </c>
      <c r="Q1216">
        <v>14157</v>
      </c>
      <c r="R1216" s="20">
        <v>0.03</v>
      </c>
    </row>
    <row r="1217" spans="1:18" x14ac:dyDescent="0.25">
      <c r="A1217" t="s">
        <v>1541</v>
      </c>
      <c r="B1217" s="19">
        <v>41751</v>
      </c>
      <c r="C1217" t="s">
        <v>108</v>
      </c>
      <c r="D1217">
        <v>10004</v>
      </c>
      <c r="E1217" t="s">
        <v>1072</v>
      </c>
      <c r="F1217">
        <v>3</v>
      </c>
      <c r="G1217" t="s">
        <v>121</v>
      </c>
      <c r="H1217" t="s">
        <v>122</v>
      </c>
      <c r="I1217" t="s">
        <v>123</v>
      </c>
      <c r="J1217" t="s">
        <v>106</v>
      </c>
      <c r="K1217" t="s">
        <v>1073</v>
      </c>
      <c r="L1217">
        <v>4719</v>
      </c>
      <c r="M1217">
        <v>2043</v>
      </c>
      <c r="N1217" t="s">
        <v>87</v>
      </c>
      <c r="O1217">
        <v>3</v>
      </c>
      <c r="P1217">
        <v>6129</v>
      </c>
      <c r="Q1217">
        <v>14157</v>
      </c>
      <c r="R1217" s="20">
        <v>0.03</v>
      </c>
    </row>
    <row r="1218" spans="1:18" x14ac:dyDescent="0.25">
      <c r="A1218" t="s">
        <v>1542</v>
      </c>
      <c r="B1218" s="19">
        <v>41501</v>
      </c>
      <c r="C1218" t="s">
        <v>203</v>
      </c>
      <c r="D1218">
        <v>10006</v>
      </c>
      <c r="E1218" t="s">
        <v>1084</v>
      </c>
      <c r="F1218">
        <v>3</v>
      </c>
      <c r="G1218" t="s">
        <v>74</v>
      </c>
      <c r="H1218" t="s">
        <v>75</v>
      </c>
      <c r="I1218" t="s">
        <v>76</v>
      </c>
      <c r="J1218" t="s">
        <v>77</v>
      </c>
      <c r="K1218" t="s">
        <v>1085</v>
      </c>
      <c r="L1218">
        <v>4729</v>
      </c>
      <c r="M1218">
        <v>1359</v>
      </c>
      <c r="N1218" t="s">
        <v>114</v>
      </c>
      <c r="O1218">
        <v>4</v>
      </c>
      <c r="P1218">
        <v>4077</v>
      </c>
      <c r="Q1218">
        <v>14187</v>
      </c>
      <c r="R1218" s="20">
        <v>0.03</v>
      </c>
    </row>
    <row r="1219" spans="1:18" x14ac:dyDescent="0.25">
      <c r="A1219" t="s">
        <v>1543</v>
      </c>
      <c r="B1219" s="19">
        <v>42340</v>
      </c>
      <c r="C1219" t="s">
        <v>72</v>
      </c>
      <c r="D1219">
        <v>10001</v>
      </c>
      <c r="E1219" t="s">
        <v>1087</v>
      </c>
      <c r="F1219">
        <v>3</v>
      </c>
      <c r="G1219" t="s">
        <v>197</v>
      </c>
      <c r="H1219" t="s">
        <v>122</v>
      </c>
      <c r="I1219" t="s">
        <v>198</v>
      </c>
      <c r="J1219" t="s">
        <v>106</v>
      </c>
      <c r="K1219" t="s">
        <v>1088</v>
      </c>
      <c r="L1219">
        <v>4731</v>
      </c>
      <c r="M1219">
        <v>1858</v>
      </c>
      <c r="N1219" t="s">
        <v>87</v>
      </c>
      <c r="O1219">
        <v>6</v>
      </c>
      <c r="P1219">
        <v>5574</v>
      </c>
      <c r="Q1219">
        <v>14193</v>
      </c>
      <c r="R1219" s="20">
        <v>0.02</v>
      </c>
    </row>
    <row r="1220" spans="1:18" x14ac:dyDescent="0.25">
      <c r="A1220" t="s">
        <v>550</v>
      </c>
      <c r="B1220" s="19">
        <v>41779</v>
      </c>
      <c r="C1220" t="s">
        <v>102</v>
      </c>
      <c r="D1220">
        <v>10014</v>
      </c>
      <c r="E1220" t="s">
        <v>1087</v>
      </c>
      <c r="F1220">
        <v>3</v>
      </c>
      <c r="G1220" t="s">
        <v>162</v>
      </c>
      <c r="H1220" t="s">
        <v>163</v>
      </c>
      <c r="I1220" t="s">
        <v>164</v>
      </c>
      <c r="J1220" t="s">
        <v>93</v>
      </c>
      <c r="K1220" t="s">
        <v>1088</v>
      </c>
      <c r="L1220">
        <v>4731</v>
      </c>
      <c r="M1220">
        <v>1858</v>
      </c>
      <c r="N1220" t="s">
        <v>87</v>
      </c>
      <c r="O1220">
        <v>1</v>
      </c>
      <c r="P1220">
        <v>5574</v>
      </c>
      <c r="Q1220">
        <v>14193</v>
      </c>
      <c r="R1220" s="20">
        <v>0.03</v>
      </c>
    </row>
    <row r="1221" spans="1:18" x14ac:dyDescent="0.25">
      <c r="A1221" t="s">
        <v>903</v>
      </c>
      <c r="B1221" s="19">
        <v>41637</v>
      </c>
      <c r="C1221" t="s">
        <v>110</v>
      </c>
      <c r="D1221">
        <v>10006</v>
      </c>
      <c r="E1221" t="s">
        <v>1087</v>
      </c>
      <c r="F1221">
        <v>3</v>
      </c>
      <c r="G1221" t="s">
        <v>74</v>
      </c>
      <c r="H1221" t="s">
        <v>75</v>
      </c>
      <c r="I1221" t="s">
        <v>76</v>
      </c>
      <c r="J1221" t="s">
        <v>77</v>
      </c>
      <c r="K1221" t="s">
        <v>1088</v>
      </c>
      <c r="L1221">
        <v>4731</v>
      </c>
      <c r="M1221">
        <v>1858</v>
      </c>
      <c r="N1221" t="s">
        <v>87</v>
      </c>
      <c r="O1221">
        <v>4</v>
      </c>
      <c r="P1221">
        <v>5574</v>
      </c>
      <c r="Q1221">
        <v>14193</v>
      </c>
      <c r="R1221" s="20">
        <v>0.03</v>
      </c>
    </row>
    <row r="1222" spans="1:18" x14ac:dyDescent="0.25">
      <c r="A1222" t="s">
        <v>1544</v>
      </c>
      <c r="B1222" s="19">
        <v>42302</v>
      </c>
      <c r="C1222" t="s">
        <v>108</v>
      </c>
      <c r="D1222">
        <v>10001</v>
      </c>
      <c r="E1222" t="s">
        <v>1098</v>
      </c>
      <c r="F1222">
        <v>3</v>
      </c>
      <c r="G1222" t="s">
        <v>197</v>
      </c>
      <c r="H1222" t="s">
        <v>122</v>
      </c>
      <c r="I1222" t="s">
        <v>198</v>
      </c>
      <c r="J1222" t="s">
        <v>106</v>
      </c>
      <c r="K1222" t="s">
        <v>1099</v>
      </c>
      <c r="L1222">
        <v>4741</v>
      </c>
      <c r="M1222">
        <v>1849</v>
      </c>
      <c r="N1222" t="s">
        <v>239</v>
      </c>
      <c r="O1222">
        <v>3</v>
      </c>
      <c r="P1222">
        <v>5547</v>
      </c>
      <c r="Q1222">
        <v>14223</v>
      </c>
      <c r="R1222" s="20">
        <v>0.03</v>
      </c>
    </row>
    <row r="1223" spans="1:18" x14ac:dyDescent="0.25">
      <c r="A1223" t="s">
        <v>1200</v>
      </c>
      <c r="B1223" s="19">
        <v>42181</v>
      </c>
      <c r="C1223" t="s">
        <v>108</v>
      </c>
      <c r="D1223">
        <v>10012</v>
      </c>
      <c r="E1223" t="s">
        <v>1107</v>
      </c>
      <c r="F1223">
        <v>3</v>
      </c>
      <c r="G1223" t="s">
        <v>127</v>
      </c>
      <c r="H1223" t="s">
        <v>128</v>
      </c>
      <c r="I1223" t="s">
        <v>129</v>
      </c>
      <c r="J1223" t="s">
        <v>93</v>
      </c>
      <c r="K1223" t="s">
        <v>1108</v>
      </c>
      <c r="L1223">
        <v>4757</v>
      </c>
      <c r="M1223">
        <v>1534</v>
      </c>
      <c r="N1223" t="s">
        <v>87</v>
      </c>
      <c r="O1223">
        <v>3</v>
      </c>
      <c r="P1223">
        <v>4602</v>
      </c>
      <c r="Q1223">
        <v>14271</v>
      </c>
      <c r="R1223" s="20">
        <v>0.03</v>
      </c>
    </row>
    <row r="1224" spans="1:18" x14ac:dyDescent="0.25">
      <c r="A1224" t="s">
        <v>1091</v>
      </c>
      <c r="B1224" s="19">
        <v>41753</v>
      </c>
      <c r="C1224" t="s">
        <v>203</v>
      </c>
      <c r="D1224">
        <v>10003</v>
      </c>
      <c r="E1224" t="s">
        <v>1113</v>
      </c>
      <c r="F1224">
        <v>3</v>
      </c>
      <c r="G1224" t="s">
        <v>96</v>
      </c>
      <c r="H1224" t="s">
        <v>97</v>
      </c>
      <c r="I1224" t="s">
        <v>98</v>
      </c>
      <c r="J1224" t="s">
        <v>99</v>
      </c>
      <c r="K1224" t="s">
        <v>1114</v>
      </c>
      <c r="L1224">
        <v>4758</v>
      </c>
      <c r="M1224">
        <v>1946</v>
      </c>
      <c r="N1224" t="s">
        <v>87</v>
      </c>
      <c r="O1224">
        <v>4</v>
      </c>
      <c r="P1224">
        <v>5838</v>
      </c>
      <c r="Q1224">
        <v>14274</v>
      </c>
      <c r="R1224" s="20">
        <v>0.03</v>
      </c>
    </row>
    <row r="1225" spans="1:18" x14ac:dyDescent="0.25">
      <c r="A1225" t="s">
        <v>1545</v>
      </c>
      <c r="B1225" s="19">
        <v>41503</v>
      </c>
      <c r="C1225" t="s">
        <v>102</v>
      </c>
      <c r="D1225">
        <v>10001</v>
      </c>
      <c r="E1225" t="s">
        <v>1135</v>
      </c>
      <c r="F1225">
        <v>3</v>
      </c>
      <c r="G1225" t="s">
        <v>197</v>
      </c>
      <c r="H1225" t="s">
        <v>122</v>
      </c>
      <c r="I1225" t="s">
        <v>198</v>
      </c>
      <c r="J1225" t="s">
        <v>106</v>
      </c>
      <c r="K1225" t="s">
        <v>1136</v>
      </c>
      <c r="L1225">
        <v>4843</v>
      </c>
      <c r="M1225">
        <v>2192</v>
      </c>
      <c r="N1225" t="s">
        <v>177</v>
      </c>
      <c r="O1225">
        <v>1</v>
      </c>
      <c r="P1225">
        <v>6576</v>
      </c>
      <c r="Q1225">
        <v>14529</v>
      </c>
      <c r="R1225" s="20">
        <v>0.03</v>
      </c>
    </row>
    <row r="1226" spans="1:18" x14ac:dyDescent="0.25">
      <c r="A1226" t="s">
        <v>1546</v>
      </c>
      <c r="B1226" s="19">
        <v>41361</v>
      </c>
      <c r="C1226" t="s">
        <v>72</v>
      </c>
      <c r="D1226">
        <v>10002</v>
      </c>
      <c r="E1226" t="s">
        <v>1138</v>
      </c>
      <c r="F1226">
        <v>3</v>
      </c>
      <c r="G1226" t="s">
        <v>83</v>
      </c>
      <c r="H1226" t="s">
        <v>84</v>
      </c>
      <c r="I1226" t="s">
        <v>85</v>
      </c>
      <c r="J1226" t="s">
        <v>77</v>
      </c>
      <c r="K1226" t="s">
        <v>1139</v>
      </c>
      <c r="L1226">
        <v>4845</v>
      </c>
      <c r="M1226">
        <v>1433</v>
      </c>
      <c r="N1226" t="s">
        <v>87</v>
      </c>
      <c r="O1226">
        <v>6</v>
      </c>
      <c r="P1226">
        <v>4299</v>
      </c>
      <c r="Q1226">
        <v>14535</v>
      </c>
      <c r="R1226" s="20">
        <v>0.02</v>
      </c>
    </row>
    <row r="1227" spans="1:18" x14ac:dyDescent="0.25">
      <c r="A1227" t="s">
        <v>511</v>
      </c>
      <c r="B1227" s="19">
        <v>41689</v>
      </c>
      <c r="C1227" t="s">
        <v>110</v>
      </c>
      <c r="D1227">
        <v>10003</v>
      </c>
      <c r="E1227" t="s">
        <v>1138</v>
      </c>
      <c r="F1227">
        <v>3</v>
      </c>
      <c r="G1227" t="s">
        <v>96</v>
      </c>
      <c r="H1227" t="s">
        <v>97</v>
      </c>
      <c r="I1227" t="s">
        <v>98</v>
      </c>
      <c r="J1227" t="s">
        <v>99</v>
      </c>
      <c r="K1227" t="s">
        <v>1139</v>
      </c>
      <c r="L1227">
        <v>4845</v>
      </c>
      <c r="M1227">
        <v>1433</v>
      </c>
      <c r="N1227" t="s">
        <v>87</v>
      </c>
      <c r="O1227">
        <v>4</v>
      </c>
      <c r="P1227">
        <v>4299</v>
      </c>
      <c r="Q1227">
        <v>14535</v>
      </c>
      <c r="R1227" s="20">
        <v>0.03</v>
      </c>
    </row>
    <row r="1228" spans="1:18" x14ac:dyDescent="0.25">
      <c r="A1228" t="s">
        <v>1251</v>
      </c>
      <c r="B1228" s="19">
        <v>41899</v>
      </c>
      <c r="C1228" t="s">
        <v>89</v>
      </c>
      <c r="D1228">
        <v>10006</v>
      </c>
      <c r="E1228" t="s">
        <v>1143</v>
      </c>
      <c r="F1228">
        <v>3</v>
      </c>
      <c r="G1228" t="s">
        <v>74</v>
      </c>
      <c r="H1228" t="s">
        <v>75</v>
      </c>
      <c r="I1228" t="s">
        <v>76</v>
      </c>
      <c r="J1228" t="s">
        <v>77</v>
      </c>
      <c r="K1228" t="s">
        <v>1144</v>
      </c>
      <c r="L1228">
        <v>4858</v>
      </c>
      <c r="M1228">
        <v>2491</v>
      </c>
      <c r="N1228" t="s">
        <v>87</v>
      </c>
      <c r="O1228">
        <v>5</v>
      </c>
      <c r="P1228">
        <v>7473</v>
      </c>
      <c r="Q1228">
        <v>14574</v>
      </c>
      <c r="R1228" s="20">
        <v>0.03</v>
      </c>
    </row>
    <row r="1229" spans="1:18" x14ac:dyDescent="0.25">
      <c r="A1229" t="s">
        <v>1547</v>
      </c>
      <c r="B1229" s="19">
        <v>41975</v>
      </c>
      <c r="C1229" t="s">
        <v>102</v>
      </c>
      <c r="D1229">
        <v>10002</v>
      </c>
      <c r="E1229" t="s">
        <v>1146</v>
      </c>
      <c r="F1229">
        <v>3</v>
      </c>
      <c r="G1229" t="s">
        <v>83</v>
      </c>
      <c r="H1229" t="s">
        <v>84</v>
      </c>
      <c r="I1229" t="s">
        <v>85</v>
      </c>
      <c r="J1229" t="s">
        <v>77</v>
      </c>
      <c r="K1229" t="s">
        <v>1147</v>
      </c>
      <c r="L1229">
        <v>4861</v>
      </c>
      <c r="M1229">
        <v>1633</v>
      </c>
      <c r="N1229" t="s">
        <v>87</v>
      </c>
      <c r="O1229">
        <v>1</v>
      </c>
      <c r="P1229">
        <v>4899</v>
      </c>
      <c r="Q1229">
        <v>14583</v>
      </c>
      <c r="R1229" s="20">
        <v>0.03</v>
      </c>
    </row>
    <row r="1230" spans="1:18" x14ac:dyDescent="0.25">
      <c r="A1230" t="s">
        <v>1548</v>
      </c>
      <c r="B1230" s="19">
        <v>42129</v>
      </c>
      <c r="C1230" t="s">
        <v>89</v>
      </c>
      <c r="D1230">
        <v>10014</v>
      </c>
      <c r="E1230" t="s">
        <v>1148</v>
      </c>
      <c r="F1230">
        <v>3</v>
      </c>
      <c r="G1230" t="s">
        <v>162</v>
      </c>
      <c r="H1230" t="s">
        <v>163</v>
      </c>
      <c r="I1230" t="s">
        <v>164</v>
      </c>
      <c r="J1230" t="s">
        <v>93</v>
      </c>
      <c r="K1230" t="s">
        <v>1149</v>
      </c>
      <c r="L1230">
        <v>4874</v>
      </c>
      <c r="M1230">
        <v>1503</v>
      </c>
      <c r="N1230" t="s">
        <v>87</v>
      </c>
      <c r="O1230">
        <v>5</v>
      </c>
      <c r="P1230">
        <v>4509</v>
      </c>
      <c r="Q1230">
        <v>14622</v>
      </c>
      <c r="R1230" s="20">
        <v>0.03</v>
      </c>
    </row>
    <row r="1231" spans="1:18" x14ac:dyDescent="0.25">
      <c r="A1231" t="s">
        <v>1549</v>
      </c>
      <c r="B1231" s="19">
        <v>42257</v>
      </c>
      <c r="C1231" t="s">
        <v>110</v>
      </c>
      <c r="D1231">
        <v>10010</v>
      </c>
      <c r="E1231" t="s">
        <v>1148</v>
      </c>
      <c r="F1231">
        <v>3</v>
      </c>
      <c r="G1231" t="s">
        <v>171</v>
      </c>
      <c r="H1231" t="s">
        <v>172</v>
      </c>
      <c r="I1231" t="s">
        <v>173</v>
      </c>
      <c r="J1231" t="s">
        <v>93</v>
      </c>
      <c r="K1231" t="s">
        <v>1149</v>
      </c>
      <c r="L1231">
        <v>4874</v>
      </c>
      <c r="M1231">
        <v>1503</v>
      </c>
      <c r="N1231" t="s">
        <v>87</v>
      </c>
      <c r="O1231">
        <v>4</v>
      </c>
      <c r="P1231">
        <v>4509</v>
      </c>
      <c r="Q1231">
        <v>14622</v>
      </c>
      <c r="R1231" s="20">
        <v>0.03</v>
      </c>
    </row>
    <row r="1232" spans="1:18" x14ac:dyDescent="0.25">
      <c r="A1232" t="s">
        <v>1344</v>
      </c>
      <c r="B1232" s="19">
        <v>41591</v>
      </c>
      <c r="C1232" t="s">
        <v>134</v>
      </c>
      <c r="D1232">
        <v>10006</v>
      </c>
      <c r="E1232" t="s">
        <v>1152</v>
      </c>
      <c r="F1232">
        <v>3</v>
      </c>
      <c r="G1232" t="s">
        <v>74</v>
      </c>
      <c r="H1232" t="s">
        <v>75</v>
      </c>
      <c r="I1232" t="s">
        <v>76</v>
      </c>
      <c r="J1232" t="s">
        <v>77</v>
      </c>
      <c r="K1232" t="s">
        <v>1153</v>
      </c>
      <c r="L1232">
        <v>4891</v>
      </c>
      <c r="M1232">
        <v>1745</v>
      </c>
      <c r="N1232" t="s">
        <v>114</v>
      </c>
      <c r="O1232">
        <v>10</v>
      </c>
      <c r="P1232">
        <v>5235</v>
      </c>
      <c r="Q1232">
        <v>14673</v>
      </c>
      <c r="R1232" s="20">
        <v>0.02</v>
      </c>
    </row>
    <row r="1233" spans="1:18" x14ac:dyDescent="0.25">
      <c r="A1233" t="s">
        <v>1265</v>
      </c>
      <c r="B1233" s="19">
        <v>42029</v>
      </c>
      <c r="C1233" t="s">
        <v>102</v>
      </c>
      <c r="D1233">
        <v>10010</v>
      </c>
      <c r="E1233" t="s">
        <v>1160</v>
      </c>
      <c r="F1233">
        <v>3</v>
      </c>
      <c r="G1233" t="s">
        <v>171</v>
      </c>
      <c r="H1233" t="s">
        <v>172</v>
      </c>
      <c r="I1233" t="s">
        <v>173</v>
      </c>
      <c r="J1233" t="s">
        <v>93</v>
      </c>
      <c r="K1233" t="s">
        <v>1161</v>
      </c>
      <c r="L1233">
        <v>4906</v>
      </c>
      <c r="M1233">
        <v>2269</v>
      </c>
      <c r="N1233" t="s">
        <v>87</v>
      </c>
      <c r="O1233">
        <v>1</v>
      </c>
      <c r="P1233">
        <v>6807</v>
      </c>
      <c r="Q1233">
        <v>14718</v>
      </c>
      <c r="R1233" s="20">
        <v>0.03</v>
      </c>
    </row>
    <row r="1234" spans="1:18" x14ac:dyDescent="0.25">
      <c r="A1234" t="s">
        <v>1550</v>
      </c>
      <c r="B1234" s="19">
        <v>41959</v>
      </c>
      <c r="C1234" t="s">
        <v>110</v>
      </c>
      <c r="D1234">
        <v>10014</v>
      </c>
      <c r="E1234" t="s">
        <v>1165</v>
      </c>
      <c r="F1234">
        <v>3</v>
      </c>
      <c r="G1234" t="s">
        <v>162</v>
      </c>
      <c r="H1234" t="s">
        <v>163</v>
      </c>
      <c r="I1234" t="s">
        <v>164</v>
      </c>
      <c r="J1234" t="s">
        <v>93</v>
      </c>
      <c r="K1234" t="s">
        <v>1166</v>
      </c>
      <c r="L1234">
        <v>4910</v>
      </c>
      <c r="M1234">
        <v>2108</v>
      </c>
      <c r="N1234" t="s">
        <v>87</v>
      </c>
      <c r="O1234">
        <v>4</v>
      </c>
      <c r="P1234">
        <v>6324</v>
      </c>
      <c r="Q1234">
        <v>14730</v>
      </c>
      <c r="R1234" s="20">
        <v>0.03</v>
      </c>
    </row>
    <row r="1235" spans="1:18" x14ac:dyDescent="0.25">
      <c r="A1235" t="s">
        <v>531</v>
      </c>
      <c r="B1235" s="19">
        <v>42186</v>
      </c>
      <c r="C1235" t="s">
        <v>72</v>
      </c>
      <c r="D1235">
        <v>10005</v>
      </c>
      <c r="E1235" t="s">
        <v>1551</v>
      </c>
      <c r="F1235">
        <v>3</v>
      </c>
      <c r="G1235" t="s">
        <v>183</v>
      </c>
      <c r="H1235" t="s">
        <v>184</v>
      </c>
      <c r="I1235" t="s">
        <v>185</v>
      </c>
      <c r="J1235" t="s">
        <v>93</v>
      </c>
      <c r="K1235" t="s">
        <v>1552</v>
      </c>
      <c r="L1235">
        <v>4948</v>
      </c>
      <c r="M1235">
        <v>1972</v>
      </c>
      <c r="N1235" t="s">
        <v>87</v>
      </c>
      <c r="O1235">
        <v>6</v>
      </c>
      <c r="P1235">
        <v>5916</v>
      </c>
      <c r="Q1235">
        <v>14844</v>
      </c>
      <c r="R1235" s="20">
        <v>0.02</v>
      </c>
    </row>
    <row r="1236" spans="1:18" x14ac:dyDescent="0.25">
      <c r="A1236" t="s">
        <v>1553</v>
      </c>
      <c r="B1236" s="19">
        <v>42196</v>
      </c>
      <c r="C1236" t="s">
        <v>108</v>
      </c>
      <c r="D1236">
        <v>10015</v>
      </c>
      <c r="E1236" t="s">
        <v>1551</v>
      </c>
      <c r="F1236">
        <v>3</v>
      </c>
      <c r="G1236" t="s">
        <v>103</v>
      </c>
      <c r="H1236" t="s">
        <v>104</v>
      </c>
      <c r="I1236" t="s">
        <v>105</v>
      </c>
      <c r="J1236" t="s">
        <v>106</v>
      </c>
      <c r="K1236" t="s">
        <v>1552</v>
      </c>
      <c r="L1236">
        <v>4948</v>
      </c>
      <c r="M1236">
        <v>1972</v>
      </c>
      <c r="N1236" t="s">
        <v>87</v>
      </c>
      <c r="O1236">
        <v>3</v>
      </c>
      <c r="P1236">
        <v>5916</v>
      </c>
      <c r="Q1236">
        <v>14844</v>
      </c>
      <c r="R1236" s="20">
        <v>0.03</v>
      </c>
    </row>
    <row r="1237" spans="1:18" x14ac:dyDescent="0.25">
      <c r="A1237" t="s">
        <v>1267</v>
      </c>
      <c r="B1237" s="19">
        <v>41662</v>
      </c>
      <c r="C1237" t="s">
        <v>203</v>
      </c>
      <c r="D1237">
        <v>10005</v>
      </c>
      <c r="E1237" t="s">
        <v>1179</v>
      </c>
      <c r="F1237">
        <v>3</v>
      </c>
      <c r="G1237" t="s">
        <v>183</v>
      </c>
      <c r="H1237" t="s">
        <v>184</v>
      </c>
      <c r="I1237" t="s">
        <v>185</v>
      </c>
      <c r="J1237" t="s">
        <v>93</v>
      </c>
      <c r="K1237" t="s">
        <v>1180</v>
      </c>
      <c r="L1237">
        <v>4990</v>
      </c>
      <c r="M1237">
        <v>1360</v>
      </c>
      <c r="N1237" t="s">
        <v>87</v>
      </c>
      <c r="O1237">
        <v>4</v>
      </c>
      <c r="P1237">
        <v>4080</v>
      </c>
      <c r="Q1237">
        <v>14970</v>
      </c>
      <c r="R1237" s="20">
        <v>0.03</v>
      </c>
    </row>
    <row r="1238" spans="1:18" x14ac:dyDescent="0.25">
      <c r="A1238" t="s">
        <v>484</v>
      </c>
      <c r="B1238" s="19">
        <v>41329</v>
      </c>
      <c r="C1238" t="s">
        <v>203</v>
      </c>
      <c r="D1238">
        <v>10014</v>
      </c>
      <c r="E1238" t="s">
        <v>1179</v>
      </c>
      <c r="F1238">
        <v>3</v>
      </c>
      <c r="G1238" t="s">
        <v>162</v>
      </c>
      <c r="H1238" t="s">
        <v>163</v>
      </c>
      <c r="I1238" t="s">
        <v>164</v>
      </c>
      <c r="J1238" t="s">
        <v>93</v>
      </c>
      <c r="K1238" t="s">
        <v>1180</v>
      </c>
      <c r="L1238">
        <v>4990</v>
      </c>
      <c r="M1238">
        <v>1360</v>
      </c>
      <c r="N1238" t="s">
        <v>87</v>
      </c>
      <c r="O1238">
        <v>4</v>
      </c>
      <c r="P1238">
        <v>4080</v>
      </c>
      <c r="Q1238">
        <v>14970</v>
      </c>
      <c r="R1238" s="20">
        <v>0.03</v>
      </c>
    </row>
    <row r="1239" spans="1:18" x14ac:dyDescent="0.25">
      <c r="A1239" t="s">
        <v>322</v>
      </c>
      <c r="B1239" s="19">
        <v>42175</v>
      </c>
      <c r="C1239" t="s">
        <v>89</v>
      </c>
      <c r="D1239">
        <v>10003</v>
      </c>
      <c r="E1239" t="s">
        <v>323</v>
      </c>
      <c r="F1239">
        <v>6</v>
      </c>
      <c r="G1239" t="s">
        <v>96</v>
      </c>
      <c r="H1239" t="s">
        <v>97</v>
      </c>
      <c r="I1239" t="s">
        <v>98</v>
      </c>
      <c r="J1239" t="s">
        <v>99</v>
      </c>
      <c r="K1239" t="s">
        <v>324</v>
      </c>
      <c r="L1239">
        <v>2814</v>
      </c>
      <c r="M1239">
        <v>2437</v>
      </c>
      <c r="N1239" t="s">
        <v>87</v>
      </c>
      <c r="O1239">
        <v>5</v>
      </c>
      <c r="P1239">
        <v>14622</v>
      </c>
      <c r="Q1239">
        <v>16884</v>
      </c>
      <c r="R1239" s="20">
        <v>0.03</v>
      </c>
    </row>
    <row r="1240" spans="1:18" x14ac:dyDescent="0.25">
      <c r="A1240" t="s">
        <v>1554</v>
      </c>
      <c r="B1240" s="19">
        <v>42080</v>
      </c>
      <c r="C1240" t="s">
        <v>89</v>
      </c>
      <c r="D1240">
        <v>10010</v>
      </c>
      <c r="E1240" t="s">
        <v>1555</v>
      </c>
      <c r="F1240">
        <v>5</v>
      </c>
      <c r="G1240" t="s">
        <v>171</v>
      </c>
      <c r="H1240" t="s">
        <v>172</v>
      </c>
      <c r="I1240" t="s">
        <v>173</v>
      </c>
      <c r="J1240" t="s">
        <v>93</v>
      </c>
      <c r="K1240" t="s">
        <v>1556</v>
      </c>
      <c r="L1240">
        <v>4456</v>
      </c>
      <c r="M1240">
        <v>1628</v>
      </c>
      <c r="N1240" t="s">
        <v>87</v>
      </c>
      <c r="O1240">
        <v>5</v>
      </c>
      <c r="P1240">
        <v>8140</v>
      </c>
      <c r="Q1240">
        <v>22280</v>
      </c>
      <c r="R1240" s="20">
        <v>0.03</v>
      </c>
    </row>
    <row r="1241" spans="1:18" x14ac:dyDescent="0.25">
      <c r="A1241" t="s">
        <v>1557</v>
      </c>
      <c r="B1241" s="19">
        <v>41336</v>
      </c>
      <c r="C1241" t="s">
        <v>89</v>
      </c>
      <c r="D1241">
        <v>10002</v>
      </c>
      <c r="E1241" t="s">
        <v>140</v>
      </c>
      <c r="F1241">
        <v>9</v>
      </c>
      <c r="G1241" t="s">
        <v>83</v>
      </c>
      <c r="H1241" t="s">
        <v>84</v>
      </c>
      <c r="I1241" t="s">
        <v>85</v>
      </c>
      <c r="J1241" t="s">
        <v>77</v>
      </c>
      <c r="K1241" t="s">
        <v>144</v>
      </c>
      <c r="L1241">
        <v>2529</v>
      </c>
      <c r="M1241">
        <v>1630</v>
      </c>
      <c r="N1241" t="s">
        <v>87</v>
      </c>
      <c r="O1241">
        <v>5</v>
      </c>
      <c r="P1241">
        <v>14670</v>
      </c>
      <c r="Q1241">
        <v>22761</v>
      </c>
      <c r="R1241" s="20">
        <v>0.03</v>
      </c>
    </row>
    <row r="1242" spans="1:18" x14ac:dyDescent="0.25">
      <c r="A1242" t="s">
        <v>1558</v>
      </c>
      <c r="B1242" s="19">
        <v>41412</v>
      </c>
      <c r="C1242" t="s">
        <v>134</v>
      </c>
      <c r="D1242">
        <v>10015</v>
      </c>
      <c r="E1242" t="s">
        <v>900</v>
      </c>
      <c r="F1242">
        <v>6</v>
      </c>
      <c r="G1242" t="s">
        <v>103</v>
      </c>
      <c r="H1242" t="s">
        <v>104</v>
      </c>
      <c r="I1242" t="s">
        <v>105</v>
      </c>
      <c r="J1242" t="s">
        <v>106</v>
      </c>
      <c r="K1242" t="s">
        <v>901</v>
      </c>
      <c r="L1242">
        <v>4291</v>
      </c>
      <c r="M1242">
        <v>2021</v>
      </c>
      <c r="N1242" t="s">
        <v>87</v>
      </c>
      <c r="O1242">
        <v>10</v>
      </c>
      <c r="P1242">
        <v>12126</v>
      </c>
      <c r="Q1242">
        <v>25746</v>
      </c>
      <c r="R1242" s="20">
        <v>0.04</v>
      </c>
    </row>
    <row r="1243" spans="1:18" x14ac:dyDescent="0.25">
      <c r="A1243" t="s">
        <v>1559</v>
      </c>
      <c r="B1243" s="19">
        <v>42324</v>
      </c>
      <c r="C1243" t="s">
        <v>89</v>
      </c>
      <c r="D1243">
        <v>10013</v>
      </c>
      <c r="E1243" t="s">
        <v>926</v>
      </c>
      <c r="F1243">
        <v>6</v>
      </c>
      <c r="G1243" t="s">
        <v>116</v>
      </c>
      <c r="H1243" t="s">
        <v>117</v>
      </c>
      <c r="I1243" t="s">
        <v>118</v>
      </c>
      <c r="J1243" t="s">
        <v>106</v>
      </c>
      <c r="K1243" t="s">
        <v>927</v>
      </c>
      <c r="L1243">
        <v>4325</v>
      </c>
      <c r="M1243">
        <v>1734</v>
      </c>
      <c r="N1243" t="s">
        <v>114</v>
      </c>
      <c r="O1243">
        <v>5</v>
      </c>
      <c r="P1243">
        <v>10404</v>
      </c>
      <c r="Q1243">
        <v>25950</v>
      </c>
      <c r="R1243" s="20">
        <v>0.05</v>
      </c>
    </row>
    <row r="1244" spans="1:18" x14ac:dyDescent="0.25">
      <c r="A1244" t="s">
        <v>1560</v>
      </c>
      <c r="B1244" s="19">
        <v>41851</v>
      </c>
      <c r="C1244" t="s">
        <v>102</v>
      </c>
      <c r="D1244">
        <v>10001</v>
      </c>
      <c r="E1244" t="s">
        <v>182</v>
      </c>
      <c r="F1244">
        <v>12</v>
      </c>
      <c r="G1244" t="s">
        <v>197</v>
      </c>
      <c r="H1244" t="s">
        <v>122</v>
      </c>
      <c r="I1244" t="s">
        <v>198</v>
      </c>
      <c r="J1244" t="s">
        <v>106</v>
      </c>
      <c r="K1244" t="s">
        <v>186</v>
      </c>
      <c r="L1244">
        <v>2562</v>
      </c>
      <c r="M1244">
        <v>1527</v>
      </c>
      <c r="N1244" t="s">
        <v>87</v>
      </c>
      <c r="O1244">
        <v>1</v>
      </c>
      <c r="P1244">
        <v>18324</v>
      </c>
      <c r="Q1244">
        <v>30744</v>
      </c>
      <c r="R1244" s="20">
        <v>0.05</v>
      </c>
    </row>
    <row r="1245" spans="1:18" x14ac:dyDescent="0.25">
      <c r="A1245" t="s">
        <v>1561</v>
      </c>
      <c r="B1245" s="19">
        <v>42334</v>
      </c>
      <c r="C1245" t="s">
        <v>89</v>
      </c>
      <c r="D1245">
        <v>10012</v>
      </c>
      <c r="E1245" t="s">
        <v>193</v>
      </c>
      <c r="F1245">
        <v>12</v>
      </c>
      <c r="G1245" t="s">
        <v>127</v>
      </c>
      <c r="H1245" t="s">
        <v>128</v>
      </c>
      <c r="I1245" t="s">
        <v>129</v>
      </c>
      <c r="J1245" t="s">
        <v>93</v>
      </c>
      <c r="K1245" t="s">
        <v>194</v>
      </c>
      <c r="L1245">
        <v>2579</v>
      </c>
      <c r="M1245">
        <v>1455</v>
      </c>
      <c r="N1245" t="s">
        <v>87</v>
      </c>
      <c r="O1245">
        <v>5</v>
      </c>
      <c r="P1245">
        <v>17460</v>
      </c>
      <c r="Q1245">
        <v>30948</v>
      </c>
      <c r="R1245" s="20">
        <v>0.05</v>
      </c>
    </row>
    <row r="1246" spans="1:18" x14ac:dyDescent="0.25">
      <c r="A1246" t="s">
        <v>1478</v>
      </c>
      <c r="B1246" s="19">
        <v>42336</v>
      </c>
      <c r="C1246" t="s">
        <v>89</v>
      </c>
      <c r="D1246">
        <v>10001</v>
      </c>
      <c r="E1246" t="s">
        <v>226</v>
      </c>
      <c r="F1246">
        <v>12</v>
      </c>
      <c r="G1246" t="s">
        <v>197</v>
      </c>
      <c r="H1246" t="s">
        <v>122</v>
      </c>
      <c r="I1246" t="s">
        <v>198</v>
      </c>
      <c r="J1246" t="s">
        <v>106</v>
      </c>
      <c r="K1246" t="s">
        <v>227</v>
      </c>
      <c r="L1246">
        <v>2616</v>
      </c>
      <c r="M1246">
        <v>1965</v>
      </c>
      <c r="N1246" t="s">
        <v>114</v>
      </c>
      <c r="O1246">
        <v>5</v>
      </c>
      <c r="P1246">
        <v>23580</v>
      </c>
      <c r="Q1246">
        <v>31392</v>
      </c>
      <c r="R1246" s="20">
        <v>0.05</v>
      </c>
    </row>
    <row r="1247" spans="1:18" x14ac:dyDescent="0.25">
      <c r="A1247" t="s">
        <v>1562</v>
      </c>
      <c r="B1247" s="19">
        <v>41741</v>
      </c>
      <c r="C1247" t="s">
        <v>72</v>
      </c>
      <c r="D1247">
        <v>10003</v>
      </c>
      <c r="E1247" t="s">
        <v>1219</v>
      </c>
      <c r="F1247">
        <v>12</v>
      </c>
      <c r="G1247" t="s">
        <v>96</v>
      </c>
      <c r="H1247" t="s">
        <v>97</v>
      </c>
      <c r="I1247" t="s">
        <v>98</v>
      </c>
      <c r="J1247" t="s">
        <v>99</v>
      </c>
      <c r="K1247" t="s">
        <v>1220</v>
      </c>
      <c r="L1247">
        <v>2734</v>
      </c>
      <c r="M1247">
        <v>1596</v>
      </c>
      <c r="N1247" t="s">
        <v>87</v>
      </c>
      <c r="O1247">
        <v>6</v>
      </c>
      <c r="P1247">
        <v>19152</v>
      </c>
      <c r="Q1247">
        <v>32808</v>
      </c>
      <c r="R1247" s="20">
        <v>0.04</v>
      </c>
    </row>
    <row r="1248" spans="1:18" x14ac:dyDescent="0.25">
      <c r="A1248" t="s">
        <v>952</v>
      </c>
      <c r="B1248" s="19">
        <v>42213</v>
      </c>
      <c r="C1248" t="s">
        <v>102</v>
      </c>
      <c r="D1248">
        <v>10008</v>
      </c>
      <c r="E1248" t="s">
        <v>140</v>
      </c>
      <c r="F1248">
        <v>13</v>
      </c>
      <c r="G1248" t="s">
        <v>135</v>
      </c>
      <c r="H1248" t="s">
        <v>136</v>
      </c>
      <c r="I1248" t="s">
        <v>137</v>
      </c>
      <c r="J1248" t="s">
        <v>106</v>
      </c>
      <c r="K1248" t="s">
        <v>144</v>
      </c>
      <c r="L1248">
        <v>2529</v>
      </c>
      <c r="M1248">
        <v>1630</v>
      </c>
      <c r="N1248" t="s">
        <v>87</v>
      </c>
      <c r="O1248">
        <v>1</v>
      </c>
      <c r="P1248">
        <v>21190</v>
      </c>
      <c r="Q1248">
        <v>32877</v>
      </c>
      <c r="R1248" s="20">
        <v>0.05</v>
      </c>
    </row>
    <row r="1249" spans="1:18" x14ac:dyDescent="0.25">
      <c r="A1249" t="s">
        <v>1563</v>
      </c>
      <c r="B1249" s="19">
        <v>42064</v>
      </c>
      <c r="C1249" t="s">
        <v>110</v>
      </c>
      <c r="D1249">
        <v>10015</v>
      </c>
      <c r="E1249" t="s">
        <v>416</v>
      </c>
      <c r="F1249">
        <v>12</v>
      </c>
      <c r="G1249" t="s">
        <v>103</v>
      </c>
      <c r="H1249" t="s">
        <v>104</v>
      </c>
      <c r="I1249" t="s">
        <v>105</v>
      </c>
      <c r="J1249" t="s">
        <v>106</v>
      </c>
      <c r="K1249" t="s">
        <v>417</v>
      </c>
      <c r="L1249">
        <v>3000</v>
      </c>
      <c r="M1249">
        <v>2148</v>
      </c>
      <c r="N1249" t="s">
        <v>114</v>
      </c>
      <c r="O1249">
        <v>4</v>
      </c>
      <c r="P1249">
        <v>25776</v>
      </c>
      <c r="Q1249">
        <v>36000</v>
      </c>
      <c r="R1249" s="20">
        <v>0.05</v>
      </c>
    </row>
    <row r="1250" spans="1:18" x14ac:dyDescent="0.25">
      <c r="A1250" t="s">
        <v>1564</v>
      </c>
      <c r="B1250" s="19">
        <v>41620</v>
      </c>
      <c r="C1250" t="s">
        <v>203</v>
      </c>
      <c r="D1250">
        <v>10012</v>
      </c>
      <c r="E1250" t="s">
        <v>1119</v>
      </c>
      <c r="F1250">
        <v>8</v>
      </c>
      <c r="G1250" t="s">
        <v>127</v>
      </c>
      <c r="H1250" t="s">
        <v>128</v>
      </c>
      <c r="I1250" t="s">
        <v>129</v>
      </c>
      <c r="J1250" t="s">
        <v>93</v>
      </c>
      <c r="K1250" t="s">
        <v>1120</v>
      </c>
      <c r="L1250">
        <v>4788</v>
      </c>
      <c r="M1250">
        <v>2063</v>
      </c>
      <c r="N1250" t="s">
        <v>239</v>
      </c>
      <c r="O1250">
        <v>4</v>
      </c>
      <c r="P1250">
        <v>16504</v>
      </c>
      <c r="Q1250">
        <v>38304</v>
      </c>
      <c r="R1250" s="20">
        <v>0.05</v>
      </c>
    </row>
    <row r="1251" spans="1:18" x14ac:dyDescent="0.25">
      <c r="A1251" t="s">
        <v>714</v>
      </c>
      <c r="B1251" s="19">
        <v>41391</v>
      </c>
      <c r="C1251" t="s">
        <v>203</v>
      </c>
      <c r="D1251">
        <v>10013</v>
      </c>
      <c r="E1251" t="s">
        <v>1103</v>
      </c>
      <c r="F1251">
        <v>9</v>
      </c>
      <c r="G1251" t="s">
        <v>116</v>
      </c>
      <c r="H1251" t="s">
        <v>117</v>
      </c>
      <c r="I1251" t="s">
        <v>118</v>
      </c>
      <c r="J1251" t="s">
        <v>106</v>
      </c>
      <c r="K1251" t="s">
        <v>1104</v>
      </c>
      <c r="L1251">
        <v>4744</v>
      </c>
      <c r="M1251">
        <v>1465</v>
      </c>
      <c r="N1251" t="s">
        <v>239</v>
      </c>
      <c r="O1251">
        <v>4</v>
      </c>
      <c r="P1251">
        <v>13185</v>
      </c>
      <c r="Q1251">
        <v>42696</v>
      </c>
      <c r="R1251" s="20">
        <v>0.05</v>
      </c>
    </row>
    <row r="1252" spans="1:18" x14ac:dyDescent="0.25">
      <c r="A1252" t="s">
        <v>283</v>
      </c>
      <c r="B1252" s="19">
        <v>42091</v>
      </c>
      <c r="C1252" t="s">
        <v>81</v>
      </c>
      <c r="D1252">
        <v>10004</v>
      </c>
      <c r="E1252" t="s">
        <v>703</v>
      </c>
      <c r="F1252">
        <v>12</v>
      </c>
      <c r="G1252" t="s">
        <v>121</v>
      </c>
      <c r="H1252" t="s">
        <v>122</v>
      </c>
      <c r="I1252" t="s">
        <v>123</v>
      </c>
      <c r="J1252" t="s">
        <v>106</v>
      </c>
      <c r="K1252" t="s">
        <v>704</v>
      </c>
      <c r="L1252">
        <v>3649</v>
      </c>
      <c r="M1252">
        <v>2295</v>
      </c>
      <c r="N1252" t="s">
        <v>87</v>
      </c>
      <c r="O1252">
        <v>8</v>
      </c>
      <c r="P1252">
        <v>27540</v>
      </c>
      <c r="Q1252">
        <v>43788</v>
      </c>
      <c r="R1252" s="20">
        <v>0.04</v>
      </c>
    </row>
    <row r="1253" spans="1:18" x14ac:dyDescent="0.25">
      <c r="A1253" t="s">
        <v>1565</v>
      </c>
      <c r="B1253" s="19">
        <v>42324</v>
      </c>
      <c r="C1253" t="s">
        <v>203</v>
      </c>
      <c r="D1253">
        <v>10004</v>
      </c>
      <c r="E1253" t="s">
        <v>797</v>
      </c>
      <c r="F1253">
        <v>12</v>
      </c>
      <c r="G1253" t="s">
        <v>121</v>
      </c>
      <c r="H1253" t="s">
        <v>122</v>
      </c>
      <c r="I1253" t="s">
        <v>123</v>
      </c>
      <c r="J1253" t="s">
        <v>106</v>
      </c>
      <c r="K1253" t="s">
        <v>798</v>
      </c>
      <c r="L1253">
        <v>4006</v>
      </c>
      <c r="M1253">
        <v>1898</v>
      </c>
      <c r="N1253" t="s">
        <v>87</v>
      </c>
      <c r="O1253">
        <v>4</v>
      </c>
      <c r="P1253">
        <v>22776</v>
      </c>
      <c r="Q1253">
        <v>48072</v>
      </c>
      <c r="R1253" s="20">
        <v>0.05</v>
      </c>
    </row>
    <row r="1254" spans="1:18" x14ac:dyDescent="0.25">
      <c r="A1254" t="s">
        <v>1566</v>
      </c>
      <c r="B1254" s="19">
        <v>41839</v>
      </c>
      <c r="C1254" t="s">
        <v>102</v>
      </c>
      <c r="D1254">
        <v>10011</v>
      </c>
      <c r="E1254" t="s">
        <v>1381</v>
      </c>
      <c r="F1254">
        <v>12</v>
      </c>
      <c r="G1254" t="s">
        <v>153</v>
      </c>
      <c r="H1254" t="s">
        <v>154</v>
      </c>
      <c r="I1254" t="s">
        <v>155</v>
      </c>
      <c r="J1254" t="s">
        <v>93</v>
      </c>
      <c r="K1254" t="s">
        <v>1382</v>
      </c>
      <c r="L1254">
        <v>4099</v>
      </c>
      <c r="M1254">
        <v>1530</v>
      </c>
      <c r="N1254" t="s">
        <v>114</v>
      </c>
      <c r="O1254">
        <v>1</v>
      </c>
      <c r="P1254">
        <v>18360</v>
      </c>
      <c r="Q1254">
        <v>49188</v>
      </c>
      <c r="R1254" s="20">
        <v>0.05</v>
      </c>
    </row>
    <row r="1255" spans="1:18" x14ac:dyDescent="0.25">
      <c r="A1255" t="s">
        <v>1351</v>
      </c>
      <c r="B1255" s="19">
        <v>42054</v>
      </c>
      <c r="C1255" t="s">
        <v>108</v>
      </c>
      <c r="D1255">
        <v>10009</v>
      </c>
      <c r="E1255" t="s">
        <v>822</v>
      </c>
      <c r="F1255">
        <v>12</v>
      </c>
      <c r="G1255" t="s">
        <v>141</v>
      </c>
      <c r="H1255" t="s">
        <v>142</v>
      </c>
      <c r="I1255" t="s">
        <v>143</v>
      </c>
      <c r="J1255" t="s">
        <v>93</v>
      </c>
      <c r="K1255" t="s">
        <v>823</v>
      </c>
      <c r="L1255">
        <v>4120</v>
      </c>
      <c r="M1255">
        <v>1841</v>
      </c>
      <c r="N1255" t="s">
        <v>87</v>
      </c>
      <c r="O1255">
        <v>3</v>
      </c>
      <c r="P1255">
        <v>22092</v>
      </c>
      <c r="Q1255">
        <v>49440</v>
      </c>
      <c r="R1255" s="20">
        <v>0.05</v>
      </c>
    </row>
    <row r="1256" spans="1:18" x14ac:dyDescent="0.25">
      <c r="A1256" t="s">
        <v>1567</v>
      </c>
      <c r="B1256" s="19">
        <v>42091</v>
      </c>
      <c r="C1256" t="s">
        <v>89</v>
      </c>
      <c r="D1256">
        <v>10005</v>
      </c>
      <c r="E1256" t="s">
        <v>841</v>
      </c>
      <c r="F1256">
        <v>12</v>
      </c>
      <c r="G1256" t="s">
        <v>183</v>
      </c>
      <c r="H1256" t="s">
        <v>184</v>
      </c>
      <c r="I1256" t="s">
        <v>185</v>
      </c>
      <c r="J1256" t="s">
        <v>93</v>
      </c>
      <c r="K1256" t="s">
        <v>842</v>
      </c>
      <c r="L1256">
        <v>4206</v>
      </c>
      <c r="M1256">
        <v>1201</v>
      </c>
      <c r="N1256" t="s">
        <v>87</v>
      </c>
      <c r="O1256">
        <v>5</v>
      </c>
      <c r="P1256">
        <v>14412</v>
      </c>
      <c r="Q1256">
        <v>50472</v>
      </c>
      <c r="R1256" s="20">
        <v>0.05</v>
      </c>
    </row>
    <row r="1257" spans="1:18" x14ac:dyDescent="0.25">
      <c r="A1257" t="s">
        <v>907</v>
      </c>
      <c r="B1257" s="19">
        <v>41740</v>
      </c>
      <c r="C1257" t="s">
        <v>108</v>
      </c>
      <c r="D1257">
        <v>10009</v>
      </c>
      <c r="E1257" t="s">
        <v>857</v>
      </c>
      <c r="F1257">
        <v>12</v>
      </c>
      <c r="G1257" t="s">
        <v>141</v>
      </c>
      <c r="H1257" t="s">
        <v>142</v>
      </c>
      <c r="I1257" t="s">
        <v>143</v>
      </c>
      <c r="J1257" t="s">
        <v>93</v>
      </c>
      <c r="K1257" t="s">
        <v>858</v>
      </c>
      <c r="L1257">
        <v>4220</v>
      </c>
      <c r="M1257">
        <v>1635</v>
      </c>
      <c r="N1257" t="s">
        <v>87</v>
      </c>
      <c r="O1257">
        <v>3</v>
      </c>
      <c r="P1257">
        <v>19620</v>
      </c>
      <c r="Q1257">
        <v>50640</v>
      </c>
      <c r="R1257" s="20">
        <v>0.05</v>
      </c>
    </row>
    <row r="1258" spans="1:18" x14ac:dyDescent="0.25">
      <c r="A1258" t="s">
        <v>1568</v>
      </c>
      <c r="B1258" s="19">
        <v>42196</v>
      </c>
      <c r="C1258" t="s">
        <v>203</v>
      </c>
      <c r="D1258">
        <v>10010</v>
      </c>
      <c r="E1258" t="s">
        <v>900</v>
      </c>
      <c r="F1258">
        <v>12</v>
      </c>
      <c r="G1258" t="s">
        <v>171</v>
      </c>
      <c r="H1258" t="s">
        <v>172</v>
      </c>
      <c r="I1258" t="s">
        <v>173</v>
      </c>
      <c r="J1258" t="s">
        <v>93</v>
      </c>
      <c r="K1258" t="s">
        <v>901</v>
      </c>
      <c r="L1258">
        <v>4291</v>
      </c>
      <c r="M1258">
        <v>2021</v>
      </c>
      <c r="N1258" t="s">
        <v>87</v>
      </c>
      <c r="O1258">
        <v>4</v>
      </c>
      <c r="P1258">
        <v>24252</v>
      </c>
      <c r="Q1258">
        <v>51492</v>
      </c>
      <c r="R1258" s="20">
        <v>0.05</v>
      </c>
    </row>
    <row r="1259" spans="1:18" x14ac:dyDescent="0.25">
      <c r="A1259" t="s">
        <v>1554</v>
      </c>
      <c r="B1259" s="19">
        <v>42080</v>
      </c>
      <c r="C1259" t="s">
        <v>102</v>
      </c>
      <c r="D1259">
        <v>10007</v>
      </c>
      <c r="E1259" t="s">
        <v>916</v>
      </c>
      <c r="F1259">
        <v>12</v>
      </c>
      <c r="G1259" t="s">
        <v>90</v>
      </c>
      <c r="H1259" t="s">
        <v>91</v>
      </c>
      <c r="I1259" t="s">
        <v>92</v>
      </c>
      <c r="J1259" t="s">
        <v>93</v>
      </c>
      <c r="K1259" t="s">
        <v>917</v>
      </c>
      <c r="L1259">
        <v>4307</v>
      </c>
      <c r="M1259">
        <v>1503</v>
      </c>
      <c r="N1259" t="s">
        <v>87</v>
      </c>
      <c r="O1259">
        <v>1</v>
      </c>
      <c r="P1259">
        <v>18036</v>
      </c>
      <c r="Q1259">
        <v>51684</v>
      </c>
      <c r="R1259" s="20">
        <v>0.05</v>
      </c>
    </row>
    <row r="1260" spans="1:18" x14ac:dyDescent="0.25">
      <c r="A1260" t="s">
        <v>1569</v>
      </c>
      <c r="B1260" s="19">
        <v>42073</v>
      </c>
      <c r="C1260" t="s">
        <v>89</v>
      </c>
      <c r="D1260">
        <v>10010</v>
      </c>
      <c r="E1260" t="s">
        <v>943</v>
      </c>
      <c r="F1260">
        <v>12</v>
      </c>
      <c r="G1260" t="s">
        <v>171</v>
      </c>
      <c r="H1260" t="s">
        <v>172</v>
      </c>
      <c r="I1260" t="s">
        <v>173</v>
      </c>
      <c r="J1260" t="s">
        <v>93</v>
      </c>
      <c r="K1260" t="s">
        <v>944</v>
      </c>
      <c r="L1260">
        <v>4382</v>
      </c>
      <c r="M1260">
        <v>1298</v>
      </c>
      <c r="N1260" t="s">
        <v>239</v>
      </c>
      <c r="O1260">
        <v>5</v>
      </c>
      <c r="P1260">
        <v>15576</v>
      </c>
      <c r="Q1260">
        <v>52584</v>
      </c>
      <c r="R1260" s="20">
        <v>0.05</v>
      </c>
    </row>
    <row r="1261" spans="1:18" x14ac:dyDescent="0.25">
      <c r="A1261" t="s">
        <v>1291</v>
      </c>
      <c r="B1261" s="19">
        <v>41729</v>
      </c>
      <c r="C1261" t="s">
        <v>89</v>
      </c>
      <c r="D1261">
        <v>10012</v>
      </c>
      <c r="E1261" t="s">
        <v>1046</v>
      </c>
      <c r="F1261">
        <v>12</v>
      </c>
      <c r="G1261" t="s">
        <v>127</v>
      </c>
      <c r="H1261" t="s">
        <v>128</v>
      </c>
      <c r="I1261" t="s">
        <v>129</v>
      </c>
      <c r="J1261" t="s">
        <v>93</v>
      </c>
      <c r="K1261" t="s">
        <v>1047</v>
      </c>
      <c r="L1261">
        <v>4643</v>
      </c>
      <c r="M1261">
        <v>1549</v>
      </c>
      <c r="N1261" t="s">
        <v>87</v>
      </c>
      <c r="O1261">
        <v>5</v>
      </c>
      <c r="P1261">
        <v>18588</v>
      </c>
      <c r="Q1261">
        <v>55716</v>
      </c>
      <c r="R1261" s="20">
        <v>0.05</v>
      </c>
    </row>
    <row r="1262" spans="1:18" x14ac:dyDescent="0.25">
      <c r="A1262" t="s">
        <v>1570</v>
      </c>
      <c r="B1262" s="19">
        <v>41414</v>
      </c>
      <c r="C1262" t="s">
        <v>72</v>
      </c>
      <c r="D1262">
        <v>10012</v>
      </c>
      <c r="E1262" t="s">
        <v>140</v>
      </c>
      <c r="F1262">
        <v>24</v>
      </c>
      <c r="G1262" t="s">
        <v>127</v>
      </c>
      <c r="H1262" t="s">
        <v>128</v>
      </c>
      <c r="I1262" t="s">
        <v>129</v>
      </c>
      <c r="J1262" t="s">
        <v>93</v>
      </c>
      <c r="K1262" t="s">
        <v>144</v>
      </c>
      <c r="L1262">
        <v>2529</v>
      </c>
      <c r="M1262">
        <v>1630</v>
      </c>
      <c r="N1262" t="s">
        <v>87</v>
      </c>
      <c r="O1262">
        <v>6</v>
      </c>
      <c r="P1262">
        <v>39120</v>
      </c>
      <c r="Q1262">
        <v>60696</v>
      </c>
      <c r="R1262" s="20">
        <v>0.06</v>
      </c>
    </row>
    <row r="1263" spans="1:18" x14ac:dyDescent="0.25">
      <c r="A1263" t="s">
        <v>1366</v>
      </c>
      <c r="B1263" s="19">
        <v>42243</v>
      </c>
      <c r="C1263" t="s">
        <v>110</v>
      </c>
      <c r="D1263">
        <v>10008</v>
      </c>
      <c r="E1263" t="s">
        <v>317</v>
      </c>
      <c r="F1263">
        <v>24</v>
      </c>
      <c r="G1263" t="s">
        <v>135</v>
      </c>
      <c r="H1263" t="s">
        <v>136</v>
      </c>
      <c r="I1263" t="s">
        <v>137</v>
      </c>
      <c r="J1263" t="s">
        <v>106</v>
      </c>
      <c r="K1263" t="s">
        <v>318</v>
      </c>
      <c r="L1263">
        <v>2808</v>
      </c>
      <c r="M1263">
        <v>1759</v>
      </c>
      <c r="N1263" t="s">
        <v>177</v>
      </c>
      <c r="O1263">
        <v>4</v>
      </c>
      <c r="P1263">
        <v>42216</v>
      </c>
      <c r="Q1263">
        <v>67392</v>
      </c>
      <c r="R1263" s="20">
        <v>0.05</v>
      </c>
    </row>
    <row r="1264" spans="1:18" x14ac:dyDescent="0.25">
      <c r="A1264" t="s">
        <v>1571</v>
      </c>
      <c r="B1264" s="19">
        <v>41420</v>
      </c>
      <c r="C1264" t="s">
        <v>102</v>
      </c>
      <c r="D1264">
        <v>10009</v>
      </c>
      <c r="E1264" t="s">
        <v>381</v>
      </c>
      <c r="F1264">
        <v>24</v>
      </c>
      <c r="G1264" t="s">
        <v>141</v>
      </c>
      <c r="H1264" t="s">
        <v>142</v>
      </c>
      <c r="I1264" t="s">
        <v>143</v>
      </c>
      <c r="J1264" t="s">
        <v>93</v>
      </c>
      <c r="K1264" t="s">
        <v>382</v>
      </c>
      <c r="L1264">
        <v>2921</v>
      </c>
      <c r="M1264">
        <v>1786</v>
      </c>
      <c r="N1264" t="s">
        <v>177</v>
      </c>
      <c r="O1264">
        <v>1</v>
      </c>
      <c r="P1264">
        <v>42864</v>
      </c>
      <c r="Q1264">
        <v>70104</v>
      </c>
      <c r="R1264" s="20">
        <v>0.05</v>
      </c>
    </row>
    <row r="1265" spans="1:18" x14ac:dyDescent="0.25">
      <c r="A1265" t="s">
        <v>1572</v>
      </c>
      <c r="B1265" s="19">
        <v>41417</v>
      </c>
      <c r="C1265" t="s">
        <v>108</v>
      </c>
      <c r="D1265">
        <v>10012</v>
      </c>
      <c r="E1265" t="s">
        <v>427</v>
      </c>
      <c r="F1265">
        <v>24</v>
      </c>
      <c r="G1265" t="s">
        <v>127</v>
      </c>
      <c r="H1265" t="s">
        <v>128</v>
      </c>
      <c r="I1265" t="s">
        <v>129</v>
      </c>
      <c r="J1265" t="s">
        <v>93</v>
      </c>
      <c r="K1265" t="s">
        <v>428</v>
      </c>
      <c r="L1265">
        <v>3034</v>
      </c>
      <c r="M1265">
        <v>2312</v>
      </c>
      <c r="N1265" t="s">
        <v>87</v>
      </c>
      <c r="O1265">
        <v>3</v>
      </c>
      <c r="P1265">
        <v>55488</v>
      </c>
      <c r="Q1265">
        <v>72816</v>
      </c>
      <c r="R1265" s="20">
        <v>0.05</v>
      </c>
    </row>
    <row r="1266" spans="1:18" x14ac:dyDescent="0.25">
      <c r="A1266" t="s">
        <v>254</v>
      </c>
      <c r="B1266" s="19">
        <v>41672</v>
      </c>
      <c r="C1266" t="s">
        <v>72</v>
      </c>
      <c r="D1266">
        <v>10011</v>
      </c>
      <c r="E1266" t="s">
        <v>595</v>
      </c>
      <c r="F1266">
        <v>24</v>
      </c>
      <c r="G1266" t="s">
        <v>153</v>
      </c>
      <c r="H1266" t="s">
        <v>154</v>
      </c>
      <c r="I1266" t="s">
        <v>155</v>
      </c>
      <c r="J1266" t="s">
        <v>93</v>
      </c>
      <c r="K1266" t="s">
        <v>596</v>
      </c>
      <c r="L1266">
        <v>3463</v>
      </c>
      <c r="M1266">
        <v>1964</v>
      </c>
      <c r="N1266" t="s">
        <v>114</v>
      </c>
      <c r="O1266">
        <v>6</v>
      </c>
      <c r="P1266">
        <v>47136</v>
      </c>
      <c r="Q1266">
        <v>83112</v>
      </c>
      <c r="R1266" s="20">
        <v>0.08</v>
      </c>
    </row>
    <row r="1267" spans="1:18" x14ac:dyDescent="0.25">
      <c r="A1267" t="s">
        <v>1573</v>
      </c>
      <c r="B1267" s="19">
        <v>41426</v>
      </c>
      <c r="C1267" t="s">
        <v>203</v>
      </c>
      <c r="D1267">
        <v>10004</v>
      </c>
      <c r="E1267" t="s">
        <v>671</v>
      </c>
      <c r="F1267">
        <v>24</v>
      </c>
      <c r="G1267" t="s">
        <v>121</v>
      </c>
      <c r="H1267" t="s">
        <v>122</v>
      </c>
      <c r="I1267" t="s">
        <v>123</v>
      </c>
      <c r="J1267" t="s">
        <v>106</v>
      </c>
      <c r="K1267" t="s">
        <v>672</v>
      </c>
      <c r="L1267">
        <v>3579</v>
      </c>
      <c r="M1267">
        <v>1579</v>
      </c>
      <c r="N1267" t="s">
        <v>239</v>
      </c>
      <c r="O1267">
        <v>4</v>
      </c>
      <c r="P1267">
        <v>37896</v>
      </c>
      <c r="Q1267">
        <v>85896</v>
      </c>
      <c r="R1267" s="20">
        <v>7.0000000000000007E-2</v>
      </c>
    </row>
    <row r="1268" spans="1:18" x14ac:dyDescent="0.25">
      <c r="A1268" t="s">
        <v>1574</v>
      </c>
      <c r="B1268" s="19">
        <v>41539</v>
      </c>
      <c r="C1268" t="s">
        <v>81</v>
      </c>
      <c r="D1268">
        <v>10012</v>
      </c>
      <c r="E1268" t="s">
        <v>689</v>
      </c>
      <c r="F1268">
        <v>24</v>
      </c>
      <c r="G1268" t="s">
        <v>127</v>
      </c>
      <c r="H1268" t="s">
        <v>128</v>
      </c>
      <c r="I1268" t="s">
        <v>129</v>
      </c>
      <c r="J1268" t="s">
        <v>93</v>
      </c>
      <c r="K1268" t="s">
        <v>690</v>
      </c>
      <c r="L1268">
        <v>3644</v>
      </c>
      <c r="M1268">
        <v>1954</v>
      </c>
      <c r="N1268" t="s">
        <v>177</v>
      </c>
      <c r="O1268">
        <v>8</v>
      </c>
      <c r="P1268">
        <v>46896</v>
      </c>
      <c r="Q1268">
        <v>87456</v>
      </c>
      <c r="R1268" s="20">
        <v>0.08</v>
      </c>
    </row>
    <row r="1269" spans="1:18" x14ac:dyDescent="0.25">
      <c r="A1269" t="s">
        <v>1575</v>
      </c>
      <c r="B1269" s="19">
        <v>41419</v>
      </c>
      <c r="C1269" t="s">
        <v>81</v>
      </c>
      <c r="D1269">
        <v>10013</v>
      </c>
      <c r="E1269" t="s">
        <v>797</v>
      </c>
      <c r="F1269">
        <v>24</v>
      </c>
      <c r="G1269" t="s">
        <v>116</v>
      </c>
      <c r="H1269" t="s">
        <v>117</v>
      </c>
      <c r="I1269" t="s">
        <v>118</v>
      </c>
      <c r="J1269" t="s">
        <v>106</v>
      </c>
      <c r="K1269" t="s">
        <v>798</v>
      </c>
      <c r="L1269">
        <v>4006</v>
      </c>
      <c r="M1269">
        <v>1898</v>
      </c>
      <c r="N1269" t="s">
        <v>87</v>
      </c>
      <c r="O1269">
        <v>8</v>
      </c>
      <c r="P1269">
        <v>45552</v>
      </c>
      <c r="Q1269">
        <v>96144</v>
      </c>
      <c r="R1269" s="20">
        <v>0.08</v>
      </c>
    </row>
    <row r="1270" spans="1:18" x14ac:dyDescent="0.25">
      <c r="A1270" t="s">
        <v>1576</v>
      </c>
      <c r="B1270" s="19">
        <v>42230</v>
      </c>
      <c r="C1270" t="s">
        <v>72</v>
      </c>
      <c r="D1270">
        <v>10009</v>
      </c>
      <c r="E1270" t="s">
        <v>835</v>
      </c>
      <c r="F1270">
        <v>24</v>
      </c>
      <c r="G1270" t="s">
        <v>141</v>
      </c>
      <c r="H1270" t="s">
        <v>142</v>
      </c>
      <c r="I1270" t="s">
        <v>143</v>
      </c>
      <c r="J1270" t="s">
        <v>93</v>
      </c>
      <c r="K1270" t="s">
        <v>836</v>
      </c>
      <c r="L1270">
        <v>4185</v>
      </c>
      <c r="M1270">
        <v>1204</v>
      </c>
      <c r="N1270" t="s">
        <v>239</v>
      </c>
      <c r="O1270">
        <v>6</v>
      </c>
      <c r="P1270">
        <v>28896</v>
      </c>
      <c r="Q1270">
        <v>100440</v>
      </c>
      <c r="R1270" s="20">
        <v>0.1</v>
      </c>
    </row>
    <row r="1271" spans="1:18" x14ac:dyDescent="0.25">
      <c r="A1271" t="s">
        <v>1100</v>
      </c>
      <c r="B1271" s="19">
        <v>42270</v>
      </c>
      <c r="C1271" t="s">
        <v>110</v>
      </c>
      <c r="D1271">
        <v>10002</v>
      </c>
      <c r="E1271" t="s">
        <v>1148</v>
      </c>
      <c r="F1271">
        <v>24</v>
      </c>
      <c r="G1271" t="s">
        <v>83</v>
      </c>
      <c r="H1271" t="s">
        <v>84</v>
      </c>
      <c r="I1271" t="s">
        <v>85</v>
      </c>
      <c r="J1271" t="s">
        <v>77</v>
      </c>
      <c r="K1271" t="s">
        <v>1149</v>
      </c>
      <c r="L1271">
        <v>4874</v>
      </c>
      <c r="M1271">
        <v>1503</v>
      </c>
      <c r="N1271" t="s">
        <v>87</v>
      </c>
      <c r="O1271">
        <v>4</v>
      </c>
      <c r="P1271">
        <v>36072</v>
      </c>
      <c r="Q1271">
        <v>116976</v>
      </c>
      <c r="R1271" s="20">
        <v>0.09</v>
      </c>
    </row>
    <row r="1272" spans="1:18" x14ac:dyDescent="0.25">
      <c r="A1272" t="s">
        <v>1577</v>
      </c>
      <c r="B1272" s="19">
        <v>42304</v>
      </c>
      <c r="C1272" t="s">
        <v>81</v>
      </c>
      <c r="D1272">
        <v>10012</v>
      </c>
      <c r="E1272" t="s">
        <v>1165</v>
      </c>
      <c r="F1272">
        <v>24</v>
      </c>
      <c r="G1272" t="s">
        <v>127</v>
      </c>
      <c r="H1272" t="s">
        <v>128</v>
      </c>
      <c r="I1272" t="s">
        <v>129</v>
      </c>
      <c r="J1272" t="s">
        <v>93</v>
      </c>
      <c r="K1272" t="s">
        <v>1166</v>
      </c>
      <c r="L1272">
        <v>4910</v>
      </c>
      <c r="M1272">
        <v>2108</v>
      </c>
      <c r="N1272" t="s">
        <v>87</v>
      </c>
      <c r="O1272">
        <v>8</v>
      </c>
      <c r="P1272">
        <v>50592</v>
      </c>
      <c r="Q1272">
        <v>117840</v>
      </c>
      <c r="R1272" s="20">
        <v>0.1</v>
      </c>
    </row>
    <row r="1273" spans="1:18" x14ac:dyDescent="0.25">
      <c r="A1273" t="s">
        <v>1419</v>
      </c>
      <c r="B1273" s="19">
        <v>41416</v>
      </c>
      <c r="C1273" t="s">
        <v>102</v>
      </c>
      <c r="D1273">
        <v>10013</v>
      </c>
      <c r="E1273" t="s">
        <v>1173</v>
      </c>
      <c r="F1273">
        <v>24</v>
      </c>
      <c r="G1273" t="s">
        <v>116</v>
      </c>
      <c r="H1273" t="s">
        <v>117</v>
      </c>
      <c r="I1273" t="s">
        <v>118</v>
      </c>
      <c r="J1273" t="s">
        <v>106</v>
      </c>
      <c r="K1273" t="s">
        <v>1174</v>
      </c>
      <c r="L1273">
        <v>4928</v>
      </c>
      <c r="M1273">
        <v>2101</v>
      </c>
      <c r="N1273" t="s">
        <v>87</v>
      </c>
      <c r="O1273">
        <v>1</v>
      </c>
      <c r="P1273">
        <v>50424</v>
      </c>
      <c r="Q1273">
        <v>118272</v>
      </c>
      <c r="R1273" s="20">
        <v>0.09</v>
      </c>
    </row>
    <row r="1274" spans="1:18" x14ac:dyDescent="0.25">
      <c r="A1274" t="s">
        <v>1169</v>
      </c>
      <c r="B1274" s="19">
        <v>42278</v>
      </c>
      <c r="C1274" t="s">
        <v>134</v>
      </c>
      <c r="D1274">
        <v>10013</v>
      </c>
      <c r="E1274" t="s">
        <v>1439</v>
      </c>
      <c r="F1274">
        <v>48</v>
      </c>
      <c r="G1274" t="s">
        <v>116</v>
      </c>
      <c r="H1274" t="s">
        <v>117</v>
      </c>
      <c r="I1274" t="s">
        <v>118</v>
      </c>
      <c r="J1274" t="s">
        <v>106</v>
      </c>
      <c r="K1274" t="s">
        <v>1440</v>
      </c>
      <c r="L1274">
        <v>4548</v>
      </c>
      <c r="M1274">
        <v>1983</v>
      </c>
      <c r="N1274" t="s">
        <v>239</v>
      </c>
      <c r="O1274">
        <v>10</v>
      </c>
      <c r="P1274">
        <v>95184</v>
      </c>
      <c r="Q1274">
        <v>218304</v>
      </c>
      <c r="R1274" s="20">
        <v>0.18</v>
      </c>
    </row>
  </sheetData>
  <mergeCells count="1">
    <mergeCell ref="A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DC098-D1CF-4F3E-A882-EB5968FCF49C}">
  <dimension ref="C1:AD2"/>
  <sheetViews>
    <sheetView workbookViewId="0">
      <selection activeCell="Z6" sqref="Z6"/>
    </sheetView>
  </sheetViews>
  <sheetFormatPr defaultRowHeight="15" x14ac:dyDescent="0.25"/>
  <sheetData>
    <row r="1" spans="3:30" x14ac:dyDescent="0.25">
      <c r="C1" s="30" t="s">
        <v>1579</v>
      </c>
      <c r="D1" s="30"/>
      <c r="E1" s="30"/>
      <c r="F1" s="30"/>
      <c r="G1" s="30"/>
      <c r="H1" s="30"/>
      <c r="M1" s="30" t="s">
        <v>1580</v>
      </c>
      <c r="N1" s="30"/>
      <c r="O1" s="30"/>
      <c r="P1" s="30"/>
      <c r="Q1" s="30"/>
      <c r="R1" s="30"/>
      <c r="Y1" s="30" t="s">
        <v>1581</v>
      </c>
      <c r="Z1" s="30"/>
      <c r="AA1" s="30"/>
      <c r="AB1" s="30"/>
      <c r="AC1" s="30"/>
      <c r="AD1" s="30"/>
    </row>
    <row r="2" spans="3:30" x14ac:dyDescent="0.25">
      <c r="C2" s="30"/>
      <c r="D2" s="30"/>
      <c r="E2" s="30"/>
      <c r="F2" s="30"/>
      <c r="G2" s="30"/>
      <c r="H2" s="30"/>
      <c r="M2" s="30"/>
      <c r="N2" s="30"/>
      <c r="O2" s="30"/>
      <c r="P2" s="30"/>
      <c r="Q2" s="30"/>
      <c r="R2" s="30"/>
      <c r="Y2" s="30"/>
      <c r="Z2" s="30"/>
      <c r="AA2" s="30"/>
      <c r="AB2" s="30"/>
      <c r="AC2" s="30"/>
      <c r="AD2" s="30"/>
    </row>
  </sheetData>
  <mergeCells count="3">
    <mergeCell ref="C1:H2"/>
    <mergeCell ref="M1:R2"/>
    <mergeCell ref="Y1:AD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C4A8-965D-4D32-90E0-1730B28FE20B}">
  <dimension ref="A1:C27"/>
  <sheetViews>
    <sheetView topLeftCell="A4" workbookViewId="0"/>
  </sheetViews>
  <sheetFormatPr defaultRowHeight="15" x14ac:dyDescent="0.25"/>
  <cols>
    <col min="1" max="1" width="65.28515625" customWidth="1"/>
    <col min="2" max="2" width="28.28515625" customWidth="1"/>
    <col min="3" max="3" width="29.28515625" customWidth="1"/>
  </cols>
  <sheetData>
    <row r="1" spans="1:3" ht="16.5" x14ac:dyDescent="0.25">
      <c r="A1" s="21" t="s">
        <v>1582</v>
      </c>
      <c r="B1" s="21" t="s">
        <v>1583</v>
      </c>
      <c r="C1" s="21" t="s">
        <v>1584</v>
      </c>
    </row>
    <row r="2" spans="1:3" ht="16.5" x14ac:dyDescent="0.25">
      <c r="A2" s="22">
        <v>41805</v>
      </c>
      <c r="B2" s="23">
        <f>EOMONTH(A2,0)</f>
        <v>41820</v>
      </c>
      <c r="C2" s="23">
        <f>EOMONTH(B2,1)+7</f>
        <v>41858</v>
      </c>
    </row>
    <row r="3" spans="1:3" ht="16.5" x14ac:dyDescent="0.25">
      <c r="A3" s="22">
        <v>41818</v>
      </c>
      <c r="B3" s="23">
        <f t="shared" ref="B3:B6" si="0">EOMONTH(A3,0)</f>
        <v>41820</v>
      </c>
      <c r="C3" s="23">
        <f t="shared" ref="C3:C6" si="1">EOMONTH(B3,1)+7</f>
        <v>41858</v>
      </c>
    </row>
    <row r="4" spans="1:3" ht="16.5" x14ac:dyDescent="0.25">
      <c r="A4" s="22">
        <v>41894</v>
      </c>
      <c r="B4" s="23">
        <f t="shared" si="0"/>
        <v>41912</v>
      </c>
      <c r="C4" s="23">
        <f t="shared" si="1"/>
        <v>41950</v>
      </c>
    </row>
    <row r="5" spans="1:3" ht="16.5" x14ac:dyDescent="0.25">
      <c r="A5" s="22">
        <v>42005</v>
      </c>
      <c r="B5" s="23">
        <f t="shared" si="0"/>
        <v>42035</v>
      </c>
      <c r="C5" s="23">
        <f t="shared" si="1"/>
        <v>42070</v>
      </c>
    </row>
    <row r="6" spans="1:3" ht="16.5" x14ac:dyDescent="0.25">
      <c r="A6" s="22">
        <v>42248</v>
      </c>
      <c r="B6" s="23">
        <f t="shared" si="0"/>
        <v>42277</v>
      </c>
      <c r="C6" s="23">
        <f t="shared" si="1"/>
        <v>42315</v>
      </c>
    </row>
    <row r="13" spans="1:3" ht="16.5" x14ac:dyDescent="0.25">
      <c r="A13" s="21" t="s">
        <v>1582</v>
      </c>
      <c r="B13" s="21" t="s">
        <v>1585</v>
      </c>
      <c r="C13" s="21" t="s">
        <v>1586</v>
      </c>
    </row>
    <row r="14" spans="1:3" ht="16.5" x14ac:dyDescent="0.25">
      <c r="A14" s="22">
        <v>41805</v>
      </c>
      <c r="B14" s="23">
        <f>EOMONTH(A14,0)+90</f>
        <v>41910</v>
      </c>
      <c r="C14" s="23">
        <f>EOMONTH(A14,3)</f>
        <v>41912</v>
      </c>
    </row>
    <row r="15" spans="1:3" ht="16.5" x14ac:dyDescent="0.25">
      <c r="A15" s="22">
        <v>41818</v>
      </c>
      <c r="B15" s="23">
        <f t="shared" ref="B15:B18" si="2">EOMONTH(A15,0)+90</f>
        <v>41910</v>
      </c>
      <c r="C15" s="23">
        <f t="shared" ref="C15:C18" si="3">EOMONTH(A15,3)</f>
        <v>41912</v>
      </c>
    </row>
    <row r="16" spans="1:3" ht="16.5" x14ac:dyDescent="0.25">
      <c r="A16" s="22">
        <v>41894</v>
      </c>
      <c r="B16" s="23">
        <f t="shared" si="2"/>
        <v>42002</v>
      </c>
      <c r="C16" s="23">
        <f t="shared" si="3"/>
        <v>42004</v>
      </c>
    </row>
    <row r="17" spans="1:3" ht="16.5" x14ac:dyDescent="0.25">
      <c r="A17" s="22">
        <v>42005</v>
      </c>
      <c r="B17" s="23">
        <f t="shared" si="2"/>
        <v>42125</v>
      </c>
      <c r="C17" s="23">
        <f t="shared" si="3"/>
        <v>42124</v>
      </c>
    </row>
    <row r="18" spans="1:3" ht="16.5" x14ac:dyDescent="0.25">
      <c r="A18" s="22">
        <v>42248</v>
      </c>
      <c r="B18" s="23">
        <f t="shared" si="2"/>
        <v>42367</v>
      </c>
      <c r="C18" s="23">
        <f t="shared" si="3"/>
        <v>42369</v>
      </c>
    </row>
    <row r="22" spans="1:3" ht="16.5" x14ac:dyDescent="0.25">
      <c r="A22" s="24" t="s">
        <v>1582</v>
      </c>
      <c r="B22" s="24" t="s">
        <v>1587</v>
      </c>
      <c r="C22" s="24" t="s">
        <v>1588</v>
      </c>
    </row>
    <row r="23" spans="1:3" ht="16.5" x14ac:dyDescent="0.25">
      <c r="A23" s="22">
        <v>41805</v>
      </c>
      <c r="B23" s="25">
        <f>DAY(A23)</f>
        <v>15</v>
      </c>
      <c r="C23" s="41">
        <v>41805</v>
      </c>
    </row>
    <row r="24" spans="1:3" ht="16.5" x14ac:dyDescent="0.25">
      <c r="A24" s="22">
        <v>41818</v>
      </c>
      <c r="B24" s="25">
        <f t="shared" ref="B24:B27" si="4">DAY(A24)</f>
        <v>28</v>
      </c>
      <c r="C24" s="41">
        <v>41818</v>
      </c>
    </row>
    <row r="25" spans="1:3" ht="16.5" x14ac:dyDescent="0.25">
      <c r="A25" s="22">
        <v>41894</v>
      </c>
      <c r="B25" s="25">
        <f t="shared" si="4"/>
        <v>12</v>
      </c>
      <c r="C25" s="41">
        <v>41894</v>
      </c>
    </row>
    <row r="26" spans="1:3" ht="16.5" x14ac:dyDescent="0.25">
      <c r="A26" s="22">
        <v>42005</v>
      </c>
      <c r="B26" s="25">
        <f t="shared" si="4"/>
        <v>1</v>
      </c>
      <c r="C26" s="41">
        <v>42005</v>
      </c>
    </row>
    <row r="27" spans="1:3" ht="16.5" x14ac:dyDescent="0.25">
      <c r="A27" s="22">
        <v>42248</v>
      </c>
      <c r="B27" s="25">
        <f t="shared" si="4"/>
        <v>1</v>
      </c>
      <c r="C27" s="41">
        <v>42248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5AEE-FA15-4A96-9F9C-9602731B7B78}">
  <dimension ref="A1:AB1281"/>
  <sheetViews>
    <sheetView topLeftCell="A25" zoomScale="70" zoomScaleNormal="70" workbookViewId="0">
      <selection activeCell="BA13" sqref="BA13"/>
    </sheetView>
  </sheetViews>
  <sheetFormatPr defaultRowHeight="15" x14ac:dyDescent="0.25"/>
  <cols>
    <col min="1" max="1" width="11.42578125" bestFit="1" customWidth="1"/>
    <col min="2" max="2" width="10.28515625" bestFit="1" customWidth="1"/>
    <col min="3" max="3" width="12.28515625" bestFit="1" customWidth="1"/>
    <col min="4" max="4" width="11.42578125" bestFit="1" customWidth="1"/>
    <col min="5" max="5" width="9.7109375" bestFit="1" customWidth="1"/>
    <col min="6" max="6" width="8.7109375" bestFit="1" customWidth="1"/>
    <col min="7" max="7" width="40" bestFit="1" customWidth="1"/>
    <col min="8" max="8" width="14.5703125" bestFit="1" customWidth="1"/>
    <col min="9" max="9" width="6" bestFit="1" customWidth="1"/>
    <col min="10" max="10" width="9.5703125" bestFit="1" customWidth="1"/>
    <col min="11" max="11" width="14.5703125" bestFit="1" customWidth="1"/>
    <col min="12" max="12" width="5.42578125" bestFit="1" customWidth="1"/>
    <col min="13" max="13" width="5" bestFit="1" customWidth="1"/>
    <col min="14" max="14" width="16.28515625" bestFit="1" customWidth="1"/>
    <col min="15" max="15" width="17" bestFit="1" customWidth="1"/>
    <col min="16" max="16" width="9.7109375" bestFit="1" customWidth="1"/>
    <col min="17" max="17" width="10.42578125" bestFit="1" customWidth="1"/>
    <col min="18" max="18" width="24.42578125" bestFit="1" customWidth="1"/>
    <col min="26" max="26" width="17.85546875" bestFit="1" customWidth="1"/>
    <col min="27" max="27" width="23.140625" bestFit="1" customWidth="1"/>
    <col min="28" max="28" width="20" bestFit="1" customWidth="1"/>
  </cols>
  <sheetData>
    <row r="1" spans="1:27" ht="18.75" x14ac:dyDescent="0.3">
      <c r="A1" s="32" t="s">
        <v>1589</v>
      </c>
      <c r="B1" s="32"/>
      <c r="C1" s="32"/>
      <c r="D1" s="32"/>
      <c r="E1" s="32"/>
      <c r="F1" s="32"/>
      <c r="G1" s="32"/>
      <c r="H1" s="32"/>
      <c r="I1" s="32"/>
      <c r="J1" s="32"/>
      <c r="K1" s="32"/>
      <c r="L1" s="32"/>
    </row>
    <row r="2" spans="1:27" ht="18.75" x14ac:dyDescent="0.3">
      <c r="A2" s="26">
        <v>1</v>
      </c>
      <c r="B2" s="31" t="s">
        <v>1590</v>
      </c>
      <c r="C2" s="31"/>
      <c r="D2" s="31"/>
      <c r="E2" s="31"/>
      <c r="F2" s="31"/>
      <c r="G2" s="31"/>
      <c r="H2" s="31"/>
      <c r="I2" s="31"/>
      <c r="J2" s="31"/>
      <c r="K2" s="31"/>
      <c r="L2" s="31"/>
    </row>
    <row r="3" spans="1:27" ht="18.75" x14ac:dyDescent="0.3">
      <c r="A3" s="26">
        <v>2</v>
      </c>
      <c r="B3" s="31" t="s">
        <v>1591</v>
      </c>
      <c r="C3" s="31"/>
      <c r="D3" s="31"/>
      <c r="E3" s="31"/>
      <c r="F3" s="31"/>
      <c r="G3" s="31"/>
      <c r="H3" s="31"/>
      <c r="I3" s="31"/>
      <c r="J3" s="31"/>
      <c r="K3" s="31"/>
      <c r="L3" s="31"/>
    </row>
    <row r="4" spans="1:27" ht="46.9" customHeight="1" x14ac:dyDescent="0.3">
      <c r="A4" s="26">
        <v>3</v>
      </c>
      <c r="B4" s="33" t="s">
        <v>1592</v>
      </c>
      <c r="C4" s="33"/>
      <c r="D4" s="33"/>
      <c r="E4" s="33"/>
      <c r="F4" s="33"/>
      <c r="G4" s="33"/>
      <c r="H4" s="33"/>
      <c r="I4" s="33"/>
      <c r="J4" s="33"/>
      <c r="K4" s="33"/>
      <c r="L4" s="33"/>
    </row>
    <row r="5" spans="1:27" ht="18.75" x14ac:dyDescent="0.3">
      <c r="A5" s="26">
        <v>4</v>
      </c>
      <c r="B5" s="31" t="s">
        <v>1593</v>
      </c>
      <c r="C5" s="31"/>
      <c r="D5" s="31"/>
      <c r="E5" s="31"/>
      <c r="F5" s="31"/>
      <c r="G5" s="31"/>
      <c r="H5" s="31"/>
      <c r="I5" s="31"/>
      <c r="J5" s="31"/>
      <c r="K5" s="31"/>
      <c r="L5" s="31"/>
    </row>
    <row r="6" spans="1:27" ht="18.75" x14ac:dyDescent="0.3">
      <c r="A6" s="26">
        <v>5</v>
      </c>
      <c r="B6" s="31" t="s">
        <v>1594</v>
      </c>
      <c r="C6" s="31"/>
      <c r="D6" s="31"/>
      <c r="E6" s="31"/>
      <c r="F6" s="31"/>
      <c r="G6" s="31"/>
      <c r="H6" s="31"/>
      <c r="I6" s="31"/>
      <c r="J6" s="31"/>
      <c r="K6" s="31"/>
      <c r="L6" s="31"/>
    </row>
    <row r="7" spans="1:27" ht="18.75" x14ac:dyDescent="0.3">
      <c r="A7" s="26">
        <v>6</v>
      </c>
      <c r="B7" s="31" t="s">
        <v>1595</v>
      </c>
      <c r="C7" s="31"/>
      <c r="D7" s="31"/>
      <c r="E7" s="31"/>
      <c r="F7" s="31"/>
      <c r="G7" s="31"/>
      <c r="H7" s="31"/>
      <c r="I7" s="31"/>
      <c r="J7" s="31"/>
      <c r="K7" s="31"/>
      <c r="L7" s="31"/>
    </row>
    <row r="9" spans="1:27" x14ac:dyDescent="0.25">
      <c r="A9" t="s">
        <v>55</v>
      </c>
      <c r="B9" t="s">
        <v>56</v>
      </c>
      <c r="C9" t="s">
        <v>57</v>
      </c>
      <c r="D9" t="s">
        <v>58</v>
      </c>
      <c r="E9" t="s">
        <v>59</v>
      </c>
      <c r="F9" t="s">
        <v>60</v>
      </c>
      <c r="G9" t="s">
        <v>17</v>
      </c>
      <c r="H9" t="s">
        <v>61</v>
      </c>
      <c r="I9" t="s">
        <v>62</v>
      </c>
      <c r="J9" t="s">
        <v>25</v>
      </c>
      <c r="K9" t="s">
        <v>63</v>
      </c>
      <c r="L9" t="s">
        <v>64</v>
      </c>
      <c r="M9" t="s">
        <v>65</v>
      </c>
      <c r="N9" t="s">
        <v>66</v>
      </c>
      <c r="O9" t="s">
        <v>67</v>
      </c>
      <c r="P9" t="s">
        <v>68</v>
      </c>
      <c r="Q9" t="s">
        <v>69</v>
      </c>
      <c r="R9" t="s">
        <v>70</v>
      </c>
      <c r="Z9" s="36" t="s">
        <v>1601</v>
      </c>
      <c r="AA9" t="s">
        <v>1607</v>
      </c>
    </row>
    <row r="10" spans="1:27" x14ac:dyDescent="0.25">
      <c r="A10" t="s">
        <v>71</v>
      </c>
      <c r="B10" s="19">
        <v>41749</v>
      </c>
      <c r="C10" t="s">
        <v>72</v>
      </c>
      <c r="D10">
        <v>10006</v>
      </c>
      <c r="E10" t="s">
        <v>73</v>
      </c>
      <c r="F10">
        <v>1</v>
      </c>
      <c r="G10" t="s">
        <v>74</v>
      </c>
      <c r="H10" t="s">
        <v>75</v>
      </c>
      <c r="I10" t="s">
        <v>76</v>
      </c>
      <c r="J10" t="s">
        <v>77</v>
      </c>
      <c r="K10" t="s">
        <v>78</v>
      </c>
      <c r="L10">
        <v>2500</v>
      </c>
      <c r="M10">
        <v>1914</v>
      </c>
      <c r="N10" t="s">
        <v>79</v>
      </c>
      <c r="O10">
        <v>6</v>
      </c>
      <c r="P10">
        <v>1914</v>
      </c>
      <c r="Q10">
        <v>2500</v>
      </c>
      <c r="R10" s="20">
        <v>0.02</v>
      </c>
      <c r="Z10" s="37" t="s">
        <v>79</v>
      </c>
      <c r="AA10" s="39">
        <v>5</v>
      </c>
    </row>
    <row r="11" spans="1:27" x14ac:dyDescent="0.25">
      <c r="A11" t="s">
        <v>80</v>
      </c>
      <c r="B11" s="19">
        <v>41812</v>
      </c>
      <c r="C11" t="s">
        <v>81</v>
      </c>
      <c r="D11">
        <v>10002</v>
      </c>
      <c r="E11" t="s">
        <v>82</v>
      </c>
      <c r="F11">
        <v>1</v>
      </c>
      <c r="G11" t="s">
        <v>83</v>
      </c>
      <c r="H11" t="s">
        <v>84</v>
      </c>
      <c r="I11" t="s">
        <v>85</v>
      </c>
      <c r="J11" t="s">
        <v>77</v>
      </c>
      <c r="K11" t="s">
        <v>86</v>
      </c>
      <c r="L11">
        <v>2507</v>
      </c>
      <c r="M11">
        <v>1380</v>
      </c>
      <c r="N11" t="s">
        <v>87</v>
      </c>
      <c r="O11">
        <v>8</v>
      </c>
      <c r="P11">
        <v>1380</v>
      </c>
      <c r="Q11">
        <v>2507</v>
      </c>
      <c r="R11" s="20">
        <v>0.02</v>
      </c>
      <c r="Z11" s="37" t="s">
        <v>114</v>
      </c>
      <c r="AA11" s="39">
        <v>226</v>
      </c>
    </row>
    <row r="12" spans="1:27" x14ac:dyDescent="0.25">
      <c r="A12" t="s">
        <v>88</v>
      </c>
      <c r="B12" s="19">
        <v>42343</v>
      </c>
      <c r="C12" t="s">
        <v>89</v>
      </c>
      <c r="D12">
        <v>10007</v>
      </c>
      <c r="E12" t="s">
        <v>82</v>
      </c>
      <c r="F12">
        <v>1</v>
      </c>
      <c r="G12" t="s">
        <v>90</v>
      </c>
      <c r="H12" t="s">
        <v>91</v>
      </c>
      <c r="I12" t="s">
        <v>92</v>
      </c>
      <c r="J12" t="s">
        <v>93</v>
      </c>
      <c r="K12" t="s">
        <v>86</v>
      </c>
      <c r="L12">
        <v>2507</v>
      </c>
      <c r="M12">
        <v>1380</v>
      </c>
      <c r="N12" t="s">
        <v>87</v>
      </c>
      <c r="O12">
        <v>5</v>
      </c>
      <c r="P12">
        <v>1380</v>
      </c>
      <c r="Q12">
        <v>2507</v>
      </c>
      <c r="R12" s="20">
        <v>0.01</v>
      </c>
      <c r="Z12" s="37" t="s">
        <v>896</v>
      </c>
      <c r="AA12" s="39">
        <v>1</v>
      </c>
    </row>
    <row r="13" spans="1:27" x14ac:dyDescent="0.25">
      <c r="A13" t="s">
        <v>94</v>
      </c>
      <c r="B13" s="19">
        <v>41578</v>
      </c>
      <c r="C13" t="s">
        <v>89</v>
      </c>
      <c r="D13">
        <v>10003</v>
      </c>
      <c r="E13" t="s">
        <v>95</v>
      </c>
      <c r="F13">
        <v>1</v>
      </c>
      <c r="G13" t="s">
        <v>96</v>
      </c>
      <c r="H13" t="s">
        <v>97</v>
      </c>
      <c r="I13" t="s">
        <v>98</v>
      </c>
      <c r="J13" t="s">
        <v>99</v>
      </c>
      <c r="K13" t="s">
        <v>100</v>
      </c>
      <c r="L13">
        <v>2509</v>
      </c>
      <c r="M13">
        <v>1452</v>
      </c>
      <c r="N13" t="s">
        <v>87</v>
      </c>
      <c r="O13">
        <v>5</v>
      </c>
      <c r="P13">
        <v>1452</v>
      </c>
      <c r="Q13">
        <v>2509</v>
      </c>
      <c r="R13" s="20">
        <v>0.01</v>
      </c>
      <c r="Z13" s="37" t="s">
        <v>280</v>
      </c>
      <c r="AA13" s="39">
        <v>9</v>
      </c>
    </row>
    <row r="14" spans="1:27" x14ac:dyDescent="0.25">
      <c r="A14" t="s">
        <v>101</v>
      </c>
      <c r="B14" s="19">
        <v>41790</v>
      </c>
      <c r="C14" t="s">
        <v>102</v>
      </c>
      <c r="D14">
        <v>10015</v>
      </c>
      <c r="E14" t="s">
        <v>95</v>
      </c>
      <c r="F14">
        <v>1</v>
      </c>
      <c r="G14" t="s">
        <v>103</v>
      </c>
      <c r="H14" t="s">
        <v>104</v>
      </c>
      <c r="I14" t="s">
        <v>105</v>
      </c>
      <c r="J14" t="s">
        <v>106</v>
      </c>
      <c r="K14" t="s">
        <v>100</v>
      </c>
      <c r="L14">
        <v>2509</v>
      </c>
      <c r="M14">
        <v>1452</v>
      </c>
      <c r="N14" t="s">
        <v>87</v>
      </c>
      <c r="O14">
        <v>1</v>
      </c>
      <c r="P14">
        <v>1452</v>
      </c>
      <c r="Q14">
        <v>2509</v>
      </c>
      <c r="R14" s="20">
        <v>0.01</v>
      </c>
      <c r="Z14" s="37" t="s">
        <v>239</v>
      </c>
      <c r="AA14" s="39">
        <v>227</v>
      </c>
    </row>
    <row r="15" spans="1:27" x14ac:dyDescent="0.25">
      <c r="A15" t="s">
        <v>107</v>
      </c>
      <c r="B15" s="19">
        <v>41333</v>
      </c>
      <c r="C15" t="s">
        <v>108</v>
      </c>
      <c r="D15">
        <v>10015</v>
      </c>
      <c r="E15" t="s">
        <v>95</v>
      </c>
      <c r="F15">
        <v>1</v>
      </c>
      <c r="G15" t="s">
        <v>103</v>
      </c>
      <c r="H15" t="s">
        <v>104</v>
      </c>
      <c r="I15" t="s">
        <v>105</v>
      </c>
      <c r="J15" t="s">
        <v>106</v>
      </c>
      <c r="K15" t="s">
        <v>100</v>
      </c>
      <c r="L15">
        <v>2509</v>
      </c>
      <c r="M15">
        <v>1452</v>
      </c>
      <c r="N15" t="s">
        <v>87</v>
      </c>
      <c r="O15">
        <v>3</v>
      </c>
      <c r="P15">
        <v>1452</v>
      </c>
      <c r="Q15">
        <v>2509</v>
      </c>
      <c r="R15" s="20">
        <v>0.01</v>
      </c>
      <c r="Z15" s="37" t="s">
        <v>87</v>
      </c>
      <c r="AA15" s="39">
        <v>718</v>
      </c>
    </row>
    <row r="16" spans="1:27" x14ac:dyDescent="0.25">
      <c r="A16" t="s">
        <v>109</v>
      </c>
      <c r="B16" s="19">
        <v>42118</v>
      </c>
      <c r="C16" t="s">
        <v>110</v>
      </c>
      <c r="D16">
        <v>10015</v>
      </c>
      <c r="E16" t="s">
        <v>95</v>
      </c>
      <c r="F16">
        <v>1</v>
      </c>
      <c r="G16" t="s">
        <v>103</v>
      </c>
      <c r="H16" t="s">
        <v>104</v>
      </c>
      <c r="I16" t="s">
        <v>105</v>
      </c>
      <c r="J16" t="s">
        <v>106</v>
      </c>
      <c r="K16" t="s">
        <v>100</v>
      </c>
      <c r="L16">
        <v>2509</v>
      </c>
      <c r="M16">
        <v>1452</v>
      </c>
      <c r="N16" t="s">
        <v>87</v>
      </c>
      <c r="O16">
        <v>4</v>
      </c>
      <c r="P16">
        <v>1452</v>
      </c>
      <c r="Q16">
        <v>2509</v>
      </c>
      <c r="R16" s="20">
        <v>0.01</v>
      </c>
      <c r="Z16" s="37" t="s">
        <v>177</v>
      </c>
      <c r="AA16" s="39">
        <v>76</v>
      </c>
    </row>
    <row r="17" spans="1:27" x14ac:dyDescent="0.25">
      <c r="A17" t="s">
        <v>111</v>
      </c>
      <c r="B17" s="19">
        <v>42044</v>
      </c>
      <c r="C17" t="s">
        <v>72</v>
      </c>
      <c r="D17">
        <v>10002</v>
      </c>
      <c r="E17" t="s">
        <v>112</v>
      </c>
      <c r="F17">
        <v>1</v>
      </c>
      <c r="G17" t="s">
        <v>83</v>
      </c>
      <c r="H17" t="s">
        <v>84</v>
      </c>
      <c r="I17" t="s">
        <v>85</v>
      </c>
      <c r="J17" t="s">
        <v>77</v>
      </c>
      <c r="K17" t="s">
        <v>113</v>
      </c>
      <c r="L17">
        <v>2517</v>
      </c>
      <c r="M17">
        <v>2149</v>
      </c>
      <c r="N17" t="s">
        <v>114</v>
      </c>
      <c r="O17">
        <v>6</v>
      </c>
      <c r="P17">
        <v>2149</v>
      </c>
      <c r="Q17">
        <v>2517</v>
      </c>
      <c r="R17" s="20">
        <v>0.02</v>
      </c>
      <c r="Z17" s="37" t="s">
        <v>573</v>
      </c>
      <c r="AA17" s="39">
        <v>10</v>
      </c>
    </row>
    <row r="18" spans="1:27" x14ac:dyDescent="0.25">
      <c r="A18" t="s">
        <v>115</v>
      </c>
      <c r="B18" s="19">
        <v>41454</v>
      </c>
      <c r="C18" t="s">
        <v>89</v>
      </c>
      <c r="D18">
        <v>10013</v>
      </c>
      <c r="E18" t="s">
        <v>112</v>
      </c>
      <c r="F18">
        <v>1</v>
      </c>
      <c r="G18" t="s">
        <v>116</v>
      </c>
      <c r="H18" t="s">
        <v>117</v>
      </c>
      <c r="I18" t="s">
        <v>118</v>
      </c>
      <c r="J18" t="s">
        <v>106</v>
      </c>
      <c r="K18" t="s">
        <v>113</v>
      </c>
      <c r="L18">
        <v>2517</v>
      </c>
      <c r="M18">
        <v>2149</v>
      </c>
      <c r="N18" t="s">
        <v>114</v>
      </c>
      <c r="O18">
        <v>5</v>
      </c>
      <c r="P18">
        <v>2149</v>
      </c>
      <c r="Q18">
        <v>2517</v>
      </c>
      <c r="R18" s="20">
        <v>0.01</v>
      </c>
      <c r="Z18" s="37" t="s">
        <v>1597</v>
      </c>
      <c r="AA18" s="39">
        <v>1272</v>
      </c>
    </row>
    <row r="19" spans="1:27" x14ac:dyDescent="0.25">
      <c r="A19" t="s">
        <v>119</v>
      </c>
      <c r="B19" s="19">
        <v>42192</v>
      </c>
      <c r="C19" t="s">
        <v>89</v>
      </c>
      <c r="D19">
        <v>10003</v>
      </c>
      <c r="E19" t="s">
        <v>112</v>
      </c>
      <c r="F19">
        <v>1</v>
      </c>
      <c r="G19" t="s">
        <v>96</v>
      </c>
      <c r="H19" t="s">
        <v>97</v>
      </c>
      <c r="I19" t="s">
        <v>98</v>
      </c>
      <c r="J19" t="s">
        <v>99</v>
      </c>
      <c r="K19" t="s">
        <v>113</v>
      </c>
      <c r="L19">
        <v>2517</v>
      </c>
      <c r="M19">
        <v>2149</v>
      </c>
      <c r="N19" t="s">
        <v>114</v>
      </c>
      <c r="O19">
        <v>5</v>
      </c>
      <c r="P19">
        <v>2149</v>
      </c>
      <c r="Q19">
        <v>2517</v>
      </c>
      <c r="R19" s="20">
        <v>0.01</v>
      </c>
    </row>
    <row r="20" spans="1:27" x14ac:dyDescent="0.25">
      <c r="A20" t="s">
        <v>120</v>
      </c>
      <c r="B20" s="19">
        <v>42254</v>
      </c>
      <c r="C20" t="s">
        <v>108</v>
      </c>
      <c r="D20">
        <v>10004</v>
      </c>
      <c r="E20" t="s">
        <v>112</v>
      </c>
      <c r="F20">
        <v>1</v>
      </c>
      <c r="G20" t="s">
        <v>121</v>
      </c>
      <c r="H20" t="s">
        <v>122</v>
      </c>
      <c r="I20" t="s">
        <v>123</v>
      </c>
      <c r="J20" t="s">
        <v>106</v>
      </c>
      <c r="K20" t="s">
        <v>113</v>
      </c>
      <c r="L20">
        <v>2517</v>
      </c>
      <c r="M20">
        <v>2149</v>
      </c>
      <c r="N20" t="s">
        <v>114</v>
      </c>
      <c r="O20">
        <v>3</v>
      </c>
      <c r="P20">
        <v>2149</v>
      </c>
      <c r="Q20">
        <v>2517</v>
      </c>
      <c r="R20" s="20">
        <v>0.01</v>
      </c>
    </row>
    <row r="21" spans="1:27" x14ac:dyDescent="0.25">
      <c r="A21" t="s">
        <v>101</v>
      </c>
      <c r="B21" s="19">
        <v>41790</v>
      </c>
      <c r="C21" t="s">
        <v>108</v>
      </c>
      <c r="D21">
        <v>10015</v>
      </c>
      <c r="E21" t="s">
        <v>112</v>
      </c>
      <c r="F21">
        <v>1</v>
      </c>
      <c r="G21" t="s">
        <v>103</v>
      </c>
      <c r="H21" t="s">
        <v>104</v>
      </c>
      <c r="I21" t="s">
        <v>105</v>
      </c>
      <c r="J21" t="s">
        <v>106</v>
      </c>
      <c r="K21" t="s">
        <v>113</v>
      </c>
      <c r="L21">
        <v>2517</v>
      </c>
      <c r="M21">
        <v>2149</v>
      </c>
      <c r="N21" t="s">
        <v>114</v>
      </c>
      <c r="O21">
        <v>3</v>
      </c>
      <c r="P21">
        <v>2149</v>
      </c>
      <c r="Q21">
        <v>2517</v>
      </c>
      <c r="R21" s="20">
        <v>0.01</v>
      </c>
    </row>
    <row r="22" spans="1:27" x14ac:dyDescent="0.25">
      <c r="A22" t="s">
        <v>124</v>
      </c>
      <c r="B22" s="19">
        <v>41517</v>
      </c>
      <c r="C22" t="s">
        <v>110</v>
      </c>
      <c r="D22">
        <v>10006</v>
      </c>
      <c r="E22" t="s">
        <v>112</v>
      </c>
      <c r="F22">
        <v>1</v>
      </c>
      <c r="G22" t="s">
        <v>74</v>
      </c>
      <c r="H22" t="s">
        <v>75</v>
      </c>
      <c r="I22" t="s">
        <v>76</v>
      </c>
      <c r="J22" t="s">
        <v>77</v>
      </c>
      <c r="K22" t="s">
        <v>113</v>
      </c>
      <c r="L22">
        <v>2517</v>
      </c>
      <c r="M22">
        <v>2149</v>
      </c>
      <c r="N22" t="s">
        <v>114</v>
      </c>
      <c r="O22">
        <v>4</v>
      </c>
      <c r="P22">
        <v>2149</v>
      </c>
      <c r="Q22">
        <v>2517</v>
      </c>
      <c r="R22" s="20">
        <v>0.01</v>
      </c>
    </row>
    <row r="23" spans="1:27" x14ac:dyDescent="0.25">
      <c r="A23" t="s">
        <v>125</v>
      </c>
      <c r="B23" s="19">
        <v>42236</v>
      </c>
      <c r="C23" t="s">
        <v>81</v>
      </c>
      <c r="D23">
        <v>10012</v>
      </c>
      <c r="E23" t="s">
        <v>126</v>
      </c>
      <c r="F23">
        <v>1</v>
      </c>
      <c r="G23" t="s">
        <v>127</v>
      </c>
      <c r="H23" t="s">
        <v>128</v>
      </c>
      <c r="I23" t="s">
        <v>129</v>
      </c>
      <c r="J23" t="s">
        <v>93</v>
      </c>
      <c r="K23" t="s">
        <v>130</v>
      </c>
      <c r="L23">
        <v>2523</v>
      </c>
      <c r="M23">
        <v>1665</v>
      </c>
      <c r="N23" t="s">
        <v>87</v>
      </c>
      <c r="O23">
        <v>8</v>
      </c>
      <c r="P23">
        <v>1665</v>
      </c>
      <c r="Q23">
        <v>2523</v>
      </c>
      <c r="R23" s="20">
        <v>0.02</v>
      </c>
      <c r="Z23" s="36" t="s">
        <v>1601</v>
      </c>
      <c r="AA23" t="s">
        <v>1606</v>
      </c>
    </row>
    <row r="24" spans="1:27" x14ac:dyDescent="0.25">
      <c r="A24" t="s">
        <v>131</v>
      </c>
      <c r="B24" s="19">
        <v>41651</v>
      </c>
      <c r="C24" t="s">
        <v>81</v>
      </c>
      <c r="D24">
        <v>10003</v>
      </c>
      <c r="E24" t="s">
        <v>126</v>
      </c>
      <c r="F24">
        <v>1</v>
      </c>
      <c r="G24" t="s">
        <v>96</v>
      </c>
      <c r="H24" t="s">
        <v>97</v>
      </c>
      <c r="I24" t="s">
        <v>98</v>
      </c>
      <c r="J24" t="s">
        <v>99</v>
      </c>
      <c r="K24" t="s">
        <v>130</v>
      </c>
      <c r="L24">
        <v>2523</v>
      </c>
      <c r="M24">
        <v>1665</v>
      </c>
      <c r="N24" t="s">
        <v>87</v>
      </c>
      <c r="O24">
        <v>8</v>
      </c>
      <c r="P24">
        <v>1665</v>
      </c>
      <c r="Q24">
        <v>2523</v>
      </c>
      <c r="R24" s="20">
        <v>0.02</v>
      </c>
      <c r="Z24" s="37" t="s">
        <v>134</v>
      </c>
      <c r="AA24" s="39">
        <v>1137660</v>
      </c>
    </row>
    <row r="25" spans="1:27" x14ac:dyDescent="0.25">
      <c r="A25" t="s">
        <v>132</v>
      </c>
      <c r="B25" s="19">
        <v>41522</v>
      </c>
      <c r="C25" t="s">
        <v>81</v>
      </c>
      <c r="D25">
        <v>10004</v>
      </c>
      <c r="E25" t="s">
        <v>126</v>
      </c>
      <c r="F25">
        <v>1</v>
      </c>
      <c r="G25" t="s">
        <v>121</v>
      </c>
      <c r="H25" t="s">
        <v>122</v>
      </c>
      <c r="I25" t="s">
        <v>123</v>
      </c>
      <c r="J25" t="s">
        <v>106</v>
      </c>
      <c r="K25" t="s">
        <v>130</v>
      </c>
      <c r="L25">
        <v>2523</v>
      </c>
      <c r="M25">
        <v>1665</v>
      </c>
      <c r="N25" t="s">
        <v>87</v>
      </c>
      <c r="O25">
        <v>8</v>
      </c>
      <c r="P25">
        <v>1665</v>
      </c>
      <c r="Q25">
        <v>2523</v>
      </c>
      <c r="R25" s="20">
        <v>0.02</v>
      </c>
      <c r="Z25" s="37" t="s">
        <v>81</v>
      </c>
      <c r="AA25" s="39">
        <v>1166904</v>
      </c>
    </row>
    <row r="26" spans="1:27" x14ac:dyDescent="0.25">
      <c r="A26" t="s">
        <v>133</v>
      </c>
      <c r="B26" s="19">
        <v>41306</v>
      </c>
      <c r="C26" t="s">
        <v>134</v>
      </c>
      <c r="D26">
        <v>10008</v>
      </c>
      <c r="E26" t="s">
        <v>126</v>
      </c>
      <c r="F26">
        <v>1</v>
      </c>
      <c r="G26" t="s">
        <v>135</v>
      </c>
      <c r="H26" t="s">
        <v>136</v>
      </c>
      <c r="I26" t="s">
        <v>137</v>
      </c>
      <c r="J26" t="s">
        <v>106</v>
      </c>
      <c r="K26" t="s">
        <v>130</v>
      </c>
      <c r="L26">
        <v>2523</v>
      </c>
      <c r="M26">
        <v>1665</v>
      </c>
      <c r="N26" t="s">
        <v>87</v>
      </c>
      <c r="O26">
        <v>10</v>
      </c>
      <c r="P26">
        <v>1665</v>
      </c>
      <c r="Q26">
        <v>2523</v>
      </c>
      <c r="R26" s="20">
        <v>0.02</v>
      </c>
      <c r="Z26" s="37" t="s">
        <v>110</v>
      </c>
      <c r="AA26" s="39">
        <v>1238975</v>
      </c>
    </row>
    <row r="27" spans="1:27" x14ac:dyDescent="0.25">
      <c r="A27" t="s">
        <v>138</v>
      </c>
      <c r="B27" s="19">
        <v>41414</v>
      </c>
      <c r="C27" t="s">
        <v>108</v>
      </c>
      <c r="D27">
        <v>10006</v>
      </c>
      <c r="E27" t="s">
        <v>126</v>
      </c>
      <c r="F27">
        <v>1</v>
      </c>
      <c r="G27" t="s">
        <v>74</v>
      </c>
      <c r="H27" t="s">
        <v>75</v>
      </c>
      <c r="I27" t="s">
        <v>76</v>
      </c>
      <c r="J27" t="s">
        <v>77</v>
      </c>
      <c r="K27" t="s">
        <v>130</v>
      </c>
      <c r="L27">
        <v>2523</v>
      </c>
      <c r="M27">
        <v>1665</v>
      </c>
      <c r="N27" t="s">
        <v>87</v>
      </c>
      <c r="O27">
        <v>3</v>
      </c>
      <c r="P27">
        <v>1665</v>
      </c>
      <c r="Q27">
        <v>2523</v>
      </c>
      <c r="R27" s="20">
        <v>0.01</v>
      </c>
      <c r="Z27" s="37" t="s">
        <v>102</v>
      </c>
      <c r="AA27" s="39">
        <v>1395132</v>
      </c>
    </row>
    <row r="28" spans="1:27" x14ac:dyDescent="0.25">
      <c r="A28" t="s">
        <v>139</v>
      </c>
      <c r="B28" s="19">
        <v>41321</v>
      </c>
      <c r="C28" t="s">
        <v>89</v>
      </c>
      <c r="D28">
        <v>10009</v>
      </c>
      <c r="E28" t="s">
        <v>140</v>
      </c>
      <c r="F28">
        <v>1</v>
      </c>
      <c r="G28" t="s">
        <v>141</v>
      </c>
      <c r="H28" t="s">
        <v>142</v>
      </c>
      <c r="I28" t="s">
        <v>143</v>
      </c>
      <c r="J28" t="s">
        <v>93</v>
      </c>
      <c r="K28" t="s">
        <v>144</v>
      </c>
      <c r="L28">
        <v>2529</v>
      </c>
      <c r="M28">
        <v>1630</v>
      </c>
      <c r="N28" t="s">
        <v>87</v>
      </c>
      <c r="O28">
        <v>5</v>
      </c>
      <c r="P28">
        <v>1630</v>
      </c>
      <c r="Q28">
        <v>2529</v>
      </c>
      <c r="R28" s="20">
        <v>0.01</v>
      </c>
      <c r="Z28" s="37" t="s">
        <v>108</v>
      </c>
      <c r="AA28" s="39">
        <v>1081381</v>
      </c>
    </row>
    <row r="29" spans="1:27" x14ac:dyDescent="0.25">
      <c r="A29" t="s">
        <v>145</v>
      </c>
      <c r="B29" s="19">
        <v>42034</v>
      </c>
      <c r="C29" t="s">
        <v>72</v>
      </c>
      <c r="D29">
        <v>10013</v>
      </c>
      <c r="E29" t="s">
        <v>146</v>
      </c>
      <c r="F29">
        <v>1</v>
      </c>
      <c r="G29" t="s">
        <v>116</v>
      </c>
      <c r="H29" t="s">
        <v>117</v>
      </c>
      <c r="I29" t="s">
        <v>118</v>
      </c>
      <c r="J29" t="s">
        <v>106</v>
      </c>
      <c r="K29" t="s">
        <v>147</v>
      </c>
      <c r="L29">
        <v>2535</v>
      </c>
      <c r="M29">
        <v>1841</v>
      </c>
      <c r="N29" t="s">
        <v>87</v>
      </c>
      <c r="O29">
        <v>6</v>
      </c>
      <c r="P29">
        <v>1841</v>
      </c>
      <c r="Q29">
        <v>2535</v>
      </c>
      <c r="R29" s="20">
        <v>0.02</v>
      </c>
      <c r="Z29" s="37" t="s">
        <v>89</v>
      </c>
      <c r="AA29" s="39">
        <v>1367741</v>
      </c>
    </row>
    <row r="30" spans="1:27" x14ac:dyDescent="0.25">
      <c r="A30" t="s">
        <v>148</v>
      </c>
      <c r="B30" s="19">
        <v>41595</v>
      </c>
      <c r="C30" t="s">
        <v>89</v>
      </c>
      <c r="D30">
        <v>10013</v>
      </c>
      <c r="E30" t="s">
        <v>146</v>
      </c>
      <c r="F30">
        <v>1</v>
      </c>
      <c r="G30" t="s">
        <v>116</v>
      </c>
      <c r="H30" t="s">
        <v>117</v>
      </c>
      <c r="I30" t="s">
        <v>118</v>
      </c>
      <c r="J30" t="s">
        <v>106</v>
      </c>
      <c r="K30" t="s">
        <v>147</v>
      </c>
      <c r="L30">
        <v>2535</v>
      </c>
      <c r="M30">
        <v>1841</v>
      </c>
      <c r="N30" t="s">
        <v>87</v>
      </c>
      <c r="O30">
        <v>5</v>
      </c>
      <c r="P30">
        <v>1841</v>
      </c>
      <c r="Q30">
        <v>2535</v>
      </c>
      <c r="R30" s="20">
        <v>0.01</v>
      </c>
      <c r="Z30" s="37" t="s">
        <v>72</v>
      </c>
      <c r="AA30" s="39">
        <v>1250492</v>
      </c>
    </row>
    <row r="31" spans="1:27" x14ac:dyDescent="0.25">
      <c r="A31" t="s">
        <v>149</v>
      </c>
      <c r="B31" s="19">
        <v>42108</v>
      </c>
      <c r="C31" t="s">
        <v>134</v>
      </c>
      <c r="D31">
        <v>10009</v>
      </c>
      <c r="E31" t="s">
        <v>150</v>
      </c>
      <c r="F31">
        <v>1</v>
      </c>
      <c r="G31" t="s">
        <v>141</v>
      </c>
      <c r="H31" t="s">
        <v>142</v>
      </c>
      <c r="I31" t="s">
        <v>143</v>
      </c>
      <c r="J31" t="s">
        <v>93</v>
      </c>
      <c r="K31" t="s">
        <v>151</v>
      </c>
      <c r="L31">
        <v>2539</v>
      </c>
      <c r="M31">
        <v>1656</v>
      </c>
      <c r="N31" t="s">
        <v>87</v>
      </c>
      <c r="O31">
        <v>10</v>
      </c>
      <c r="P31">
        <v>1656</v>
      </c>
      <c r="Q31">
        <v>2539</v>
      </c>
      <c r="R31" s="20">
        <v>0.02</v>
      </c>
      <c r="Z31" s="37" t="s">
        <v>203</v>
      </c>
      <c r="AA31" s="39">
        <v>1152032</v>
      </c>
    </row>
    <row r="32" spans="1:27" x14ac:dyDescent="0.25">
      <c r="A32" t="s">
        <v>152</v>
      </c>
      <c r="B32" s="19">
        <v>41662</v>
      </c>
      <c r="C32" t="s">
        <v>89</v>
      </c>
      <c r="D32">
        <v>10011</v>
      </c>
      <c r="E32" t="s">
        <v>150</v>
      </c>
      <c r="F32">
        <v>1</v>
      </c>
      <c r="G32" t="s">
        <v>153</v>
      </c>
      <c r="H32" t="s">
        <v>154</v>
      </c>
      <c r="I32" t="s">
        <v>155</v>
      </c>
      <c r="J32" t="s">
        <v>93</v>
      </c>
      <c r="K32" t="s">
        <v>151</v>
      </c>
      <c r="L32">
        <v>2539</v>
      </c>
      <c r="M32">
        <v>1656</v>
      </c>
      <c r="N32" t="s">
        <v>87</v>
      </c>
      <c r="O32">
        <v>5</v>
      </c>
      <c r="P32">
        <v>1656</v>
      </c>
      <c r="Q32">
        <v>2539</v>
      </c>
      <c r="R32" s="20">
        <v>0.01</v>
      </c>
      <c r="Z32" s="37" t="s">
        <v>1597</v>
      </c>
      <c r="AA32" s="39">
        <v>9790317</v>
      </c>
    </row>
    <row r="33" spans="1:28" x14ac:dyDescent="0.25">
      <c r="A33" t="s">
        <v>156</v>
      </c>
      <c r="B33" s="19">
        <v>41398</v>
      </c>
      <c r="C33" t="s">
        <v>134</v>
      </c>
      <c r="D33">
        <v>10002</v>
      </c>
      <c r="E33" t="s">
        <v>157</v>
      </c>
      <c r="F33">
        <v>1</v>
      </c>
      <c r="G33" t="s">
        <v>83</v>
      </c>
      <c r="H33" t="s">
        <v>84</v>
      </c>
      <c r="I33" t="s">
        <v>85</v>
      </c>
      <c r="J33" t="s">
        <v>77</v>
      </c>
      <c r="K33" t="s">
        <v>158</v>
      </c>
      <c r="L33">
        <v>2547</v>
      </c>
      <c r="M33">
        <v>1419</v>
      </c>
      <c r="N33" t="s">
        <v>87</v>
      </c>
      <c r="O33">
        <v>10</v>
      </c>
      <c r="P33">
        <v>1419</v>
      </c>
      <c r="Q33">
        <v>2547</v>
      </c>
      <c r="R33" s="20">
        <v>0.02</v>
      </c>
    </row>
    <row r="34" spans="1:28" x14ac:dyDescent="0.25">
      <c r="A34" t="s">
        <v>159</v>
      </c>
      <c r="B34" s="19">
        <v>42072</v>
      </c>
      <c r="C34" t="s">
        <v>89</v>
      </c>
      <c r="D34">
        <v>10007</v>
      </c>
      <c r="E34" t="s">
        <v>157</v>
      </c>
      <c r="F34">
        <v>1</v>
      </c>
      <c r="G34" t="s">
        <v>90</v>
      </c>
      <c r="H34" t="s">
        <v>91</v>
      </c>
      <c r="I34" t="s">
        <v>92</v>
      </c>
      <c r="J34" t="s">
        <v>93</v>
      </c>
      <c r="K34" t="s">
        <v>158</v>
      </c>
      <c r="L34">
        <v>2547</v>
      </c>
      <c r="M34">
        <v>1419</v>
      </c>
      <c r="N34" t="s">
        <v>87</v>
      </c>
      <c r="O34">
        <v>5</v>
      </c>
      <c r="P34">
        <v>1419</v>
      </c>
      <c r="Q34">
        <v>2547</v>
      </c>
      <c r="R34" s="20">
        <v>0.01</v>
      </c>
    </row>
    <row r="35" spans="1:28" x14ac:dyDescent="0.25">
      <c r="A35" t="s">
        <v>160</v>
      </c>
      <c r="B35" s="19">
        <v>42218</v>
      </c>
      <c r="C35" t="s">
        <v>110</v>
      </c>
      <c r="D35">
        <v>10013</v>
      </c>
      <c r="E35" t="s">
        <v>157</v>
      </c>
      <c r="F35">
        <v>1</v>
      </c>
      <c r="G35" t="s">
        <v>116</v>
      </c>
      <c r="H35" t="s">
        <v>117</v>
      </c>
      <c r="I35" t="s">
        <v>118</v>
      </c>
      <c r="J35" t="s">
        <v>106</v>
      </c>
      <c r="K35" t="s">
        <v>158</v>
      </c>
      <c r="L35">
        <v>2547</v>
      </c>
      <c r="M35">
        <v>1419</v>
      </c>
      <c r="N35" t="s">
        <v>87</v>
      </c>
      <c r="O35">
        <v>4</v>
      </c>
      <c r="P35">
        <v>1419</v>
      </c>
      <c r="Q35">
        <v>2547</v>
      </c>
      <c r="R35" s="20">
        <v>0.01</v>
      </c>
    </row>
    <row r="36" spans="1:28" x14ac:dyDescent="0.25">
      <c r="A36" t="s">
        <v>161</v>
      </c>
      <c r="B36" s="19">
        <v>41777</v>
      </c>
      <c r="C36" t="s">
        <v>134</v>
      </c>
      <c r="D36">
        <v>10014</v>
      </c>
      <c r="E36" t="s">
        <v>157</v>
      </c>
      <c r="F36">
        <v>1</v>
      </c>
      <c r="G36" t="s">
        <v>162</v>
      </c>
      <c r="H36" t="s">
        <v>163</v>
      </c>
      <c r="I36" t="s">
        <v>164</v>
      </c>
      <c r="J36" t="s">
        <v>93</v>
      </c>
      <c r="K36" t="s">
        <v>158</v>
      </c>
      <c r="L36">
        <v>2547</v>
      </c>
      <c r="M36">
        <v>1419</v>
      </c>
      <c r="N36" t="s">
        <v>87</v>
      </c>
      <c r="O36">
        <v>10</v>
      </c>
      <c r="P36">
        <v>1419</v>
      </c>
      <c r="Q36">
        <v>2547</v>
      </c>
      <c r="R36" s="20">
        <v>0.02</v>
      </c>
    </row>
    <row r="37" spans="1:28" x14ac:dyDescent="0.25">
      <c r="A37" t="s">
        <v>165</v>
      </c>
      <c r="B37" s="19">
        <v>42041</v>
      </c>
      <c r="C37" t="s">
        <v>134</v>
      </c>
      <c r="D37">
        <v>10003</v>
      </c>
      <c r="E37" t="s">
        <v>157</v>
      </c>
      <c r="F37">
        <v>1</v>
      </c>
      <c r="G37" t="s">
        <v>96</v>
      </c>
      <c r="H37" t="s">
        <v>97</v>
      </c>
      <c r="I37" t="s">
        <v>98</v>
      </c>
      <c r="J37" t="s">
        <v>99</v>
      </c>
      <c r="K37" t="s">
        <v>158</v>
      </c>
      <c r="L37">
        <v>2547</v>
      </c>
      <c r="M37">
        <v>1419</v>
      </c>
      <c r="N37" t="s">
        <v>87</v>
      </c>
      <c r="O37">
        <v>10</v>
      </c>
      <c r="P37">
        <v>1419</v>
      </c>
      <c r="Q37">
        <v>2547</v>
      </c>
      <c r="R37" s="20">
        <v>0.02</v>
      </c>
    </row>
    <row r="38" spans="1:28" x14ac:dyDescent="0.25">
      <c r="A38" t="s">
        <v>166</v>
      </c>
      <c r="B38" s="19">
        <v>41764</v>
      </c>
      <c r="C38" t="s">
        <v>81</v>
      </c>
      <c r="D38">
        <v>10015</v>
      </c>
      <c r="E38" t="s">
        <v>157</v>
      </c>
      <c r="F38">
        <v>1</v>
      </c>
      <c r="G38" t="s">
        <v>103</v>
      </c>
      <c r="H38" t="s">
        <v>104</v>
      </c>
      <c r="I38" t="s">
        <v>105</v>
      </c>
      <c r="J38" t="s">
        <v>106</v>
      </c>
      <c r="K38" t="s">
        <v>158</v>
      </c>
      <c r="L38">
        <v>2547</v>
      </c>
      <c r="M38">
        <v>1419</v>
      </c>
      <c r="N38" t="s">
        <v>87</v>
      </c>
      <c r="O38">
        <v>8</v>
      </c>
      <c r="P38">
        <v>1419</v>
      </c>
      <c r="Q38">
        <v>2547</v>
      </c>
      <c r="R38" s="20">
        <v>0.02</v>
      </c>
    </row>
    <row r="39" spans="1:28" x14ac:dyDescent="0.25">
      <c r="A39" t="s">
        <v>167</v>
      </c>
      <c r="B39" s="19">
        <v>41705</v>
      </c>
      <c r="C39" t="s">
        <v>102</v>
      </c>
      <c r="D39">
        <v>10002</v>
      </c>
      <c r="E39" t="s">
        <v>168</v>
      </c>
      <c r="F39">
        <v>1</v>
      </c>
      <c r="G39" t="s">
        <v>83</v>
      </c>
      <c r="H39" t="s">
        <v>84</v>
      </c>
      <c r="I39" t="s">
        <v>85</v>
      </c>
      <c r="J39" t="s">
        <v>77</v>
      </c>
      <c r="K39" t="s">
        <v>169</v>
      </c>
      <c r="L39">
        <v>2552</v>
      </c>
      <c r="M39">
        <v>1905</v>
      </c>
      <c r="N39" t="s">
        <v>87</v>
      </c>
      <c r="O39">
        <v>1</v>
      </c>
      <c r="P39">
        <v>1905</v>
      </c>
      <c r="Q39">
        <v>2552</v>
      </c>
      <c r="R39" s="20">
        <v>0.01</v>
      </c>
    </row>
    <row r="40" spans="1:28" x14ac:dyDescent="0.25">
      <c r="A40" t="s">
        <v>170</v>
      </c>
      <c r="B40" s="19">
        <v>41635</v>
      </c>
      <c r="C40" t="s">
        <v>110</v>
      </c>
      <c r="D40">
        <v>10010</v>
      </c>
      <c r="E40" t="s">
        <v>168</v>
      </c>
      <c r="F40">
        <v>1</v>
      </c>
      <c r="G40" t="s">
        <v>171</v>
      </c>
      <c r="H40" t="s">
        <v>172</v>
      </c>
      <c r="I40" t="s">
        <v>173</v>
      </c>
      <c r="J40" t="s">
        <v>93</v>
      </c>
      <c r="K40" t="s">
        <v>169</v>
      </c>
      <c r="L40">
        <v>2552</v>
      </c>
      <c r="M40">
        <v>1905</v>
      </c>
      <c r="N40" t="s">
        <v>87</v>
      </c>
      <c r="O40">
        <v>4</v>
      </c>
      <c r="P40">
        <v>1905</v>
      </c>
      <c r="Q40">
        <v>2552</v>
      </c>
      <c r="R40" s="20">
        <v>0.01</v>
      </c>
    </row>
    <row r="41" spans="1:28" x14ac:dyDescent="0.25">
      <c r="A41" t="s">
        <v>174</v>
      </c>
      <c r="B41" s="19">
        <v>41956</v>
      </c>
      <c r="C41" t="s">
        <v>134</v>
      </c>
      <c r="D41">
        <v>10007</v>
      </c>
      <c r="E41" t="s">
        <v>175</v>
      </c>
      <c r="F41">
        <v>1</v>
      </c>
      <c r="G41" t="s">
        <v>90</v>
      </c>
      <c r="H41" t="s">
        <v>91</v>
      </c>
      <c r="I41" t="s">
        <v>92</v>
      </c>
      <c r="J41" t="s">
        <v>93</v>
      </c>
      <c r="K41" t="s">
        <v>176</v>
      </c>
      <c r="L41">
        <v>2553</v>
      </c>
      <c r="M41">
        <v>1638</v>
      </c>
      <c r="N41" t="s">
        <v>177</v>
      </c>
      <c r="O41">
        <v>10</v>
      </c>
      <c r="P41">
        <v>1638</v>
      </c>
      <c r="Q41">
        <v>2553</v>
      </c>
      <c r="R41" s="20">
        <v>0.02</v>
      </c>
    </row>
    <row r="42" spans="1:28" x14ac:dyDescent="0.25">
      <c r="A42" t="s">
        <v>178</v>
      </c>
      <c r="B42" s="19">
        <v>41810</v>
      </c>
      <c r="C42" t="s">
        <v>108</v>
      </c>
      <c r="D42">
        <v>10015</v>
      </c>
      <c r="E42" t="s">
        <v>175</v>
      </c>
      <c r="F42">
        <v>1</v>
      </c>
      <c r="G42" t="s">
        <v>103</v>
      </c>
      <c r="H42" t="s">
        <v>104</v>
      </c>
      <c r="I42" t="s">
        <v>105</v>
      </c>
      <c r="J42" t="s">
        <v>106</v>
      </c>
      <c r="K42" t="s">
        <v>176</v>
      </c>
      <c r="L42">
        <v>2553</v>
      </c>
      <c r="M42">
        <v>1638</v>
      </c>
      <c r="N42" t="s">
        <v>177</v>
      </c>
      <c r="O42">
        <v>3</v>
      </c>
      <c r="P42">
        <v>1638</v>
      </c>
      <c r="Q42">
        <v>2553</v>
      </c>
      <c r="R42" s="20">
        <v>0.01</v>
      </c>
    </row>
    <row r="43" spans="1:28" x14ac:dyDescent="0.25">
      <c r="A43" t="s">
        <v>179</v>
      </c>
      <c r="B43" s="19">
        <v>41761</v>
      </c>
      <c r="C43" t="s">
        <v>110</v>
      </c>
      <c r="D43">
        <v>10008</v>
      </c>
      <c r="E43" t="s">
        <v>175</v>
      </c>
      <c r="F43">
        <v>1</v>
      </c>
      <c r="G43" t="s">
        <v>135</v>
      </c>
      <c r="H43" t="s">
        <v>136</v>
      </c>
      <c r="I43" t="s">
        <v>137</v>
      </c>
      <c r="J43" t="s">
        <v>106</v>
      </c>
      <c r="K43" t="s">
        <v>176</v>
      </c>
      <c r="L43">
        <v>2553</v>
      </c>
      <c r="M43">
        <v>1638</v>
      </c>
      <c r="N43" t="s">
        <v>177</v>
      </c>
      <c r="O43">
        <v>4</v>
      </c>
      <c r="P43">
        <v>1638</v>
      </c>
      <c r="Q43">
        <v>2553</v>
      </c>
      <c r="R43" s="20">
        <v>0.01</v>
      </c>
    </row>
    <row r="44" spans="1:28" x14ac:dyDescent="0.25">
      <c r="A44" t="s">
        <v>180</v>
      </c>
      <c r="B44" s="19">
        <v>41952</v>
      </c>
      <c r="C44" t="s">
        <v>102</v>
      </c>
      <c r="D44">
        <v>10011</v>
      </c>
      <c r="E44" t="s">
        <v>175</v>
      </c>
      <c r="F44">
        <v>1</v>
      </c>
      <c r="G44" t="s">
        <v>153</v>
      </c>
      <c r="H44" t="s">
        <v>154</v>
      </c>
      <c r="I44" t="s">
        <v>155</v>
      </c>
      <c r="J44" t="s">
        <v>93</v>
      </c>
      <c r="K44" t="s">
        <v>176</v>
      </c>
      <c r="L44">
        <v>2553</v>
      </c>
      <c r="M44">
        <v>1638</v>
      </c>
      <c r="N44" t="s">
        <v>177</v>
      </c>
      <c r="O44">
        <v>1</v>
      </c>
      <c r="P44">
        <v>1638</v>
      </c>
      <c r="Q44">
        <v>2553</v>
      </c>
      <c r="R44" s="20">
        <v>0.01</v>
      </c>
      <c r="Z44" s="36" t="s">
        <v>1601</v>
      </c>
      <c r="AA44" t="s">
        <v>1607</v>
      </c>
      <c r="AB44" t="s">
        <v>1608</v>
      </c>
    </row>
    <row r="45" spans="1:28" x14ac:dyDescent="0.25">
      <c r="A45" t="s">
        <v>181</v>
      </c>
      <c r="B45" s="19">
        <v>41810</v>
      </c>
      <c r="C45" t="s">
        <v>134</v>
      </c>
      <c r="D45">
        <v>10005</v>
      </c>
      <c r="E45" t="s">
        <v>182</v>
      </c>
      <c r="F45">
        <v>1</v>
      </c>
      <c r="G45" t="s">
        <v>183</v>
      </c>
      <c r="H45" t="s">
        <v>184</v>
      </c>
      <c r="I45" t="s">
        <v>185</v>
      </c>
      <c r="J45" t="s">
        <v>93</v>
      </c>
      <c r="K45" t="s">
        <v>186</v>
      </c>
      <c r="L45">
        <v>2562</v>
      </c>
      <c r="M45">
        <v>1527</v>
      </c>
      <c r="N45" t="s">
        <v>87</v>
      </c>
      <c r="O45">
        <v>10</v>
      </c>
      <c r="P45">
        <v>1527</v>
      </c>
      <c r="Q45">
        <v>2562</v>
      </c>
      <c r="R45" s="20">
        <v>0.02</v>
      </c>
      <c r="Z45" s="37" t="s">
        <v>79</v>
      </c>
      <c r="AA45" s="39">
        <v>5</v>
      </c>
      <c r="AB45" s="39">
        <v>10</v>
      </c>
    </row>
    <row r="46" spans="1:28" x14ac:dyDescent="0.25">
      <c r="A46" t="s">
        <v>187</v>
      </c>
      <c r="B46" s="19">
        <v>41441</v>
      </c>
      <c r="C46" t="s">
        <v>81</v>
      </c>
      <c r="D46">
        <v>10013</v>
      </c>
      <c r="E46" t="s">
        <v>182</v>
      </c>
      <c r="F46">
        <v>1</v>
      </c>
      <c r="G46" t="s">
        <v>116</v>
      </c>
      <c r="H46" t="s">
        <v>117</v>
      </c>
      <c r="I46" t="s">
        <v>118</v>
      </c>
      <c r="J46" t="s">
        <v>106</v>
      </c>
      <c r="K46" t="s">
        <v>186</v>
      </c>
      <c r="L46">
        <v>2562</v>
      </c>
      <c r="M46">
        <v>1527</v>
      </c>
      <c r="N46" t="s">
        <v>87</v>
      </c>
      <c r="O46">
        <v>8</v>
      </c>
      <c r="P46">
        <v>1527</v>
      </c>
      <c r="Q46">
        <v>2562</v>
      </c>
      <c r="R46" s="20">
        <v>0.02</v>
      </c>
      <c r="Z46" s="37" t="s">
        <v>114</v>
      </c>
      <c r="AA46" s="39">
        <v>226</v>
      </c>
      <c r="AB46" s="39">
        <v>437</v>
      </c>
    </row>
    <row r="47" spans="1:28" x14ac:dyDescent="0.25">
      <c r="A47" t="s">
        <v>178</v>
      </c>
      <c r="B47" s="19">
        <v>41810</v>
      </c>
      <c r="C47" t="s">
        <v>72</v>
      </c>
      <c r="D47">
        <v>10005</v>
      </c>
      <c r="E47" t="s">
        <v>188</v>
      </c>
      <c r="F47">
        <v>1</v>
      </c>
      <c r="G47" t="s">
        <v>183</v>
      </c>
      <c r="H47" t="s">
        <v>184</v>
      </c>
      <c r="I47" t="s">
        <v>185</v>
      </c>
      <c r="J47" t="s">
        <v>93</v>
      </c>
      <c r="K47" t="s">
        <v>189</v>
      </c>
      <c r="L47">
        <v>2576</v>
      </c>
      <c r="M47">
        <v>1826</v>
      </c>
      <c r="N47" t="s">
        <v>87</v>
      </c>
      <c r="O47">
        <v>6</v>
      </c>
      <c r="P47">
        <v>1826</v>
      </c>
      <c r="Q47">
        <v>2576</v>
      </c>
      <c r="R47" s="20">
        <v>0.02</v>
      </c>
      <c r="Z47" s="37" t="s">
        <v>896</v>
      </c>
      <c r="AA47" s="39">
        <v>1</v>
      </c>
      <c r="AB47" s="39">
        <v>1</v>
      </c>
    </row>
    <row r="48" spans="1:28" x14ac:dyDescent="0.25">
      <c r="A48" t="s">
        <v>190</v>
      </c>
      <c r="B48" s="19">
        <v>41827</v>
      </c>
      <c r="C48" t="s">
        <v>102</v>
      </c>
      <c r="D48">
        <v>10014</v>
      </c>
      <c r="E48" t="s">
        <v>188</v>
      </c>
      <c r="F48">
        <v>1</v>
      </c>
      <c r="G48" t="s">
        <v>162</v>
      </c>
      <c r="H48" t="s">
        <v>163</v>
      </c>
      <c r="I48" t="s">
        <v>164</v>
      </c>
      <c r="J48" t="s">
        <v>93</v>
      </c>
      <c r="K48" t="s">
        <v>189</v>
      </c>
      <c r="L48">
        <v>2576</v>
      </c>
      <c r="M48">
        <v>1826</v>
      </c>
      <c r="N48" t="s">
        <v>87</v>
      </c>
      <c r="O48">
        <v>1</v>
      </c>
      <c r="P48">
        <v>1826</v>
      </c>
      <c r="Q48">
        <v>2576</v>
      </c>
      <c r="R48" s="20">
        <v>0.01</v>
      </c>
      <c r="Z48" s="37" t="s">
        <v>280</v>
      </c>
      <c r="AA48" s="39">
        <v>9</v>
      </c>
      <c r="AB48" s="39">
        <v>11</v>
      </c>
    </row>
    <row r="49" spans="1:28" x14ac:dyDescent="0.25">
      <c r="A49" t="s">
        <v>191</v>
      </c>
      <c r="B49" s="19">
        <v>42002</v>
      </c>
      <c r="C49" t="s">
        <v>134</v>
      </c>
      <c r="D49">
        <v>10015</v>
      </c>
      <c r="E49" t="s">
        <v>188</v>
      </c>
      <c r="F49">
        <v>1</v>
      </c>
      <c r="G49" t="s">
        <v>103</v>
      </c>
      <c r="H49" t="s">
        <v>104</v>
      </c>
      <c r="I49" t="s">
        <v>105</v>
      </c>
      <c r="J49" t="s">
        <v>106</v>
      </c>
      <c r="K49" t="s">
        <v>189</v>
      </c>
      <c r="L49">
        <v>2576</v>
      </c>
      <c r="M49">
        <v>1826</v>
      </c>
      <c r="N49" t="s">
        <v>87</v>
      </c>
      <c r="O49">
        <v>10</v>
      </c>
      <c r="P49">
        <v>1826</v>
      </c>
      <c r="Q49">
        <v>2576</v>
      </c>
      <c r="R49" s="20">
        <v>0.02</v>
      </c>
      <c r="Z49" s="37" t="s">
        <v>239</v>
      </c>
      <c r="AA49" s="39">
        <v>227</v>
      </c>
      <c r="AB49" s="39">
        <v>490</v>
      </c>
    </row>
    <row r="50" spans="1:28" x14ac:dyDescent="0.25">
      <c r="A50" t="s">
        <v>192</v>
      </c>
      <c r="B50" s="19">
        <v>41938</v>
      </c>
      <c r="C50" t="s">
        <v>108</v>
      </c>
      <c r="D50">
        <v>10012</v>
      </c>
      <c r="E50" t="s">
        <v>193</v>
      </c>
      <c r="F50">
        <v>1</v>
      </c>
      <c r="G50" t="s">
        <v>127</v>
      </c>
      <c r="H50" t="s">
        <v>128</v>
      </c>
      <c r="I50" t="s">
        <v>129</v>
      </c>
      <c r="J50" t="s">
        <v>93</v>
      </c>
      <c r="K50" t="s">
        <v>194</v>
      </c>
      <c r="L50">
        <v>2579</v>
      </c>
      <c r="M50">
        <v>1455</v>
      </c>
      <c r="N50" t="s">
        <v>87</v>
      </c>
      <c r="O50">
        <v>3</v>
      </c>
      <c r="P50">
        <v>1455</v>
      </c>
      <c r="Q50">
        <v>2579</v>
      </c>
      <c r="R50" s="20">
        <v>0.01</v>
      </c>
      <c r="Z50" s="37" t="s">
        <v>87</v>
      </c>
      <c r="AA50" s="39">
        <v>718</v>
      </c>
      <c r="AB50" s="39">
        <v>1494</v>
      </c>
    </row>
    <row r="51" spans="1:28" x14ac:dyDescent="0.25">
      <c r="A51" t="s">
        <v>195</v>
      </c>
      <c r="B51" s="19">
        <v>41610</v>
      </c>
      <c r="C51" t="s">
        <v>72</v>
      </c>
      <c r="D51">
        <v>10001</v>
      </c>
      <c r="E51" t="s">
        <v>196</v>
      </c>
      <c r="F51">
        <v>1</v>
      </c>
      <c r="G51" t="s">
        <v>197</v>
      </c>
      <c r="H51" t="s">
        <v>122</v>
      </c>
      <c r="I51" t="s">
        <v>198</v>
      </c>
      <c r="J51" t="s">
        <v>106</v>
      </c>
      <c r="K51" t="s">
        <v>199</v>
      </c>
      <c r="L51">
        <v>2580</v>
      </c>
      <c r="M51">
        <v>1518</v>
      </c>
      <c r="N51" t="s">
        <v>87</v>
      </c>
      <c r="O51">
        <v>6</v>
      </c>
      <c r="P51">
        <v>1518</v>
      </c>
      <c r="Q51">
        <v>2580</v>
      </c>
      <c r="R51" s="20">
        <v>0.02</v>
      </c>
      <c r="Z51" s="37" t="s">
        <v>177</v>
      </c>
      <c r="AA51" s="39">
        <v>76</v>
      </c>
      <c r="AB51" s="39">
        <v>183</v>
      </c>
    </row>
    <row r="52" spans="1:28" x14ac:dyDescent="0.25">
      <c r="A52" t="s">
        <v>200</v>
      </c>
      <c r="B52" s="19">
        <v>41588</v>
      </c>
      <c r="C52" t="s">
        <v>108</v>
      </c>
      <c r="D52">
        <v>10002</v>
      </c>
      <c r="E52" t="s">
        <v>196</v>
      </c>
      <c r="F52">
        <v>1</v>
      </c>
      <c r="G52" t="s">
        <v>83</v>
      </c>
      <c r="H52" t="s">
        <v>84</v>
      </c>
      <c r="I52" t="s">
        <v>85</v>
      </c>
      <c r="J52" t="s">
        <v>77</v>
      </c>
      <c r="K52" t="s">
        <v>199</v>
      </c>
      <c r="L52">
        <v>2580</v>
      </c>
      <c r="M52">
        <v>1518</v>
      </c>
      <c r="N52" t="s">
        <v>87</v>
      </c>
      <c r="O52">
        <v>3</v>
      </c>
      <c r="P52">
        <v>1518</v>
      </c>
      <c r="Q52">
        <v>2580</v>
      </c>
      <c r="R52" s="20">
        <v>0.01</v>
      </c>
      <c r="Z52" s="37" t="s">
        <v>573</v>
      </c>
      <c r="AA52" s="39">
        <v>10</v>
      </c>
      <c r="AB52" s="39">
        <v>15</v>
      </c>
    </row>
    <row r="53" spans="1:28" x14ac:dyDescent="0.25">
      <c r="A53" t="s">
        <v>201</v>
      </c>
      <c r="B53" s="19">
        <v>41576</v>
      </c>
      <c r="C53" t="s">
        <v>89</v>
      </c>
      <c r="D53">
        <v>10013</v>
      </c>
      <c r="E53" t="s">
        <v>196</v>
      </c>
      <c r="F53">
        <v>1</v>
      </c>
      <c r="G53" t="s">
        <v>116</v>
      </c>
      <c r="H53" t="s">
        <v>117</v>
      </c>
      <c r="I53" t="s">
        <v>118</v>
      </c>
      <c r="J53" t="s">
        <v>106</v>
      </c>
      <c r="K53" t="s">
        <v>199</v>
      </c>
      <c r="L53">
        <v>2580</v>
      </c>
      <c r="M53">
        <v>1518</v>
      </c>
      <c r="N53" t="s">
        <v>87</v>
      </c>
      <c r="O53">
        <v>5</v>
      </c>
      <c r="P53">
        <v>1518</v>
      </c>
      <c r="Q53">
        <v>2580</v>
      </c>
      <c r="R53" s="20">
        <v>0.01</v>
      </c>
      <c r="Z53" s="37" t="s">
        <v>1597</v>
      </c>
      <c r="AA53" s="39">
        <v>1272</v>
      </c>
      <c r="AB53" s="39">
        <v>2641</v>
      </c>
    </row>
    <row r="54" spans="1:28" x14ac:dyDescent="0.25">
      <c r="A54" t="s">
        <v>202</v>
      </c>
      <c r="B54" s="19">
        <v>41680</v>
      </c>
      <c r="C54" t="s">
        <v>203</v>
      </c>
      <c r="D54">
        <v>10005</v>
      </c>
      <c r="E54" t="s">
        <v>204</v>
      </c>
      <c r="F54">
        <v>1</v>
      </c>
      <c r="G54" t="s">
        <v>183</v>
      </c>
      <c r="H54" t="s">
        <v>184</v>
      </c>
      <c r="I54" t="s">
        <v>185</v>
      </c>
      <c r="J54" t="s">
        <v>93</v>
      </c>
      <c r="K54" t="s">
        <v>205</v>
      </c>
      <c r="L54">
        <v>2586</v>
      </c>
      <c r="M54">
        <v>2432</v>
      </c>
      <c r="N54" t="s">
        <v>177</v>
      </c>
      <c r="O54">
        <v>4</v>
      </c>
      <c r="P54">
        <v>2432</v>
      </c>
      <c r="Q54">
        <v>2586</v>
      </c>
      <c r="R54" s="20">
        <v>0.01</v>
      </c>
    </row>
    <row r="55" spans="1:28" x14ac:dyDescent="0.25">
      <c r="A55" t="s">
        <v>206</v>
      </c>
      <c r="B55" s="19">
        <v>42015</v>
      </c>
      <c r="C55" t="s">
        <v>81</v>
      </c>
      <c r="D55">
        <v>10007</v>
      </c>
      <c r="E55" t="s">
        <v>204</v>
      </c>
      <c r="F55">
        <v>1</v>
      </c>
      <c r="G55" t="s">
        <v>90</v>
      </c>
      <c r="H55" t="s">
        <v>91</v>
      </c>
      <c r="I55" t="s">
        <v>92</v>
      </c>
      <c r="J55" t="s">
        <v>93</v>
      </c>
      <c r="K55" t="s">
        <v>205</v>
      </c>
      <c r="L55">
        <v>2586</v>
      </c>
      <c r="M55">
        <v>2432</v>
      </c>
      <c r="N55" t="s">
        <v>177</v>
      </c>
      <c r="O55">
        <v>8</v>
      </c>
      <c r="P55">
        <v>2432</v>
      </c>
      <c r="Q55">
        <v>2586</v>
      </c>
      <c r="R55" s="20">
        <v>0.02</v>
      </c>
    </row>
    <row r="56" spans="1:28" x14ac:dyDescent="0.25">
      <c r="A56" t="s">
        <v>207</v>
      </c>
      <c r="B56" s="19">
        <v>41713</v>
      </c>
      <c r="C56" t="s">
        <v>81</v>
      </c>
      <c r="D56">
        <v>10013</v>
      </c>
      <c r="E56" t="s">
        <v>204</v>
      </c>
      <c r="F56">
        <v>1</v>
      </c>
      <c r="G56" t="s">
        <v>116</v>
      </c>
      <c r="H56" t="s">
        <v>117</v>
      </c>
      <c r="I56" t="s">
        <v>118</v>
      </c>
      <c r="J56" t="s">
        <v>106</v>
      </c>
      <c r="K56" t="s">
        <v>205</v>
      </c>
      <c r="L56">
        <v>2586</v>
      </c>
      <c r="M56">
        <v>2432</v>
      </c>
      <c r="N56" t="s">
        <v>177</v>
      </c>
      <c r="O56">
        <v>8</v>
      </c>
      <c r="P56">
        <v>2432</v>
      </c>
      <c r="Q56">
        <v>2586</v>
      </c>
      <c r="R56" s="20">
        <v>0.02</v>
      </c>
    </row>
    <row r="57" spans="1:28" x14ac:dyDescent="0.25">
      <c r="A57" t="s">
        <v>208</v>
      </c>
      <c r="B57" s="19">
        <v>42367</v>
      </c>
      <c r="C57" t="s">
        <v>81</v>
      </c>
      <c r="D57">
        <v>10001</v>
      </c>
      <c r="E57" t="s">
        <v>209</v>
      </c>
      <c r="F57">
        <v>1</v>
      </c>
      <c r="G57" t="s">
        <v>197</v>
      </c>
      <c r="H57" t="s">
        <v>122</v>
      </c>
      <c r="I57" t="s">
        <v>198</v>
      </c>
      <c r="J57" t="s">
        <v>106</v>
      </c>
      <c r="K57" t="s">
        <v>210</v>
      </c>
      <c r="L57">
        <v>2588</v>
      </c>
      <c r="M57">
        <v>2069</v>
      </c>
      <c r="N57" t="s">
        <v>87</v>
      </c>
      <c r="O57">
        <v>8</v>
      </c>
      <c r="P57">
        <v>2069</v>
      </c>
      <c r="Q57">
        <v>2588</v>
      </c>
      <c r="R57" s="20">
        <v>0.02</v>
      </c>
    </row>
    <row r="58" spans="1:28" x14ac:dyDescent="0.25">
      <c r="A58" t="s">
        <v>211</v>
      </c>
      <c r="B58" s="19">
        <v>41966</v>
      </c>
      <c r="C58" t="s">
        <v>89</v>
      </c>
      <c r="D58">
        <v>10014</v>
      </c>
      <c r="E58" t="s">
        <v>209</v>
      </c>
      <c r="F58">
        <v>1</v>
      </c>
      <c r="G58" t="s">
        <v>162</v>
      </c>
      <c r="H58" t="s">
        <v>163</v>
      </c>
      <c r="I58" t="s">
        <v>164</v>
      </c>
      <c r="J58" t="s">
        <v>93</v>
      </c>
      <c r="K58" t="s">
        <v>210</v>
      </c>
      <c r="L58">
        <v>2588</v>
      </c>
      <c r="M58">
        <v>2069</v>
      </c>
      <c r="N58" t="s">
        <v>87</v>
      </c>
      <c r="O58">
        <v>5</v>
      </c>
      <c r="P58">
        <v>2069</v>
      </c>
      <c r="Q58">
        <v>2588</v>
      </c>
      <c r="R58" s="20">
        <v>0.01</v>
      </c>
    </row>
    <row r="59" spans="1:28" x14ac:dyDescent="0.25">
      <c r="A59" t="s">
        <v>212</v>
      </c>
      <c r="B59" s="19">
        <v>41993</v>
      </c>
      <c r="C59" t="s">
        <v>134</v>
      </c>
      <c r="D59">
        <v>10003</v>
      </c>
      <c r="E59" t="s">
        <v>209</v>
      </c>
      <c r="F59">
        <v>1</v>
      </c>
      <c r="G59" t="s">
        <v>96</v>
      </c>
      <c r="H59" t="s">
        <v>97</v>
      </c>
      <c r="I59" t="s">
        <v>98</v>
      </c>
      <c r="J59" t="s">
        <v>99</v>
      </c>
      <c r="K59" t="s">
        <v>210</v>
      </c>
      <c r="L59">
        <v>2588</v>
      </c>
      <c r="M59">
        <v>2069</v>
      </c>
      <c r="N59" t="s">
        <v>87</v>
      </c>
      <c r="O59">
        <v>10</v>
      </c>
      <c r="P59">
        <v>2069</v>
      </c>
      <c r="Q59">
        <v>2588</v>
      </c>
      <c r="R59" s="20">
        <v>0.02</v>
      </c>
    </row>
    <row r="60" spans="1:28" x14ac:dyDescent="0.25">
      <c r="A60" t="s">
        <v>213</v>
      </c>
      <c r="B60" s="19">
        <v>41352</v>
      </c>
      <c r="C60" t="s">
        <v>89</v>
      </c>
      <c r="D60">
        <v>10003</v>
      </c>
      <c r="E60" t="s">
        <v>209</v>
      </c>
      <c r="F60">
        <v>1</v>
      </c>
      <c r="G60" t="s">
        <v>96</v>
      </c>
      <c r="H60" t="s">
        <v>97</v>
      </c>
      <c r="I60" t="s">
        <v>98</v>
      </c>
      <c r="J60" t="s">
        <v>99</v>
      </c>
      <c r="K60" t="s">
        <v>210</v>
      </c>
      <c r="L60">
        <v>2588</v>
      </c>
      <c r="M60">
        <v>2069</v>
      </c>
      <c r="N60" t="s">
        <v>87</v>
      </c>
      <c r="O60">
        <v>5</v>
      </c>
      <c r="P60">
        <v>2069</v>
      </c>
      <c r="Q60">
        <v>2588</v>
      </c>
      <c r="R60" s="20">
        <v>0.01</v>
      </c>
    </row>
    <row r="61" spans="1:28" x14ac:dyDescent="0.25">
      <c r="A61" t="s">
        <v>214</v>
      </c>
      <c r="B61" s="19">
        <v>41678</v>
      </c>
      <c r="C61" t="s">
        <v>89</v>
      </c>
      <c r="D61">
        <v>10006</v>
      </c>
      <c r="E61" t="s">
        <v>209</v>
      </c>
      <c r="F61">
        <v>1</v>
      </c>
      <c r="G61" t="s">
        <v>74</v>
      </c>
      <c r="H61" t="s">
        <v>75</v>
      </c>
      <c r="I61" t="s">
        <v>76</v>
      </c>
      <c r="J61" t="s">
        <v>77</v>
      </c>
      <c r="K61" t="s">
        <v>210</v>
      </c>
      <c r="L61">
        <v>2588</v>
      </c>
      <c r="M61">
        <v>2069</v>
      </c>
      <c r="N61" t="s">
        <v>87</v>
      </c>
      <c r="O61">
        <v>5</v>
      </c>
      <c r="P61">
        <v>2069</v>
      </c>
      <c r="Q61">
        <v>2588</v>
      </c>
      <c r="R61" s="20">
        <v>0.01</v>
      </c>
    </row>
    <row r="62" spans="1:28" x14ac:dyDescent="0.25">
      <c r="A62" t="s">
        <v>215</v>
      </c>
      <c r="B62" s="19">
        <v>41499</v>
      </c>
      <c r="C62" t="s">
        <v>203</v>
      </c>
      <c r="D62">
        <v>10013</v>
      </c>
      <c r="E62" t="s">
        <v>216</v>
      </c>
      <c r="F62">
        <v>1</v>
      </c>
      <c r="G62" t="s">
        <v>116</v>
      </c>
      <c r="H62" t="s">
        <v>117</v>
      </c>
      <c r="I62" t="s">
        <v>118</v>
      </c>
      <c r="J62" t="s">
        <v>106</v>
      </c>
      <c r="K62" t="s">
        <v>217</v>
      </c>
      <c r="L62">
        <v>2610</v>
      </c>
      <c r="M62">
        <v>1307</v>
      </c>
      <c r="N62" t="s">
        <v>87</v>
      </c>
      <c r="O62">
        <v>4</v>
      </c>
      <c r="P62">
        <v>1307</v>
      </c>
      <c r="Q62">
        <v>2610</v>
      </c>
      <c r="R62" s="20">
        <v>0.01</v>
      </c>
    </row>
    <row r="63" spans="1:28" x14ac:dyDescent="0.25">
      <c r="A63" t="s">
        <v>161</v>
      </c>
      <c r="B63" s="19">
        <v>41777</v>
      </c>
      <c r="C63" t="s">
        <v>134</v>
      </c>
      <c r="D63">
        <v>10005</v>
      </c>
      <c r="E63" t="s">
        <v>218</v>
      </c>
      <c r="F63">
        <v>1</v>
      </c>
      <c r="G63" t="s">
        <v>183</v>
      </c>
      <c r="H63" t="s">
        <v>184</v>
      </c>
      <c r="I63" t="s">
        <v>185</v>
      </c>
      <c r="J63" t="s">
        <v>93</v>
      </c>
      <c r="K63" t="s">
        <v>219</v>
      </c>
      <c r="L63">
        <v>2612</v>
      </c>
      <c r="M63">
        <v>1994</v>
      </c>
      <c r="N63" t="s">
        <v>87</v>
      </c>
      <c r="O63">
        <v>10</v>
      </c>
      <c r="P63">
        <v>1994</v>
      </c>
      <c r="Q63">
        <v>2612</v>
      </c>
      <c r="R63" s="20">
        <v>0.02</v>
      </c>
    </row>
    <row r="64" spans="1:28" x14ac:dyDescent="0.25">
      <c r="A64" t="s">
        <v>220</v>
      </c>
      <c r="B64" s="19">
        <v>42240</v>
      </c>
      <c r="C64" t="s">
        <v>72</v>
      </c>
      <c r="D64">
        <v>10005</v>
      </c>
      <c r="E64" t="s">
        <v>218</v>
      </c>
      <c r="F64">
        <v>1</v>
      </c>
      <c r="G64" t="s">
        <v>183</v>
      </c>
      <c r="H64" t="s">
        <v>184</v>
      </c>
      <c r="I64" t="s">
        <v>185</v>
      </c>
      <c r="J64" t="s">
        <v>93</v>
      </c>
      <c r="K64" t="s">
        <v>219</v>
      </c>
      <c r="L64">
        <v>2612</v>
      </c>
      <c r="M64">
        <v>1994</v>
      </c>
      <c r="N64" t="s">
        <v>87</v>
      </c>
      <c r="O64">
        <v>6</v>
      </c>
      <c r="P64">
        <v>1994</v>
      </c>
      <c r="Q64">
        <v>2612</v>
      </c>
      <c r="R64" s="20">
        <v>0.02</v>
      </c>
    </row>
    <row r="65" spans="1:27" x14ac:dyDescent="0.25">
      <c r="A65" t="s">
        <v>221</v>
      </c>
      <c r="B65" s="19">
        <v>42190</v>
      </c>
      <c r="C65" t="s">
        <v>72</v>
      </c>
      <c r="D65">
        <v>10001</v>
      </c>
      <c r="E65" t="s">
        <v>222</v>
      </c>
      <c r="F65">
        <v>1</v>
      </c>
      <c r="G65" t="s">
        <v>197</v>
      </c>
      <c r="H65" t="s">
        <v>122</v>
      </c>
      <c r="I65" t="s">
        <v>198</v>
      </c>
      <c r="J65" t="s">
        <v>106</v>
      </c>
      <c r="K65" t="s">
        <v>223</v>
      </c>
      <c r="L65">
        <v>2614</v>
      </c>
      <c r="M65">
        <v>2329</v>
      </c>
      <c r="N65" t="s">
        <v>87</v>
      </c>
      <c r="O65">
        <v>6</v>
      </c>
      <c r="P65">
        <v>2329</v>
      </c>
      <c r="Q65">
        <v>2614</v>
      </c>
      <c r="R65" s="20">
        <v>0.02</v>
      </c>
    </row>
    <row r="66" spans="1:27" x14ac:dyDescent="0.25">
      <c r="A66" t="s">
        <v>224</v>
      </c>
      <c r="B66" s="19">
        <v>41493</v>
      </c>
      <c r="C66" t="s">
        <v>102</v>
      </c>
      <c r="D66">
        <v>10011</v>
      </c>
      <c r="E66" t="s">
        <v>222</v>
      </c>
      <c r="F66">
        <v>1</v>
      </c>
      <c r="G66" t="s">
        <v>153</v>
      </c>
      <c r="H66" t="s">
        <v>154</v>
      </c>
      <c r="I66" t="s">
        <v>155</v>
      </c>
      <c r="J66" t="s">
        <v>93</v>
      </c>
      <c r="K66" t="s">
        <v>223</v>
      </c>
      <c r="L66">
        <v>2614</v>
      </c>
      <c r="M66">
        <v>2329</v>
      </c>
      <c r="N66" t="s">
        <v>87</v>
      </c>
      <c r="O66">
        <v>1</v>
      </c>
      <c r="P66">
        <v>2329</v>
      </c>
      <c r="Q66">
        <v>2614</v>
      </c>
      <c r="R66" s="20">
        <v>0.01</v>
      </c>
      <c r="Z66" s="36" t="s">
        <v>1601</v>
      </c>
      <c r="AA66" t="s">
        <v>1606</v>
      </c>
    </row>
    <row r="67" spans="1:27" x14ac:dyDescent="0.25">
      <c r="A67" t="s">
        <v>225</v>
      </c>
      <c r="B67" s="19">
        <v>41720</v>
      </c>
      <c r="C67" t="s">
        <v>102</v>
      </c>
      <c r="D67">
        <v>10012</v>
      </c>
      <c r="E67" t="s">
        <v>226</v>
      </c>
      <c r="F67">
        <v>1</v>
      </c>
      <c r="G67" t="s">
        <v>127</v>
      </c>
      <c r="H67" t="s">
        <v>128</v>
      </c>
      <c r="I67" t="s">
        <v>129</v>
      </c>
      <c r="J67" t="s">
        <v>93</v>
      </c>
      <c r="K67" t="s">
        <v>227</v>
      </c>
      <c r="L67">
        <v>2616</v>
      </c>
      <c r="M67">
        <v>1965</v>
      </c>
      <c r="N67" t="s">
        <v>114</v>
      </c>
      <c r="O67">
        <v>1</v>
      </c>
      <c r="P67">
        <v>1965</v>
      </c>
      <c r="Q67">
        <v>2616</v>
      </c>
      <c r="R67" s="20">
        <v>0.01</v>
      </c>
      <c r="Z67" s="37" t="s">
        <v>1598</v>
      </c>
      <c r="AA67" s="39">
        <v>2808265</v>
      </c>
    </row>
    <row r="68" spans="1:27" x14ac:dyDescent="0.25">
      <c r="A68" t="s">
        <v>228</v>
      </c>
      <c r="B68" s="19">
        <v>41458</v>
      </c>
      <c r="C68" t="s">
        <v>72</v>
      </c>
      <c r="D68">
        <v>10012</v>
      </c>
      <c r="E68" t="s">
        <v>226</v>
      </c>
      <c r="F68">
        <v>1</v>
      </c>
      <c r="G68" t="s">
        <v>127</v>
      </c>
      <c r="H68" t="s">
        <v>128</v>
      </c>
      <c r="I68" t="s">
        <v>129</v>
      </c>
      <c r="J68" t="s">
        <v>93</v>
      </c>
      <c r="K68" t="s">
        <v>227</v>
      </c>
      <c r="L68">
        <v>2616</v>
      </c>
      <c r="M68">
        <v>1965</v>
      </c>
      <c r="N68" t="s">
        <v>114</v>
      </c>
      <c r="O68">
        <v>6</v>
      </c>
      <c r="P68">
        <v>1965</v>
      </c>
      <c r="Q68">
        <v>2616</v>
      </c>
      <c r="R68" s="20">
        <v>0.02</v>
      </c>
      <c r="Z68" s="37" t="s">
        <v>1599</v>
      </c>
      <c r="AA68" s="39">
        <v>2943116</v>
      </c>
    </row>
    <row r="69" spans="1:27" x14ac:dyDescent="0.25">
      <c r="A69" t="s">
        <v>229</v>
      </c>
      <c r="B69" s="19">
        <v>41991</v>
      </c>
      <c r="C69" t="s">
        <v>102</v>
      </c>
      <c r="D69">
        <v>10013</v>
      </c>
      <c r="E69" t="s">
        <v>226</v>
      </c>
      <c r="F69">
        <v>1</v>
      </c>
      <c r="G69" t="s">
        <v>116</v>
      </c>
      <c r="H69" t="s">
        <v>117</v>
      </c>
      <c r="I69" t="s">
        <v>118</v>
      </c>
      <c r="J69" t="s">
        <v>106</v>
      </c>
      <c r="K69" t="s">
        <v>227</v>
      </c>
      <c r="L69">
        <v>2616</v>
      </c>
      <c r="M69">
        <v>1965</v>
      </c>
      <c r="N69" t="s">
        <v>114</v>
      </c>
      <c r="O69">
        <v>1</v>
      </c>
      <c r="P69">
        <v>1965</v>
      </c>
      <c r="Q69">
        <v>2616</v>
      </c>
      <c r="R69" s="20">
        <v>0.01</v>
      </c>
      <c r="Z69" s="37" t="s">
        <v>1600</v>
      </c>
      <c r="AA69" s="39">
        <v>4038936</v>
      </c>
    </row>
    <row r="70" spans="1:27" x14ac:dyDescent="0.25">
      <c r="A70" t="s">
        <v>230</v>
      </c>
      <c r="B70" s="19">
        <v>41912</v>
      </c>
      <c r="C70" t="s">
        <v>110</v>
      </c>
      <c r="D70">
        <v>10009</v>
      </c>
      <c r="E70" t="s">
        <v>226</v>
      </c>
      <c r="F70">
        <v>1</v>
      </c>
      <c r="G70" t="s">
        <v>141</v>
      </c>
      <c r="H70" t="s">
        <v>142</v>
      </c>
      <c r="I70" t="s">
        <v>143</v>
      </c>
      <c r="J70" t="s">
        <v>93</v>
      </c>
      <c r="K70" t="s">
        <v>227</v>
      </c>
      <c r="L70">
        <v>2616</v>
      </c>
      <c r="M70">
        <v>1965</v>
      </c>
      <c r="N70" t="s">
        <v>114</v>
      </c>
      <c r="O70">
        <v>4</v>
      </c>
      <c r="P70">
        <v>1965</v>
      </c>
      <c r="Q70">
        <v>2616</v>
      </c>
      <c r="R70" s="20">
        <v>0.01</v>
      </c>
      <c r="Z70" s="37" t="s">
        <v>1597</v>
      </c>
      <c r="AA70" s="39">
        <v>9790317</v>
      </c>
    </row>
    <row r="71" spans="1:27" x14ac:dyDescent="0.25">
      <c r="A71" t="s">
        <v>231</v>
      </c>
      <c r="B71" s="19">
        <v>41630</v>
      </c>
      <c r="C71" t="s">
        <v>134</v>
      </c>
      <c r="D71">
        <v>10015</v>
      </c>
      <c r="E71" t="s">
        <v>232</v>
      </c>
      <c r="F71">
        <v>1</v>
      </c>
      <c r="G71" t="s">
        <v>103</v>
      </c>
      <c r="H71" t="s">
        <v>104</v>
      </c>
      <c r="I71" t="s">
        <v>105</v>
      </c>
      <c r="J71" t="s">
        <v>106</v>
      </c>
      <c r="K71" t="s">
        <v>233</v>
      </c>
      <c r="L71">
        <v>2628</v>
      </c>
      <c r="M71">
        <v>1803</v>
      </c>
      <c r="N71" t="s">
        <v>87</v>
      </c>
      <c r="O71">
        <v>10</v>
      </c>
      <c r="P71">
        <v>1803</v>
      </c>
      <c r="Q71">
        <v>2628</v>
      </c>
      <c r="R71" s="20">
        <v>0.02</v>
      </c>
    </row>
    <row r="72" spans="1:27" x14ac:dyDescent="0.25">
      <c r="A72" t="s">
        <v>234</v>
      </c>
      <c r="B72" s="19">
        <v>41563</v>
      </c>
      <c r="C72" t="s">
        <v>203</v>
      </c>
      <c r="D72">
        <v>10015</v>
      </c>
      <c r="E72" t="s">
        <v>232</v>
      </c>
      <c r="F72">
        <v>1</v>
      </c>
      <c r="G72" t="s">
        <v>103</v>
      </c>
      <c r="H72" t="s">
        <v>104</v>
      </c>
      <c r="I72" t="s">
        <v>105</v>
      </c>
      <c r="J72" t="s">
        <v>106</v>
      </c>
      <c r="K72" t="s">
        <v>233</v>
      </c>
      <c r="L72">
        <v>2628</v>
      </c>
      <c r="M72">
        <v>1803</v>
      </c>
      <c r="N72" t="s">
        <v>87</v>
      </c>
      <c r="O72">
        <v>4</v>
      </c>
      <c r="P72">
        <v>1803</v>
      </c>
      <c r="Q72">
        <v>2628</v>
      </c>
      <c r="R72" s="20">
        <v>0.01</v>
      </c>
    </row>
    <row r="73" spans="1:27" x14ac:dyDescent="0.25">
      <c r="A73" t="s">
        <v>235</v>
      </c>
      <c r="B73" s="19">
        <v>41919</v>
      </c>
      <c r="C73" t="s">
        <v>72</v>
      </c>
      <c r="D73">
        <v>10015</v>
      </c>
      <c r="E73" t="s">
        <v>232</v>
      </c>
      <c r="F73">
        <v>1</v>
      </c>
      <c r="G73" t="s">
        <v>103</v>
      </c>
      <c r="H73" t="s">
        <v>104</v>
      </c>
      <c r="I73" t="s">
        <v>105</v>
      </c>
      <c r="J73" t="s">
        <v>106</v>
      </c>
      <c r="K73" t="s">
        <v>233</v>
      </c>
      <c r="L73">
        <v>2628</v>
      </c>
      <c r="M73">
        <v>1803</v>
      </c>
      <c r="N73" t="s">
        <v>87</v>
      </c>
      <c r="O73">
        <v>6</v>
      </c>
      <c r="P73">
        <v>1803</v>
      </c>
      <c r="Q73">
        <v>2628</v>
      </c>
      <c r="R73" s="20">
        <v>0.02</v>
      </c>
    </row>
    <row r="74" spans="1:27" x14ac:dyDescent="0.25">
      <c r="A74" t="s">
        <v>236</v>
      </c>
      <c r="B74" s="19">
        <v>41850</v>
      </c>
      <c r="C74" t="s">
        <v>102</v>
      </c>
      <c r="D74">
        <v>10002</v>
      </c>
      <c r="E74" t="s">
        <v>237</v>
      </c>
      <c r="F74">
        <v>1</v>
      </c>
      <c r="G74" t="s">
        <v>83</v>
      </c>
      <c r="H74" t="s">
        <v>84</v>
      </c>
      <c r="I74" t="s">
        <v>85</v>
      </c>
      <c r="J74" t="s">
        <v>77</v>
      </c>
      <c r="K74" t="s">
        <v>238</v>
      </c>
      <c r="L74">
        <v>2633</v>
      </c>
      <c r="M74">
        <v>1742</v>
      </c>
      <c r="N74" t="s">
        <v>239</v>
      </c>
      <c r="O74">
        <v>1</v>
      </c>
      <c r="P74">
        <v>1742</v>
      </c>
      <c r="Q74">
        <v>2633</v>
      </c>
      <c r="R74" s="20">
        <v>0.01</v>
      </c>
    </row>
    <row r="75" spans="1:27" x14ac:dyDescent="0.25">
      <c r="A75" t="s">
        <v>240</v>
      </c>
      <c r="B75" s="19">
        <v>41289</v>
      </c>
      <c r="C75" t="s">
        <v>72</v>
      </c>
      <c r="D75">
        <v>10002</v>
      </c>
      <c r="E75" t="s">
        <v>237</v>
      </c>
      <c r="F75">
        <v>1</v>
      </c>
      <c r="G75" t="s">
        <v>83</v>
      </c>
      <c r="H75" t="s">
        <v>84</v>
      </c>
      <c r="I75" t="s">
        <v>85</v>
      </c>
      <c r="J75" t="s">
        <v>77</v>
      </c>
      <c r="K75" t="s">
        <v>238</v>
      </c>
      <c r="L75">
        <v>2633</v>
      </c>
      <c r="M75">
        <v>1742</v>
      </c>
      <c r="N75" t="s">
        <v>239</v>
      </c>
      <c r="O75">
        <v>6</v>
      </c>
      <c r="P75">
        <v>1742</v>
      </c>
      <c r="Q75">
        <v>2633</v>
      </c>
      <c r="R75" s="20">
        <v>0.02</v>
      </c>
    </row>
    <row r="76" spans="1:27" x14ac:dyDescent="0.25">
      <c r="A76" t="s">
        <v>241</v>
      </c>
      <c r="B76" s="19">
        <v>42128</v>
      </c>
      <c r="C76" t="s">
        <v>203</v>
      </c>
      <c r="D76">
        <v>10012</v>
      </c>
      <c r="E76" t="s">
        <v>242</v>
      </c>
      <c r="F76">
        <v>1</v>
      </c>
      <c r="G76" t="s">
        <v>127</v>
      </c>
      <c r="H76" t="s">
        <v>128</v>
      </c>
      <c r="I76" t="s">
        <v>129</v>
      </c>
      <c r="J76" t="s">
        <v>93</v>
      </c>
      <c r="K76" t="s">
        <v>243</v>
      </c>
      <c r="L76">
        <v>2645</v>
      </c>
      <c r="M76">
        <v>1547</v>
      </c>
      <c r="N76" t="s">
        <v>239</v>
      </c>
      <c r="O76">
        <v>4</v>
      </c>
      <c r="P76">
        <v>1547</v>
      </c>
      <c r="Q76">
        <v>2645</v>
      </c>
      <c r="R76" s="20">
        <v>0.01</v>
      </c>
    </row>
    <row r="77" spans="1:27" x14ac:dyDescent="0.25">
      <c r="A77" t="s">
        <v>235</v>
      </c>
      <c r="B77" s="19">
        <v>41919</v>
      </c>
      <c r="C77" t="s">
        <v>108</v>
      </c>
      <c r="D77">
        <v>10004</v>
      </c>
      <c r="E77" t="s">
        <v>242</v>
      </c>
      <c r="F77">
        <v>1</v>
      </c>
      <c r="G77" t="s">
        <v>121</v>
      </c>
      <c r="H77" t="s">
        <v>122</v>
      </c>
      <c r="I77" t="s">
        <v>123</v>
      </c>
      <c r="J77" t="s">
        <v>106</v>
      </c>
      <c r="K77" t="s">
        <v>243</v>
      </c>
      <c r="L77">
        <v>2645</v>
      </c>
      <c r="M77">
        <v>1547</v>
      </c>
      <c r="N77" t="s">
        <v>239</v>
      </c>
      <c r="O77">
        <v>3</v>
      </c>
      <c r="P77">
        <v>1547</v>
      </c>
      <c r="Q77">
        <v>2645</v>
      </c>
      <c r="R77" s="20">
        <v>0.01</v>
      </c>
    </row>
    <row r="78" spans="1:27" x14ac:dyDescent="0.25">
      <c r="A78" t="s">
        <v>244</v>
      </c>
      <c r="B78" s="19">
        <v>41706</v>
      </c>
      <c r="C78" t="s">
        <v>102</v>
      </c>
      <c r="D78">
        <v>10015</v>
      </c>
      <c r="E78" t="s">
        <v>245</v>
      </c>
      <c r="F78">
        <v>1</v>
      </c>
      <c r="G78" t="s">
        <v>103</v>
      </c>
      <c r="H78" t="s">
        <v>104</v>
      </c>
      <c r="I78" t="s">
        <v>105</v>
      </c>
      <c r="J78" t="s">
        <v>106</v>
      </c>
      <c r="K78" t="s">
        <v>246</v>
      </c>
      <c r="L78">
        <v>2657</v>
      </c>
      <c r="M78">
        <v>2480</v>
      </c>
      <c r="N78" t="s">
        <v>87</v>
      </c>
      <c r="O78">
        <v>1</v>
      </c>
      <c r="P78">
        <v>2480</v>
      </c>
      <c r="Q78">
        <v>2657</v>
      </c>
      <c r="R78" s="20">
        <v>0.01</v>
      </c>
    </row>
    <row r="79" spans="1:27" x14ac:dyDescent="0.25">
      <c r="A79" t="s">
        <v>247</v>
      </c>
      <c r="B79" s="19">
        <v>42053</v>
      </c>
      <c r="C79" t="s">
        <v>72</v>
      </c>
      <c r="D79">
        <v>10011</v>
      </c>
      <c r="E79" t="s">
        <v>248</v>
      </c>
      <c r="F79">
        <v>1</v>
      </c>
      <c r="G79" t="s">
        <v>153</v>
      </c>
      <c r="H79" t="s">
        <v>154</v>
      </c>
      <c r="I79" t="s">
        <v>155</v>
      </c>
      <c r="J79" t="s">
        <v>93</v>
      </c>
      <c r="K79" t="s">
        <v>249</v>
      </c>
      <c r="L79">
        <v>2658</v>
      </c>
      <c r="M79">
        <v>1274</v>
      </c>
      <c r="N79" t="s">
        <v>87</v>
      </c>
      <c r="O79">
        <v>6</v>
      </c>
      <c r="P79">
        <v>1274</v>
      </c>
      <c r="Q79">
        <v>2658</v>
      </c>
      <c r="R79" s="20">
        <v>0.02</v>
      </c>
    </row>
    <row r="80" spans="1:27" x14ac:dyDescent="0.25">
      <c r="A80" t="s">
        <v>250</v>
      </c>
      <c r="B80" s="19">
        <v>41722</v>
      </c>
      <c r="C80" t="s">
        <v>110</v>
      </c>
      <c r="D80">
        <v>10010</v>
      </c>
      <c r="E80" t="s">
        <v>248</v>
      </c>
      <c r="F80">
        <v>1</v>
      </c>
      <c r="G80" t="s">
        <v>171</v>
      </c>
      <c r="H80" t="s">
        <v>172</v>
      </c>
      <c r="I80" t="s">
        <v>173</v>
      </c>
      <c r="J80" t="s">
        <v>93</v>
      </c>
      <c r="K80" t="s">
        <v>249</v>
      </c>
      <c r="L80">
        <v>2658</v>
      </c>
      <c r="M80">
        <v>1274</v>
      </c>
      <c r="N80" t="s">
        <v>87</v>
      </c>
      <c r="O80">
        <v>4</v>
      </c>
      <c r="P80">
        <v>1274</v>
      </c>
      <c r="Q80">
        <v>2658</v>
      </c>
      <c r="R80" s="20">
        <v>0.01</v>
      </c>
    </row>
    <row r="81" spans="1:18" x14ac:dyDescent="0.25">
      <c r="A81" t="s">
        <v>251</v>
      </c>
      <c r="B81" s="19">
        <v>41825</v>
      </c>
      <c r="C81" t="s">
        <v>134</v>
      </c>
      <c r="D81">
        <v>10012</v>
      </c>
      <c r="E81" t="s">
        <v>252</v>
      </c>
      <c r="F81">
        <v>1</v>
      </c>
      <c r="G81" t="s">
        <v>127</v>
      </c>
      <c r="H81" t="s">
        <v>128</v>
      </c>
      <c r="I81" t="s">
        <v>129</v>
      </c>
      <c r="J81" t="s">
        <v>93</v>
      </c>
      <c r="K81" t="s">
        <v>253</v>
      </c>
      <c r="L81">
        <v>2659</v>
      </c>
      <c r="M81">
        <v>2415</v>
      </c>
      <c r="N81" t="s">
        <v>87</v>
      </c>
      <c r="O81">
        <v>10</v>
      </c>
      <c r="P81">
        <v>2415</v>
      </c>
      <c r="Q81">
        <v>2659</v>
      </c>
      <c r="R81" s="20">
        <v>0.02</v>
      </c>
    </row>
    <row r="82" spans="1:18" x14ac:dyDescent="0.25">
      <c r="A82" t="s">
        <v>254</v>
      </c>
      <c r="B82" s="19">
        <v>41672</v>
      </c>
      <c r="C82" t="s">
        <v>134</v>
      </c>
      <c r="D82">
        <v>10007</v>
      </c>
      <c r="E82" t="s">
        <v>252</v>
      </c>
      <c r="F82">
        <v>1</v>
      </c>
      <c r="G82" t="s">
        <v>90</v>
      </c>
      <c r="H82" t="s">
        <v>91</v>
      </c>
      <c r="I82" t="s">
        <v>92</v>
      </c>
      <c r="J82" t="s">
        <v>93</v>
      </c>
      <c r="K82" t="s">
        <v>253</v>
      </c>
      <c r="L82">
        <v>2659</v>
      </c>
      <c r="M82">
        <v>2415</v>
      </c>
      <c r="N82" t="s">
        <v>87</v>
      </c>
      <c r="O82">
        <v>10</v>
      </c>
      <c r="P82">
        <v>2415</v>
      </c>
      <c r="Q82">
        <v>2659</v>
      </c>
      <c r="R82" s="20">
        <v>0.02</v>
      </c>
    </row>
    <row r="83" spans="1:18" x14ac:dyDescent="0.25">
      <c r="A83" t="s">
        <v>255</v>
      </c>
      <c r="B83" s="19">
        <v>42303</v>
      </c>
      <c r="C83" t="s">
        <v>102</v>
      </c>
      <c r="D83">
        <v>10004</v>
      </c>
      <c r="E83" t="s">
        <v>256</v>
      </c>
      <c r="F83">
        <v>1</v>
      </c>
      <c r="G83" t="s">
        <v>121</v>
      </c>
      <c r="H83" t="s">
        <v>122</v>
      </c>
      <c r="I83" t="s">
        <v>123</v>
      </c>
      <c r="J83" t="s">
        <v>106</v>
      </c>
      <c r="K83" t="s">
        <v>257</v>
      </c>
      <c r="L83">
        <v>2671</v>
      </c>
      <c r="M83">
        <v>1591</v>
      </c>
      <c r="N83" t="s">
        <v>87</v>
      </c>
      <c r="O83">
        <v>1</v>
      </c>
      <c r="P83">
        <v>1591</v>
      </c>
      <c r="Q83">
        <v>2671</v>
      </c>
      <c r="R83" s="20">
        <v>0.01</v>
      </c>
    </row>
    <row r="84" spans="1:18" x14ac:dyDescent="0.25">
      <c r="A84" t="s">
        <v>258</v>
      </c>
      <c r="B84" s="19">
        <v>42343</v>
      </c>
      <c r="C84" t="s">
        <v>110</v>
      </c>
      <c r="D84">
        <v>10010</v>
      </c>
      <c r="E84" t="s">
        <v>256</v>
      </c>
      <c r="F84">
        <v>1</v>
      </c>
      <c r="G84" t="s">
        <v>171</v>
      </c>
      <c r="H84" t="s">
        <v>172</v>
      </c>
      <c r="I84" t="s">
        <v>173</v>
      </c>
      <c r="J84" t="s">
        <v>93</v>
      </c>
      <c r="K84" t="s">
        <v>257</v>
      </c>
      <c r="L84">
        <v>2671</v>
      </c>
      <c r="M84">
        <v>1591</v>
      </c>
      <c r="N84" t="s">
        <v>87</v>
      </c>
      <c r="O84">
        <v>4</v>
      </c>
      <c r="P84">
        <v>1591</v>
      </c>
      <c r="Q84">
        <v>2671</v>
      </c>
      <c r="R84" s="20">
        <v>0.01</v>
      </c>
    </row>
    <row r="85" spans="1:18" x14ac:dyDescent="0.25">
      <c r="A85" t="s">
        <v>259</v>
      </c>
      <c r="B85" s="19">
        <v>42165</v>
      </c>
      <c r="C85" t="s">
        <v>72</v>
      </c>
      <c r="D85">
        <v>10015</v>
      </c>
      <c r="E85" t="s">
        <v>260</v>
      </c>
      <c r="F85">
        <v>1</v>
      </c>
      <c r="G85" t="s">
        <v>103</v>
      </c>
      <c r="H85" t="s">
        <v>104</v>
      </c>
      <c r="I85" t="s">
        <v>105</v>
      </c>
      <c r="J85" t="s">
        <v>106</v>
      </c>
      <c r="K85" t="s">
        <v>261</v>
      </c>
      <c r="L85">
        <v>2672</v>
      </c>
      <c r="M85">
        <v>2236</v>
      </c>
      <c r="N85" t="s">
        <v>87</v>
      </c>
      <c r="O85">
        <v>6</v>
      </c>
      <c r="P85">
        <v>2236</v>
      </c>
      <c r="Q85">
        <v>2672</v>
      </c>
      <c r="R85" s="20">
        <v>0.02</v>
      </c>
    </row>
    <row r="86" spans="1:18" x14ac:dyDescent="0.25">
      <c r="A86" t="s">
        <v>262</v>
      </c>
      <c r="B86" s="19">
        <v>42252</v>
      </c>
      <c r="C86" t="s">
        <v>89</v>
      </c>
      <c r="D86">
        <v>10009</v>
      </c>
      <c r="E86" t="s">
        <v>263</v>
      </c>
      <c r="F86">
        <v>1</v>
      </c>
      <c r="G86" t="s">
        <v>141</v>
      </c>
      <c r="H86" t="s">
        <v>142</v>
      </c>
      <c r="I86" t="s">
        <v>143</v>
      </c>
      <c r="J86" t="s">
        <v>93</v>
      </c>
      <c r="K86" t="s">
        <v>264</v>
      </c>
      <c r="L86">
        <v>2706</v>
      </c>
      <c r="M86">
        <v>2310</v>
      </c>
      <c r="N86" t="s">
        <v>87</v>
      </c>
      <c r="O86">
        <v>5</v>
      </c>
      <c r="P86">
        <v>2310</v>
      </c>
      <c r="Q86">
        <v>2706</v>
      </c>
      <c r="R86" s="20">
        <v>0.01</v>
      </c>
    </row>
    <row r="87" spans="1:18" x14ac:dyDescent="0.25">
      <c r="A87" t="s">
        <v>265</v>
      </c>
      <c r="B87" s="19">
        <v>42025</v>
      </c>
      <c r="C87" t="s">
        <v>203</v>
      </c>
      <c r="D87">
        <v>10004</v>
      </c>
      <c r="E87" t="s">
        <v>263</v>
      </c>
      <c r="F87">
        <v>1</v>
      </c>
      <c r="G87" t="s">
        <v>121</v>
      </c>
      <c r="H87" t="s">
        <v>122</v>
      </c>
      <c r="I87" t="s">
        <v>123</v>
      </c>
      <c r="J87" t="s">
        <v>106</v>
      </c>
      <c r="K87" t="s">
        <v>264</v>
      </c>
      <c r="L87">
        <v>2706</v>
      </c>
      <c r="M87">
        <v>2310</v>
      </c>
      <c r="N87" t="s">
        <v>87</v>
      </c>
      <c r="O87">
        <v>4</v>
      </c>
      <c r="P87">
        <v>2310</v>
      </c>
      <c r="Q87">
        <v>2706</v>
      </c>
      <c r="R87" s="20">
        <v>0.01</v>
      </c>
    </row>
    <row r="88" spans="1:18" x14ac:dyDescent="0.25">
      <c r="A88" t="s">
        <v>266</v>
      </c>
      <c r="B88" s="19">
        <v>41957</v>
      </c>
      <c r="C88" t="s">
        <v>81</v>
      </c>
      <c r="D88">
        <v>10008</v>
      </c>
      <c r="E88" t="s">
        <v>267</v>
      </c>
      <c r="F88">
        <v>1</v>
      </c>
      <c r="G88" t="s">
        <v>135</v>
      </c>
      <c r="H88" t="s">
        <v>136</v>
      </c>
      <c r="I88" t="s">
        <v>137</v>
      </c>
      <c r="J88" t="s">
        <v>106</v>
      </c>
      <c r="K88" t="s">
        <v>268</v>
      </c>
      <c r="L88">
        <v>2714</v>
      </c>
      <c r="M88">
        <v>1975</v>
      </c>
      <c r="N88" t="s">
        <v>87</v>
      </c>
      <c r="O88">
        <v>8</v>
      </c>
      <c r="P88">
        <v>1975</v>
      </c>
      <c r="Q88">
        <v>2714</v>
      </c>
      <c r="R88" s="20">
        <v>0.02</v>
      </c>
    </row>
    <row r="89" spans="1:18" x14ac:dyDescent="0.25">
      <c r="A89" t="s">
        <v>269</v>
      </c>
      <c r="B89" s="19">
        <v>41431</v>
      </c>
      <c r="C89" t="s">
        <v>110</v>
      </c>
      <c r="D89">
        <v>10007</v>
      </c>
      <c r="E89" t="s">
        <v>270</v>
      </c>
      <c r="F89">
        <v>1</v>
      </c>
      <c r="G89" t="s">
        <v>90</v>
      </c>
      <c r="H89" t="s">
        <v>91</v>
      </c>
      <c r="I89" t="s">
        <v>92</v>
      </c>
      <c r="J89" t="s">
        <v>93</v>
      </c>
      <c r="K89" t="s">
        <v>271</v>
      </c>
      <c r="L89">
        <v>2718</v>
      </c>
      <c r="M89">
        <v>2254</v>
      </c>
      <c r="N89" t="s">
        <v>239</v>
      </c>
      <c r="O89">
        <v>4</v>
      </c>
      <c r="P89">
        <v>2254</v>
      </c>
      <c r="Q89">
        <v>2718</v>
      </c>
      <c r="R89" s="20">
        <v>0.01</v>
      </c>
    </row>
    <row r="90" spans="1:18" x14ac:dyDescent="0.25">
      <c r="A90" t="s">
        <v>272</v>
      </c>
      <c r="B90" s="19">
        <v>41991</v>
      </c>
      <c r="C90" t="s">
        <v>108</v>
      </c>
      <c r="D90">
        <v>10011</v>
      </c>
      <c r="E90" t="s">
        <v>270</v>
      </c>
      <c r="F90">
        <v>1</v>
      </c>
      <c r="G90" t="s">
        <v>153</v>
      </c>
      <c r="H90" t="s">
        <v>154</v>
      </c>
      <c r="I90" t="s">
        <v>155</v>
      </c>
      <c r="J90" t="s">
        <v>93</v>
      </c>
      <c r="K90" t="s">
        <v>271</v>
      </c>
      <c r="L90">
        <v>2718</v>
      </c>
      <c r="M90">
        <v>2254</v>
      </c>
      <c r="N90" t="s">
        <v>239</v>
      </c>
      <c r="O90">
        <v>3</v>
      </c>
      <c r="P90">
        <v>2254</v>
      </c>
      <c r="Q90">
        <v>2718</v>
      </c>
      <c r="R90" s="20">
        <v>0.01</v>
      </c>
    </row>
    <row r="91" spans="1:18" x14ac:dyDescent="0.25">
      <c r="A91" t="s">
        <v>273</v>
      </c>
      <c r="B91" s="19">
        <v>41681</v>
      </c>
      <c r="C91" t="s">
        <v>102</v>
      </c>
      <c r="D91">
        <v>10006</v>
      </c>
      <c r="E91" t="s">
        <v>270</v>
      </c>
      <c r="F91">
        <v>1</v>
      </c>
      <c r="G91" t="s">
        <v>74</v>
      </c>
      <c r="H91" t="s">
        <v>75</v>
      </c>
      <c r="I91" t="s">
        <v>76</v>
      </c>
      <c r="J91" t="s">
        <v>77</v>
      </c>
      <c r="K91" t="s">
        <v>271</v>
      </c>
      <c r="L91">
        <v>2718</v>
      </c>
      <c r="M91">
        <v>2254</v>
      </c>
      <c r="N91" t="s">
        <v>239</v>
      </c>
      <c r="O91">
        <v>1</v>
      </c>
      <c r="P91">
        <v>2254</v>
      </c>
      <c r="Q91">
        <v>2718</v>
      </c>
      <c r="R91" s="20">
        <v>0.01</v>
      </c>
    </row>
    <row r="92" spans="1:18" x14ac:dyDescent="0.25">
      <c r="A92" t="s">
        <v>274</v>
      </c>
      <c r="B92" s="19">
        <v>41519</v>
      </c>
      <c r="C92" t="s">
        <v>102</v>
      </c>
      <c r="D92">
        <v>10008</v>
      </c>
      <c r="E92" t="s">
        <v>275</v>
      </c>
      <c r="F92">
        <v>1</v>
      </c>
      <c r="G92" t="s">
        <v>135</v>
      </c>
      <c r="H92" t="s">
        <v>136</v>
      </c>
      <c r="I92" t="s">
        <v>137</v>
      </c>
      <c r="J92" t="s">
        <v>106</v>
      </c>
      <c r="K92" t="s">
        <v>276</v>
      </c>
      <c r="L92">
        <v>2738</v>
      </c>
      <c r="M92">
        <v>1737</v>
      </c>
      <c r="N92" t="s">
        <v>87</v>
      </c>
      <c r="O92">
        <v>1</v>
      </c>
      <c r="P92">
        <v>1737</v>
      </c>
      <c r="Q92">
        <v>2738</v>
      </c>
      <c r="R92" s="20">
        <v>0.01</v>
      </c>
    </row>
    <row r="93" spans="1:18" x14ac:dyDescent="0.25">
      <c r="A93" t="s">
        <v>277</v>
      </c>
      <c r="B93" s="19">
        <v>41447</v>
      </c>
      <c r="C93" t="s">
        <v>81</v>
      </c>
      <c r="D93">
        <v>10012</v>
      </c>
      <c r="E93" t="s">
        <v>278</v>
      </c>
      <c r="F93">
        <v>1</v>
      </c>
      <c r="G93" t="s">
        <v>127</v>
      </c>
      <c r="H93" t="s">
        <v>128</v>
      </c>
      <c r="I93" t="s">
        <v>129</v>
      </c>
      <c r="J93" t="s">
        <v>93</v>
      </c>
      <c r="K93" t="s">
        <v>279</v>
      </c>
      <c r="L93">
        <v>2747</v>
      </c>
      <c r="M93">
        <v>2098</v>
      </c>
      <c r="N93" t="s">
        <v>280</v>
      </c>
      <c r="O93">
        <v>8</v>
      </c>
      <c r="P93">
        <v>2098</v>
      </c>
      <c r="Q93">
        <v>2747</v>
      </c>
      <c r="R93" s="20">
        <v>0.02</v>
      </c>
    </row>
    <row r="94" spans="1:18" x14ac:dyDescent="0.25">
      <c r="A94" t="s">
        <v>156</v>
      </c>
      <c r="B94" s="19">
        <v>41398</v>
      </c>
      <c r="C94" t="s">
        <v>110</v>
      </c>
      <c r="D94">
        <v>10014</v>
      </c>
      <c r="E94" t="s">
        <v>278</v>
      </c>
      <c r="F94">
        <v>1</v>
      </c>
      <c r="G94" t="s">
        <v>162</v>
      </c>
      <c r="H94" t="s">
        <v>163</v>
      </c>
      <c r="I94" t="s">
        <v>164</v>
      </c>
      <c r="J94" t="s">
        <v>93</v>
      </c>
      <c r="K94" t="s">
        <v>279</v>
      </c>
      <c r="L94">
        <v>2747</v>
      </c>
      <c r="M94">
        <v>2098</v>
      </c>
      <c r="N94" t="s">
        <v>280</v>
      </c>
      <c r="O94">
        <v>4</v>
      </c>
      <c r="P94">
        <v>2098</v>
      </c>
      <c r="Q94">
        <v>2747</v>
      </c>
      <c r="R94" s="20">
        <v>0.01</v>
      </c>
    </row>
    <row r="95" spans="1:18" x14ac:dyDescent="0.25">
      <c r="A95" t="s">
        <v>281</v>
      </c>
      <c r="B95" s="19">
        <v>42218</v>
      </c>
      <c r="C95" t="s">
        <v>102</v>
      </c>
      <c r="D95">
        <v>10015</v>
      </c>
      <c r="E95" t="s">
        <v>278</v>
      </c>
      <c r="F95">
        <v>1</v>
      </c>
      <c r="G95" t="s">
        <v>103</v>
      </c>
      <c r="H95" t="s">
        <v>104</v>
      </c>
      <c r="I95" t="s">
        <v>105</v>
      </c>
      <c r="J95" t="s">
        <v>106</v>
      </c>
      <c r="K95" t="s">
        <v>279</v>
      </c>
      <c r="L95">
        <v>2747</v>
      </c>
      <c r="M95">
        <v>2098</v>
      </c>
      <c r="N95" t="s">
        <v>280</v>
      </c>
      <c r="O95">
        <v>1</v>
      </c>
      <c r="P95">
        <v>2098</v>
      </c>
      <c r="Q95">
        <v>2747</v>
      </c>
      <c r="R95" s="20">
        <v>0.01</v>
      </c>
    </row>
    <row r="96" spans="1:18" x14ac:dyDescent="0.25">
      <c r="A96" t="s">
        <v>282</v>
      </c>
      <c r="B96" s="19">
        <v>42181</v>
      </c>
      <c r="C96" t="s">
        <v>108</v>
      </c>
      <c r="D96">
        <v>10010</v>
      </c>
      <c r="E96" t="s">
        <v>278</v>
      </c>
      <c r="F96">
        <v>1</v>
      </c>
      <c r="G96" t="s">
        <v>171</v>
      </c>
      <c r="H96" t="s">
        <v>172</v>
      </c>
      <c r="I96" t="s">
        <v>173</v>
      </c>
      <c r="J96" t="s">
        <v>93</v>
      </c>
      <c r="K96" t="s">
        <v>279</v>
      </c>
      <c r="L96">
        <v>2747</v>
      </c>
      <c r="M96">
        <v>2098</v>
      </c>
      <c r="N96" t="s">
        <v>280</v>
      </c>
      <c r="O96">
        <v>3</v>
      </c>
      <c r="P96">
        <v>2098</v>
      </c>
      <c r="Q96">
        <v>2747</v>
      </c>
      <c r="R96" s="20">
        <v>0.01</v>
      </c>
    </row>
    <row r="97" spans="1:18" x14ac:dyDescent="0.25">
      <c r="A97" t="s">
        <v>283</v>
      </c>
      <c r="B97" s="19">
        <v>42094</v>
      </c>
      <c r="C97" t="s">
        <v>102</v>
      </c>
      <c r="D97">
        <v>10012</v>
      </c>
      <c r="E97" t="s">
        <v>284</v>
      </c>
      <c r="F97">
        <v>1</v>
      </c>
      <c r="G97" t="s">
        <v>127</v>
      </c>
      <c r="H97" t="s">
        <v>128</v>
      </c>
      <c r="I97" t="s">
        <v>129</v>
      </c>
      <c r="J97" t="s">
        <v>93</v>
      </c>
      <c r="K97" t="s">
        <v>285</v>
      </c>
      <c r="L97">
        <v>2772</v>
      </c>
      <c r="M97">
        <v>1527</v>
      </c>
      <c r="N97" t="s">
        <v>114</v>
      </c>
      <c r="O97">
        <v>1</v>
      </c>
      <c r="P97">
        <v>1527</v>
      </c>
      <c r="Q97">
        <v>2772</v>
      </c>
      <c r="R97" s="20">
        <v>0.01</v>
      </c>
    </row>
    <row r="98" spans="1:18" x14ac:dyDescent="0.25">
      <c r="A98" t="s">
        <v>286</v>
      </c>
      <c r="B98" s="19">
        <v>42138</v>
      </c>
      <c r="C98" t="s">
        <v>102</v>
      </c>
      <c r="D98">
        <v>10014</v>
      </c>
      <c r="E98" t="s">
        <v>284</v>
      </c>
      <c r="F98">
        <v>1</v>
      </c>
      <c r="G98" t="s">
        <v>162</v>
      </c>
      <c r="H98" t="s">
        <v>163</v>
      </c>
      <c r="I98" t="s">
        <v>164</v>
      </c>
      <c r="J98" t="s">
        <v>93</v>
      </c>
      <c r="K98" t="s">
        <v>285</v>
      </c>
      <c r="L98">
        <v>2772</v>
      </c>
      <c r="M98">
        <v>1527</v>
      </c>
      <c r="N98" t="s">
        <v>114</v>
      </c>
      <c r="O98">
        <v>1</v>
      </c>
      <c r="P98">
        <v>1527</v>
      </c>
      <c r="Q98">
        <v>2772</v>
      </c>
      <c r="R98" s="20">
        <v>0.01</v>
      </c>
    </row>
    <row r="99" spans="1:18" x14ac:dyDescent="0.25">
      <c r="A99" t="s">
        <v>287</v>
      </c>
      <c r="B99" s="19">
        <v>41983</v>
      </c>
      <c r="C99" t="s">
        <v>89</v>
      </c>
      <c r="D99">
        <v>10007</v>
      </c>
      <c r="E99" t="s">
        <v>288</v>
      </c>
      <c r="F99">
        <v>1</v>
      </c>
      <c r="G99" t="s">
        <v>90</v>
      </c>
      <c r="H99" t="s">
        <v>91</v>
      </c>
      <c r="I99" t="s">
        <v>92</v>
      </c>
      <c r="J99" t="s">
        <v>93</v>
      </c>
      <c r="K99" t="s">
        <v>289</v>
      </c>
      <c r="L99">
        <v>2775</v>
      </c>
      <c r="M99">
        <v>1946</v>
      </c>
      <c r="N99" t="s">
        <v>239</v>
      </c>
      <c r="O99">
        <v>5</v>
      </c>
      <c r="P99">
        <v>1946</v>
      </c>
      <c r="Q99">
        <v>2775</v>
      </c>
      <c r="R99" s="20">
        <v>0.01</v>
      </c>
    </row>
    <row r="100" spans="1:18" x14ac:dyDescent="0.25">
      <c r="A100" t="s">
        <v>290</v>
      </c>
      <c r="B100" s="19">
        <v>41507</v>
      </c>
      <c r="C100" t="s">
        <v>108</v>
      </c>
      <c r="D100">
        <v>10014</v>
      </c>
      <c r="E100" t="s">
        <v>288</v>
      </c>
      <c r="F100">
        <v>1</v>
      </c>
      <c r="G100" t="s">
        <v>162</v>
      </c>
      <c r="H100" t="s">
        <v>163</v>
      </c>
      <c r="I100" t="s">
        <v>164</v>
      </c>
      <c r="J100" t="s">
        <v>93</v>
      </c>
      <c r="K100" t="s">
        <v>289</v>
      </c>
      <c r="L100">
        <v>2775</v>
      </c>
      <c r="M100">
        <v>1946</v>
      </c>
      <c r="N100" t="s">
        <v>239</v>
      </c>
      <c r="O100">
        <v>3</v>
      </c>
      <c r="P100">
        <v>1946</v>
      </c>
      <c r="Q100">
        <v>2775</v>
      </c>
      <c r="R100" s="20">
        <v>0.01</v>
      </c>
    </row>
    <row r="101" spans="1:18" x14ac:dyDescent="0.25">
      <c r="A101" t="s">
        <v>291</v>
      </c>
      <c r="B101" s="19">
        <v>42142</v>
      </c>
      <c r="C101" t="s">
        <v>89</v>
      </c>
      <c r="D101">
        <v>10004</v>
      </c>
      <c r="E101" t="s">
        <v>288</v>
      </c>
      <c r="F101">
        <v>1</v>
      </c>
      <c r="G101" t="s">
        <v>121</v>
      </c>
      <c r="H101" t="s">
        <v>122</v>
      </c>
      <c r="I101" t="s">
        <v>123</v>
      </c>
      <c r="J101" t="s">
        <v>106</v>
      </c>
      <c r="K101" t="s">
        <v>289</v>
      </c>
      <c r="L101">
        <v>2775</v>
      </c>
      <c r="M101">
        <v>1946</v>
      </c>
      <c r="N101" t="s">
        <v>239</v>
      </c>
      <c r="O101">
        <v>5</v>
      </c>
      <c r="P101">
        <v>1946</v>
      </c>
      <c r="Q101">
        <v>2775</v>
      </c>
      <c r="R101" s="20">
        <v>0.01</v>
      </c>
    </row>
    <row r="102" spans="1:18" x14ac:dyDescent="0.25">
      <c r="A102" t="s">
        <v>292</v>
      </c>
      <c r="B102" s="19">
        <v>41665</v>
      </c>
      <c r="C102" t="s">
        <v>89</v>
      </c>
      <c r="D102">
        <v>10008</v>
      </c>
      <c r="E102" t="s">
        <v>288</v>
      </c>
      <c r="F102">
        <v>1</v>
      </c>
      <c r="G102" t="s">
        <v>135</v>
      </c>
      <c r="H102" t="s">
        <v>136</v>
      </c>
      <c r="I102" t="s">
        <v>137</v>
      </c>
      <c r="J102" t="s">
        <v>106</v>
      </c>
      <c r="K102" t="s">
        <v>289</v>
      </c>
      <c r="L102">
        <v>2775</v>
      </c>
      <c r="M102">
        <v>1946</v>
      </c>
      <c r="N102" t="s">
        <v>239</v>
      </c>
      <c r="O102">
        <v>5</v>
      </c>
      <c r="P102">
        <v>1946</v>
      </c>
      <c r="Q102">
        <v>2775</v>
      </c>
      <c r="R102" s="20">
        <v>0.01</v>
      </c>
    </row>
    <row r="103" spans="1:18" x14ac:dyDescent="0.25">
      <c r="A103" t="s">
        <v>293</v>
      </c>
      <c r="B103" s="19">
        <v>42118</v>
      </c>
      <c r="C103" t="s">
        <v>108</v>
      </c>
      <c r="D103">
        <v>10015</v>
      </c>
      <c r="E103" t="s">
        <v>294</v>
      </c>
      <c r="F103">
        <v>1</v>
      </c>
      <c r="G103" t="s">
        <v>103</v>
      </c>
      <c r="H103" t="s">
        <v>104</v>
      </c>
      <c r="I103" t="s">
        <v>105</v>
      </c>
      <c r="J103" t="s">
        <v>106</v>
      </c>
      <c r="K103" t="s">
        <v>295</v>
      </c>
      <c r="L103">
        <v>2775</v>
      </c>
      <c r="M103">
        <v>1847</v>
      </c>
      <c r="N103" t="s">
        <v>87</v>
      </c>
      <c r="O103">
        <v>3</v>
      </c>
      <c r="P103">
        <v>1847</v>
      </c>
      <c r="Q103">
        <v>2775</v>
      </c>
      <c r="R103" s="20">
        <v>0.01</v>
      </c>
    </row>
    <row r="104" spans="1:18" x14ac:dyDescent="0.25">
      <c r="A104" t="s">
        <v>296</v>
      </c>
      <c r="B104" s="19">
        <v>42131</v>
      </c>
      <c r="C104" t="s">
        <v>108</v>
      </c>
      <c r="D104">
        <v>10001</v>
      </c>
      <c r="E104" t="s">
        <v>297</v>
      </c>
      <c r="F104">
        <v>1</v>
      </c>
      <c r="G104" t="s">
        <v>197</v>
      </c>
      <c r="H104" t="s">
        <v>122</v>
      </c>
      <c r="I104" t="s">
        <v>198</v>
      </c>
      <c r="J104" t="s">
        <v>106</v>
      </c>
      <c r="K104" t="s">
        <v>298</v>
      </c>
      <c r="L104">
        <v>2787</v>
      </c>
      <c r="M104">
        <v>1470</v>
      </c>
      <c r="N104" t="s">
        <v>114</v>
      </c>
      <c r="O104">
        <v>3</v>
      </c>
      <c r="P104">
        <v>1470</v>
      </c>
      <c r="Q104">
        <v>2787</v>
      </c>
      <c r="R104" s="20">
        <v>0.01</v>
      </c>
    </row>
    <row r="105" spans="1:18" x14ac:dyDescent="0.25">
      <c r="A105" t="s">
        <v>299</v>
      </c>
      <c r="B105" s="19">
        <v>42221</v>
      </c>
      <c r="C105" t="s">
        <v>81</v>
      </c>
      <c r="D105">
        <v>10012</v>
      </c>
      <c r="E105" t="s">
        <v>297</v>
      </c>
      <c r="F105">
        <v>1</v>
      </c>
      <c r="G105" t="s">
        <v>127</v>
      </c>
      <c r="H105" t="s">
        <v>128</v>
      </c>
      <c r="I105" t="s">
        <v>129</v>
      </c>
      <c r="J105" t="s">
        <v>93</v>
      </c>
      <c r="K105" t="s">
        <v>298</v>
      </c>
      <c r="L105">
        <v>2787</v>
      </c>
      <c r="M105">
        <v>1470</v>
      </c>
      <c r="N105" t="s">
        <v>114</v>
      </c>
      <c r="O105">
        <v>8</v>
      </c>
      <c r="P105">
        <v>1470</v>
      </c>
      <c r="Q105">
        <v>2787</v>
      </c>
      <c r="R105" s="20">
        <v>0.02</v>
      </c>
    </row>
    <row r="106" spans="1:18" x14ac:dyDescent="0.25">
      <c r="A106" t="s">
        <v>300</v>
      </c>
      <c r="B106" s="19">
        <v>41718</v>
      </c>
      <c r="C106" t="s">
        <v>134</v>
      </c>
      <c r="D106">
        <v>10009</v>
      </c>
      <c r="E106" t="s">
        <v>297</v>
      </c>
      <c r="F106">
        <v>1</v>
      </c>
      <c r="G106" t="s">
        <v>141</v>
      </c>
      <c r="H106" t="s">
        <v>142</v>
      </c>
      <c r="I106" t="s">
        <v>143</v>
      </c>
      <c r="J106" t="s">
        <v>93</v>
      </c>
      <c r="K106" t="s">
        <v>298</v>
      </c>
      <c r="L106">
        <v>2787</v>
      </c>
      <c r="M106">
        <v>1470</v>
      </c>
      <c r="N106" t="s">
        <v>114</v>
      </c>
      <c r="O106">
        <v>10</v>
      </c>
      <c r="P106">
        <v>1470</v>
      </c>
      <c r="Q106">
        <v>2787</v>
      </c>
      <c r="R106" s="20">
        <v>0.02</v>
      </c>
    </row>
    <row r="107" spans="1:18" x14ac:dyDescent="0.25">
      <c r="A107" t="s">
        <v>277</v>
      </c>
      <c r="B107" s="19">
        <v>41447</v>
      </c>
      <c r="C107" t="s">
        <v>102</v>
      </c>
      <c r="D107">
        <v>10015</v>
      </c>
      <c r="E107" t="s">
        <v>297</v>
      </c>
      <c r="F107">
        <v>1</v>
      </c>
      <c r="G107" t="s">
        <v>103</v>
      </c>
      <c r="H107" t="s">
        <v>104</v>
      </c>
      <c r="I107" t="s">
        <v>105</v>
      </c>
      <c r="J107" t="s">
        <v>106</v>
      </c>
      <c r="K107" t="s">
        <v>298</v>
      </c>
      <c r="L107">
        <v>2787</v>
      </c>
      <c r="M107">
        <v>1470</v>
      </c>
      <c r="N107" t="s">
        <v>114</v>
      </c>
      <c r="O107">
        <v>1</v>
      </c>
      <c r="P107">
        <v>1470</v>
      </c>
      <c r="Q107">
        <v>2787</v>
      </c>
      <c r="R107" s="20">
        <v>0.01</v>
      </c>
    </row>
    <row r="108" spans="1:18" x14ac:dyDescent="0.25">
      <c r="A108" t="s">
        <v>301</v>
      </c>
      <c r="B108" s="19">
        <v>41645</v>
      </c>
      <c r="C108" t="s">
        <v>81</v>
      </c>
      <c r="D108">
        <v>10009</v>
      </c>
      <c r="E108" t="s">
        <v>302</v>
      </c>
      <c r="F108">
        <v>1</v>
      </c>
      <c r="G108" t="s">
        <v>141</v>
      </c>
      <c r="H108" t="s">
        <v>142</v>
      </c>
      <c r="I108" t="s">
        <v>143</v>
      </c>
      <c r="J108" t="s">
        <v>93</v>
      </c>
      <c r="K108" t="s">
        <v>303</v>
      </c>
      <c r="L108">
        <v>2787</v>
      </c>
      <c r="M108">
        <v>2020</v>
      </c>
      <c r="N108" t="s">
        <v>87</v>
      </c>
      <c r="O108">
        <v>8</v>
      </c>
      <c r="P108">
        <v>2020</v>
      </c>
      <c r="Q108">
        <v>2787</v>
      </c>
      <c r="R108" s="20">
        <v>0.02</v>
      </c>
    </row>
    <row r="109" spans="1:18" x14ac:dyDescent="0.25">
      <c r="A109" t="s">
        <v>304</v>
      </c>
      <c r="B109" s="19">
        <v>41395</v>
      </c>
      <c r="C109" t="s">
        <v>81</v>
      </c>
      <c r="D109">
        <v>10001</v>
      </c>
      <c r="E109" t="s">
        <v>305</v>
      </c>
      <c r="F109">
        <v>1</v>
      </c>
      <c r="G109" t="s">
        <v>197</v>
      </c>
      <c r="H109" t="s">
        <v>122</v>
      </c>
      <c r="I109" t="s">
        <v>198</v>
      </c>
      <c r="J109" t="s">
        <v>106</v>
      </c>
      <c r="K109" t="s">
        <v>306</v>
      </c>
      <c r="L109">
        <v>2796</v>
      </c>
      <c r="M109">
        <v>2307</v>
      </c>
      <c r="N109" t="s">
        <v>87</v>
      </c>
      <c r="O109">
        <v>8</v>
      </c>
      <c r="P109">
        <v>2307</v>
      </c>
      <c r="Q109">
        <v>2796</v>
      </c>
      <c r="R109" s="20">
        <v>0.02</v>
      </c>
    </row>
    <row r="110" spans="1:18" x14ac:dyDescent="0.25">
      <c r="A110" t="s">
        <v>307</v>
      </c>
      <c r="B110" s="19">
        <v>41477</v>
      </c>
      <c r="C110" t="s">
        <v>102</v>
      </c>
      <c r="D110">
        <v>10012</v>
      </c>
      <c r="E110" t="s">
        <v>305</v>
      </c>
      <c r="F110">
        <v>1</v>
      </c>
      <c r="G110" t="s">
        <v>127</v>
      </c>
      <c r="H110" t="s">
        <v>128</v>
      </c>
      <c r="I110" t="s">
        <v>129</v>
      </c>
      <c r="J110" t="s">
        <v>93</v>
      </c>
      <c r="K110" t="s">
        <v>306</v>
      </c>
      <c r="L110">
        <v>2796</v>
      </c>
      <c r="M110">
        <v>2307</v>
      </c>
      <c r="N110" t="s">
        <v>87</v>
      </c>
      <c r="O110">
        <v>1</v>
      </c>
      <c r="P110">
        <v>2307</v>
      </c>
      <c r="Q110">
        <v>2796</v>
      </c>
      <c r="R110" s="20">
        <v>0.01</v>
      </c>
    </row>
    <row r="111" spans="1:18" x14ac:dyDescent="0.25">
      <c r="A111" t="s">
        <v>308</v>
      </c>
      <c r="B111" s="19">
        <v>41718</v>
      </c>
      <c r="C111" t="s">
        <v>81</v>
      </c>
      <c r="D111">
        <v>10005</v>
      </c>
      <c r="E111" t="s">
        <v>305</v>
      </c>
      <c r="F111">
        <v>1</v>
      </c>
      <c r="G111" t="s">
        <v>183</v>
      </c>
      <c r="H111" t="s">
        <v>184</v>
      </c>
      <c r="I111" t="s">
        <v>185</v>
      </c>
      <c r="J111" t="s">
        <v>93</v>
      </c>
      <c r="K111" t="s">
        <v>306</v>
      </c>
      <c r="L111">
        <v>2796</v>
      </c>
      <c r="M111">
        <v>2307</v>
      </c>
      <c r="N111" t="s">
        <v>87</v>
      </c>
      <c r="O111">
        <v>8</v>
      </c>
      <c r="P111">
        <v>2307</v>
      </c>
      <c r="Q111">
        <v>2796</v>
      </c>
      <c r="R111" s="20">
        <v>0.02</v>
      </c>
    </row>
    <row r="112" spans="1:18" x14ac:dyDescent="0.25">
      <c r="A112" t="s">
        <v>309</v>
      </c>
      <c r="B112" s="19">
        <v>41867</v>
      </c>
      <c r="C112" t="s">
        <v>72</v>
      </c>
      <c r="D112">
        <v>10012</v>
      </c>
      <c r="E112" t="s">
        <v>310</v>
      </c>
      <c r="F112">
        <v>1</v>
      </c>
      <c r="G112" t="s">
        <v>127</v>
      </c>
      <c r="H112" t="s">
        <v>128</v>
      </c>
      <c r="I112" t="s">
        <v>129</v>
      </c>
      <c r="J112" t="s">
        <v>93</v>
      </c>
      <c r="K112" t="s">
        <v>311</v>
      </c>
      <c r="L112">
        <v>2803</v>
      </c>
      <c r="M112">
        <v>1344</v>
      </c>
      <c r="N112" t="s">
        <v>87</v>
      </c>
      <c r="O112">
        <v>6</v>
      </c>
      <c r="P112">
        <v>1344</v>
      </c>
      <c r="Q112">
        <v>2803</v>
      </c>
      <c r="R112" s="20">
        <v>0.02</v>
      </c>
    </row>
    <row r="113" spans="1:18" x14ac:dyDescent="0.25">
      <c r="A113" t="s">
        <v>312</v>
      </c>
      <c r="B113" s="19">
        <v>42207</v>
      </c>
      <c r="C113" t="s">
        <v>134</v>
      </c>
      <c r="D113">
        <v>10002</v>
      </c>
      <c r="E113" t="s">
        <v>310</v>
      </c>
      <c r="F113">
        <v>1</v>
      </c>
      <c r="G113" t="s">
        <v>83</v>
      </c>
      <c r="H113" t="s">
        <v>84</v>
      </c>
      <c r="I113" t="s">
        <v>85</v>
      </c>
      <c r="J113" t="s">
        <v>77</v>
      </c>
      <c r="K113" t="s">
        <v>311</v>
      </c>
      <c r="L113">
        <v>2803</v>
      </c>
      <c r="M113">
        <v>1344</v>
      </c>
      <c r="N113" t="s">
        <v>87</v>
      </c>
      <c r="O113">
        <v>10</v>
      </c>
      <c r="P113">
        <v>1344</v>
      </c>
      <c r="Q113">
        <v>2803</v>
      </c>
      <c r="R113" s="20">
        <v>0.02</v>
      </c>
    </row>
    <row r="114" spans="1:18" x14ac:dyDescent="0.25">
      <c r="A114" t="s">
        <v>313</v>
      </c>
      <c r="B114" s="19">
        <v>41661</v>
      </c>
      <c r="C114" t="s">
        <v>110</v>
      </c>
      <c r="D114">
        <v>10015</v>
      </c>
      <c r="E114" t="s">
        <v>310</v>
      </c>
      <c r="F114">
        <v>1</v>
      </c>
      <c r="G114" t="s">
        <v>103</v>
      </c>
      <c r="H114" t="s">
        <v>104</v>
      </c>
      <c r="I114" t="s">
        <v>105</v>
      </c>
      <c r="J114" t="s">
        <v>106</v>
      </c>
      <c r="K114" t="s">
        <v>311</v>
      </c>
      <c r="L114">
        <v>2803</v>
      </c>
      <c r="M114">
        <v>1344</v>
      </c>
      <c r="N114" t="s">
        <v>87</v>
      </c>
      <c r="O114">
        <v>4</v>
      </c>
      <c r="P114">
        <v>1344</v>
      </c>
      <c r="Q114">
        <v>2803</v>
      </c>
      <c r="R114" s="20">
        <v>0.01</v>
      </c>
    </row>
    <row r="115" spans="1:18" x14ac:dyDescent="0.25">
      <c r="A115" t="s">
        <v>314</v>
      </c>
      <c r="B115" s="19">
        <v>42088</v>
      </c>
      <c r="C115" t="s">
        <v>89</v>
      </c>
      <c r="D115">
        <v>10011</v>
      </c>
      <c r="E115" t="s">
        <v>310</v>
      </c>
      <c r="F115">
        <v>1</v>
      </c>
      <c r="G115" t="s">
        <v>153</v>
      </c>
      <c r="H115" t="s">
        <v>154</v>
      </c>
      <c r="I115" t="s">
        <v>155</v>
      </c>
      <c r="J115" t="s">
        <v>93</v>
      </c>
      <c r="K115" t="s">
        <v>311</v>
      </c>
      <c r="L115">
        <v>2803</v>
      </c>
      <c r="M115">
        <v>1344</v>
      </c>
      <c r="N115" t="s">
        <v>87</v>
      </c>
      <c r="O115">
        <v>5</v>
      </c>
      <c r="P115">
        <v>1344</v>
      </c>
      <c r="Q115">
        <v>2803</v>
      </c>
      <c r="R115" s="20">
        <v>0.01</v>
      </c>
    </row>
    <row r="116" spans="1:18" x14ac:dyDescent="0.25">
      <c r="A116" t="s">
        <v>315</v>
      </c>
      <c r="B116" s="19">
        <v>41400</v>
      </c>
      <c r="C116" t="s">
        <v>81</v>
      </c>
      <c r="D116">
        <v>10006</v>
      </c>
      <c r="E116" t="s">
        <v>310</v>
      </c>
      <c r="F116">
        <v>1</v>
      </c>
      <c r="G116" t="s">
        <v>74</v>
      </c>
      <c r="H116" t="s">
        <v>75</v>
      </c>
      <c r="I116" t="s">
        <v>76</v>
      </c>
      <c r="J116" t="s">
        <v>77</v>
      </c>
      <c r="K116" t="s">
        <v>311</v>
      </c>
      <c r="L116">
        <v>2803</v>
      </c>
      <c r="M116">
        <v>1344</v>
      </c>
      <c r="N116" t="s">
        <v>87</v>
      </c>
      <c r="O116">
        <v>8</v>
      </c>
      <c r="P116">
        <v>1344</v>
      </c>
      <c r="Q116">
        <v>2803</v>
      </c>
      <c r="R116" s="20">
        <v>0.02</v>
      </c>
    </row>
    <row r="117" spans="1:18" x14ac:dyDescent="0.25">
      <c r="A117" t="s">
        <v>316</v>
      </c>
      <c r="B117" s="19">
        <v>41743</v>
      </c>
      <c r="C117" t="s">
        <v>134</v>
      </c>
      <c r="D117">
        <v>10013</v>
      </c>
      <c r="E117" t="s">
        <v>317</v>
      </c>
      <c r="F117">
        <v>1</v>
      </c>
      <c r="G117" t="s">
        <v>116</v>
      </c>
      <c r="H117" t="s">
        <v>117</v>
      </c>
      <c r="I117" t="s">
        <v>118</v>
      </c>
      <c r="J117" t="s">
        <v>106</v>
      </c>
      <c r="K117" t="s">
        <v>318</v>
      </c>
      <c r="L117">
        <v>2808</v>
      </c>
      <c r="M117">
        <v>1759</v>
      </c>
      <c r="N117" t="s">
        <v>177</v>
      </c>
      <c r="O117">
        <v>10</v>
      </c>
      <c r="P117">
        <v>1759</v>
      </c>
      <c r="Q117">
        <v>2808</v>
      </c>
      <c r="R117" s="20">
        <v>0.02</v>
      </c>
    </row>
    <row r="118" spans="1:18" x14ac:dyDescent="0.25">
      <c r="A118" t="s">
        <v>319</v>
      </c>
      <c r="B118" s="19">
        <v>41879</v>
      </c>
      <c r="C118" t="s">
        <v>102</v>
      </c>
      <c r="D118">
        <v>10003</v>
      </c>
      <c r="E118" t="s">
        <v>317</v>
      </c>
      <c r="F118">
        <v>1</v>
      </c>
      <c r="G118" t="s">
        <v>96</v>
      </c>
      <c r="H118" t="s">
        <v>97</v>
      </c>
      <c r="I118" t="s">
        <v>98</v>
      </c>
      <c r="J118" t="s">
        <v>99</v>
      </c>
      <c r="K118" t="s">
        <v>318</v>
      </c>
      <c r="L118">
        <v>2808</v>
      </c>
      <c r="M118">
        <v>1759</v>
      </c>
      <c r="N118" t="s">
        <v>177</v>
      </c>
      <c r="O118">
        <v>1</v>
      </c>
      <c r="P118">
        <v>1759</v>
      </c>
      <c r="Q118">
        <v>2808</v>
      </c>
      <c r="R118" s="20">
        <v>0.01</v>
      </c>
    </row>
    <row r="119" spans="1:18" x14ac:dyDescent="0.25">
      <c r="A119" t="s">
        <v>320</v>
      </c>
      <c r="B119" s="19">
        <v>42173</v>
      </c>
      <c r="C119" t="s">
        <v>110</v>
      </c>
      <c r="D119">
        <v>10011</v>
      </c>
      <c r="E119" t="s">
        <v>317</v>
      </c>
      <c r="F119">
        <v>1</v>
      </c>
      <c r="G119" t="s">
        <v>153</v>
      </c>
      <c r="H119" t="s">
        <v>154</v>
      </c>
      <c r="I119" t="s">
        <v>155</v>
      </c>
      <c r="J119" t="s">
        <v>93</v>
      </c>
      <c r="K119" t="s">
        <v>318</v>
      </c>
      <c r="L119">
        <v>2808</v>
      </c>
      <c r="M119">
        <v>1759</v>
      </c>
      <c r="N119" t="s">
        <v>177</v>
      </c>
      <c r="O119">
        <v>4</v>
      </c>
      <c r="P119">
        <v>1759</v>
      </c>
      <c r="Q119">
        <v>2808</v>
      </c>
      <c r="R119" s="20">
        <v>0.01</v>
      </c>
    </row>
    <row r="120" spans="1:18" x14ac:dyDescent="0.25">
      <c r="A120" t="s">
        <v>321</v>
      </c>
      <c r="B120" s="19">
        <v>41803</v>
      </c>
      <c r="C120" t="s">
        <v>108</v>
      </c>
      <c r="D120">
        <v>10006</v>
      </c>
      <c r="E120" t="s">
        <v>317</v>
      </c>
      <c r="F120">
        <v>1</v>
      </c>
      <c r="G120" t="s">
        <v>74</v>
      </c>
      <c r="H120" t="s">
        <v>75</v>
      </c>
      <c r="I120" t="s">
        <v>76</v>
      </c>
      <c r="J120" t="s">
        <v>77</v>
      </c>
      <c r="K120" t="s">
        <v>318</v>
      </c>
      <c r="L120">
        <v>2808</v>
      </c>
      <c r="M120">
        <v>1759</v>
      </c>
      <c r="N120" t="s">
        <v>177</v>
      </c>
      <c r="O120">
        <v>3</v>
      </c>
      <c r="P120">
        <v>1759</v>
      </c>
      <c r="Q120">
        <v>2808</v>
      </c>
      <c r="R120" s="20">
        <v>0.01</v>
      </c>
    </row>
    <row r="121" spans="1:18" x14ac:dyDescent="0.25">
      <c r="A121" t="s">
        <v>322</v>
      </c>
      <c r="B121" s="19">
        <v>42175</v>
      </c>
      <c r="C121" t="s">
        <v>72</v>
      </c>
      <c r="D121">
        <v>10012</v>
      </c>
      <c r="E121" t="s">
        <v>323</v>
      </c>
      <c r="F121">
        <v>1</v>
      </c>
      <c r="G121" t="s">
        <v>127</v>
      </c>
      <c r="H121" t="s">
        <v>128</v>
      </c>
      <c r="I121" t="s">
        <v>129</v>
      </c>
      <c r="J121" t="s">
        <v>93</v>
      </c>
      <c r="K121" t="s">
        <v>324</v>
      </c>
      <c r="L121">
        <v>2814</v>
      </c>
      <c r="M121">
        <v>2437</v>
      </c>
      <c r="N121" t="s">
        <v>87</v>
      </c>
      <c r="O121">
        <v>6</v>
      </c>
      <c r="P121">
        <v>2437</v>
      </c>
      <c r="Q121">
        <v>2814</v>
      </c>
      <c r="R121" s="20">
        <v>0.02</v>
      </c>
    </row>
    <row r="122" spans="1:18" x14ac:dyDescent="0.25">
      <c r="A122" t="s">
        <v>325</v>
      </c>
      <c r="B122" s="19">
        <v>41883</v>
      </c>
      <c r="C122" t="s">
        <v>102</v>
      </c>
      <c r="D122">
        <v>10007</v>
      </c>
      <c r="E122" t="s">
        <v>323</v>
      </c>
      <c r="F122">
        <v>1</v>
      </c>
      <c r="G122" t="s">
        <v>90</v>
      </c>
      <c r="H122" t="s">
        <v>91</v>
      </c>
      <c r="I122" t="s">
        <v>92</v>
      </c>
      <c r="J122" t="s">
        <v>93</v>
      </c>
      <c r="K122" t="s">
        <v>324</v>
      </c>
      <c r="L122">
        <v>2814</v>
      </c>
      <c r="M122">
        <v>2437</v>
      </c>
      <c r="N122" t="s">
        <v>87</v>
      </c>
      <c r="O122">
        <v>1</v>
      </c>
      <c r="P122">
        <v>2437</v>
      </c>
      <c r="Q122">
        <v>2814</v>
      </c>
      <c r="R122" s="20">
        <v>0.01</v>
      </c>
    </row>
    <row r="123" spans="1:18" x14ac:dyDescent="0.25">
      <c r="A123" t="s">
        <v>326</v>
      </c>
      <c r="B123" s="19">
        <v>42348</v>
      </c>
      <c r="C123" t="s">
        <v>102</v>
      </c>
      <c r="D123">
        <v>10013</v>
      </c>
      <c r="E123" t="s">
        <v>323</v>
      </c>
      <c r="F123">
        <v>1</v>
      </c>
      <c r="G123" t="s">
        <v>116</v>
      </c>
      <c r="H123" t="s">
        <v>117</v>
      </c>
      <c r="I123" t="s">
        <v>118</v>
      </c>
      <c r="J123" t="s">
        <v>106</v>
      </c>
      <c r="K123" t="s">
        <v>324</v>
      </c>
      <c r="L123">
        <v>2814</v>
      </c>
      <c r="M123">
        <v>2437</v>
      </c>
      <c r="N123" t="s">
        <v>87</v>
      </c>
      <c r="O123">
        <v>1</v>
      </c>
      <c r="P123">
        <v>2437</v>
      </c>
      <c r="Q123">
        <v>2814</v>
      </c>
      <c r="R123" s="20">
        <v>0.01</v>
      </c>
    </row>
    <row r="124" spans="1:18" x14ac:dyDescent="0.25">
      <c r="A124" t="s">
        <v>206</v>
      </c>
      <c r="B124" s="19">
        <v>42015</v>
      </c>
      <c r="C124" t="s">
        <v>108</v>
      </c>
      <c r="D124">
        <v>10004</v>
      </c>
      <c r="E124" t="s">
        <v>327</v>
      </c>
      <c r="F124">
        <v>1</v>
      </c>
      <c r="G124" t="s">
        <v>121</v>
      </c>
      <c r="H124" t="s">
        <v>122</v>
      </c>
      <c r="I124" t="s">
        <v>123</v>
      </c>
      <c r="J124" t="s">
        <v>106</v>
      </c>
      <c r="K124" t="s">
        <v>328</v>
      </c>
      <c r="L124">
        <v>2820</v>
      </c>
      <c r="M124">
        <v>1504</v>
      </c>
      <c r="N124" t="s">
        <v>239</v>
      </c>
      <c r="O124">
        <v>3</v>
      </c>
      <c r="P124">
        <v>1504</v>
      </c>
      <c r="Q124">
        <v>2820</v>
      </c>
      <c r="R124" s="20">
        <v>0.01</v>
      </c>
    </row>
    <row r="125" spans="1:18" x14ac:dyDescent="0.25">
      <c r="A125" t="s">
        <v>329</v>
      </c>
      <c r="B125" s="19">
        <v>41701</v>
      </c>
      <c r="C125" t="s">
        <v>134</v>
      </c>
      <c r="D125">
        <v>10015</v>
      </c>
      <c r="E125" t="s">
        <v>327</v>
      </c>
      <c r="F125">
        <v>1</v>
      </c>
      <c r="G125" t="s">
        <v>103</v>
      </c>
      <c r="H125" t="s">
        <v>104</v>
      </c>
      <c r="I125" t="s">
        <v>105</v>
      </c>
      <c r="J125" t="s">
        <v>106</v>
      </c>
      <c r="K125" t="s">
        <v>328</v>
      </c>
      <c r="L125">
        <v>2820</v>
      </c>
      <c r="M125">
        <v>1504</v>
      </c>
      <c r="N125" t="s">
        <v>239</v>
      </c>
      <c r="O125">
        <v>10</v>
      </c>
      <c r="P125">
        <v>1504</v>
      </c>
      <c r="Q125">
        <v>2820</v>
      </c>
      <c r="R125" s="20">
        <v>0.02</v>
      </c>
    </row>
    <row r="126" spans="1:18" x14ac:dyDescent="0.25">
      <c r="A126" t="s">
        <v>330</v>
      </c>
      <c r="B126" s="19">
        <v>42149</v>
      </c>
      <c r="C126" t="s">
        <v>89</v>
      </c>
      <c r="D126">
        <v>10009</v>
      </c>
      <c r="E126" t="s">
        <v>331</v>
      </c>
      <c r="F126">
        <v>1</v>
      </c>
      <c r="G126" t="s">
        <v>141</v>
      </c>
      <c r="H126" t="s">
        <v>142</v>
      </c>
      <c r="I126" t="s">
        <v>143</v>
      </c>
      <c r="J126" t="s">
        <v>93</v>
      </c>
      <c r="K126" t="s">
        <v>332</v>
      </c>
      <c r="L126">
        <v>2850</v>
      </c>
      <c r="M126">
        <v>2007</v>
      </c>
      <c r="N126" t="s">
        <v>114</v>
      </c>
      <c r="O126">
        <v>5</v>
      </c>
      <c r="P126">
        <v>2007</v>
      </c>
      <c r="Q126">
        <v>2850</v>
      </c>
      <c r="R126" s="20">
        <v>0.01</v>
      </c>
    </row>
    <row r="127" spans="1:18" x14ac:dyDescent="0.25">
      <c r="A127" t="s">
        <v>333</v>
      </c>
      <c r="B127" s="19">
        <v>42154</v>
      </c>
      <c r="C127" t="s">
        <v>134</v>
      </c>
      <c r="D127">
        <v>10015</v>
      </c>
      <c r="E127" t="s">
        <v>331</v>
      </c>
      <c r="F127">
        <v>1</v>
      </c>
      <c r="G127" t="s">
        <v>103</v>
      </c>
      <c r="H127" t="s">
        <v>104</v>
      </c>
      <c r="I127" t="s">
        <v>105</v>
      </c>
      <c r="J127" t="s">
        <v>106</v>
      </c>
      <c r="K127" t="s">
        <v>332</v>
      </c>
      <c r="L127">
        <v>2850</v>
      </c>
      <c r="M127">
        <v>2007</v>
      </c>
      <c r="N127" t="s">
        <v>114</v>
      </c>
      <c r="O127">
        <v>10</v>
      </c>
      <c r="P127">
        <v>2007</v>
      </c>
      <c r="Q127">
        <v>2850</v>
      </c>
      <c r="R127" s="20">
        <v>0.02</v>
      </c>
    </row>
    <row r="128" spans="1:18" x14ac:dyDescent="0.25">
      <c r="A128" t="s">
        <v>334</v>
      </c>
      <c r="B128" s="19">
        <v>41953</v>
      </c>
      <c r="C128" t="s">
        <v>203</v>
      </c>
      <c r="D128">
        <v>10011</v>
      </c>
      <c r="E128" t="s">
        <v>331</v>
      </c>
      <c r="F128">
        <v>1</v>
      </c>
      <c r="G128" t="s">
        <v>153</v>
      </c>
      <c r="H128" t="s">
        <v>154</v>
      </c>
      <c r="I128" t="s">
        <v>155</v>
      </c>
      <c r="J128" t="s">
        <v>93</v>
      </c>
      <c r="K128" t="s">
        <v>332</v>
      </c>
      <c r="L128">
        <v>2850</v>
      </c>
      <c r="M128">
        <v>2007</v>
      </c>
      <c r="N128" t="s">
        <v>114</v>
      </c>
      <c r="O128">
        <v>4</v>
      </c>
      <c r="P128">
        <v>2007</v>
      </c>
      <c r="Q128">
        <v>2850</v>
      </c>
      <c r="R128" s="20">
        <v>0.01</v>
      </c>
    </row>
    <row r="129" spans="1:18" x14ac:dyDescent="0.25">
      <c r="A129" t="s">
        <v>335</v>
      </c>
      <c r="B129" s="19">
        <v>42304</v>
      </c>
      <c r="C129" t="s">
        <v>81</v>
      </c>
      <c r="D129">
        <v>10007</v>
      </c>
      <c r="E129" t="s">
        <v>336</v>
      </c>
      <c r="F129">
        <v>1</v>
      </c>
      <c r="G129" t="s">
        <v>90</v>
      </c>
      <c r="H129" t="s">
        <v>91</v>
      </c>
      <c r="I129" t="s">
        <v>92</v>
      </c>
      <c r="J129" t="s">
        <v>93</v>
      </c>
      <c r="K129" t="s">
        <v>337</v>
      </c>
      <c r="L129">
        <v>2856</v>
      </c>
      <c r="M129">
        <v>1236</v>
      </c>
      <c r="N129" t="s">
        <v>114</v>
      </c>
      <c r="O129">
        <v>8</v>
      </c>
      <c r="P129">
        <v>1236</v>
      </c>
      <c r="Q129">
        <v>2856</v>
      </c>
      <c r="R129" s="20">
        <v>0.02</v>
      </c>
    </row>
    <row r="130" spans="1:18" x14ac:dyDescent="0.25">
      <c r="A130" t="s">
        <v>338</v>
      </c>
      <c r="B130" s="19">
        <v>42205</v>
      </c>
      <c r="C130" t="s">
        <v>110</v>
      </c>
      <c r="D130">
        <v>10015</v>
      </c>
      <c r="E130" t="s">
        <v>336</v>
      </c>
      <c r="F130">
        <v>1</v>
      </c>
      <c r="G130" t="s">
        <v>103</v>
      </c>
      <c r="H130" t="s">
        <v>104</v>
      </c>
      <c r="I130" t="s">
        <v>105</v>
      </c>
      <c r="J130" t="s">
        <v>106</v>
      </c>
      <c r="K130" t="s">
        <v>337</v>
      </c>
      <c r="L130">
        <v>2856</v>
      </c>
      <c r="M130">
        <v>1236</v>
      </c>
      <c r="N130" t="s">
        <v>114</v>
      </c>
      <c r="O130">
        <v>4</v>
      </c>
      <c r="P130">
        <v>1236</v>
      </c>
      <c r="Q130">
        <v>2856</v>
      </c>
      <c r="R130" s="20">
        <v>0.01</v>
      </c>
    </row>
    <row r="131" spans="1:18" x14ac:dyDescent="0.25">
      <c r="A131" t="s">
        <v>339</v>
      </c>
      <c r="B131" s="19">
        <v>41931</v>
      </c>
      <c r="C131" t="s">
        <v>203</v>
      </c>
      <c r="D131">
        <v>10006</v>
      </c>
      <c r="E131" t="s">
        <v>336</v>
      </c>
      <c r="F131">
        <v>1</v>
      </c>
      <c r="G131" t="s">
        <v>74</v>
      </c>
      <c r="H131" t="s">
        <v>75</v>
      </c>
      <c r="I131" t="s">
        <v>76</v>
      </c>
      <c r="J131" t="s">
        <v>77</v>
      </c>
      <c r="K131" t="s">
        <v>337</v>
      </c>
      <c r="L131">
        <v>2856</v>
      </c>
      <c r="M131">
        <v>1236</v>
      </c>
      <c r="N131" t="s">
        <v>114</v>
      </c>
      <c r="O131">
        <v>4</v>
      </c>
      <c r="P131">
        <v>1236</v>
      </c>
      <c r="Q131">
        <v>2856</v>
      </c>
      <c r="R131" s="20">
        <v>0.01</v>
      </c>
    </row>
    <row r="132" spans="1:18" x14ac:dyDescent="0.25">
      <c r="A132" t="s">
        <v>340</v>
      </c>
      <c r="B132" s="19">
        <v>41859</v>
      </c>
      <c r="C132" t="s">
        <v>134</v>
      </c>
      <c r="D132">
        <v>10012</v>
      </c>
      <c r="E132" t="s">
        <v>341</v>
      </c>
      <c r="F132">
        <v>1</v>
      </c>
      <c r="G132" t="s">
        <v>127</v>
      </c>
      <c r="H132" t="s">
        <v>128</v>
      </c>
      <c r="I132" t="s">
        <v>129</v>
      </c>
      <c r="J132" t="s">
        <v>93</v>
      </c>
      <c r="K132" t="s">
        <v>342</v>
      </c>
      <c r="L132">
        <v>2856</v>
      </c>
      <c r="M132">
        <v>1780</v>
      </c>
      <c r="N132" t="s">
        <v>87</v>
      </c>
      <c r="O132">
        <v>10</v>
      </c>
      <c r="P132">
        <v>1780</v>
      </c>
      <c r="Q132">
        <v>2856</v>
      </c>
      <c r="R132" s="20">
        <v>0.02</v>
      </c>
    </row>
    <row r="133" spans="1:18" x14ac:dyDescent="0.25">
      <c r="A133" t="s">
        <v>343</v>
      </c>
      <c r="B133" s="19">
        <v>42365</v>
      </c>
      <c r="C133" t="s">
        <v>203</v>
      </c>
      <c r="D133">
        <v>10010</v>
      </c>
      <c r="E133" t="s">
        <v>341</v>
      </c>
      <c r="F133">
        <v>1</v>
      </c>
      <c r="G133" t="s">
        <v>171</v>
      </c>
      <c r="H133" t="s">
        <v>172</v>
      </c>
      <c r="I133" t="s">
        <v>173</v>
      </c>
      <c r="J133" t="s">
        <v>93</v>
      </c>
      <c r="K133" t="s">
        <v>342</v>
      </c>
      <c r="L133">
        <v>2856</v>
      </c>
      <c r="M133">
        <v>1780</v>
      </c>
      <c r="N133" t="s">
        <v>87</v>
      </c>
      <c r="O133">
        <v>4</v>
      </c>
      <c r="P133">
        <v>1780</v>
      </c>
      <c r="Q133">
        <v>2856</v>
      </c>
      <c r="R133" s="20">
        <v>0.01</v>
      </c>
    </row>
    <row r="134" spans="1:18" x14ac:dyDescent="0.25">
      <c r="A134" t="s">
        <v>344</v>
      </c>
      <c r="B134" s="19">
        <v>42221</v>
      </c>
      <c r="C134" t="s">
        <v>110</v>
      </c>
      <c r="D134">
        <v>10006</v>
      </c>
      <c r="E134" t="s">
        <v>345</v>
      </c>
      <c r="F134">
        <v>1</v>
      </c>
      <c r="G134" t="s">
        <v>74</v>
      </c>
      <c r="H134" t="s">
        <v>75</v>
      </c>
      <c r="I134" t="s">
        <v>76</v>
      </c>
      <c r="J134" t="s">
        <v>77</v>
      </c>
      <c r="K134" t="s">
        <v>346</v>
      </c>
      <c r="L134">
        <v>2867</v>
      </c>
      <c r="M134">
        <v>2295</v>
      </c>
      <c r="N134" t="s">
        <v>114</v>
      </c>
      <c r="O134">
        <v>4</v>
      </c>
      <c r="P134">
        <v>2295</v>
      </c>
      <c r="Q134">
        <v>2867</v>
      </c>
      <c r="R134" s="20">
        <v>0.01</v>
      </c>
    </row>
    <row r="135" spans="1:18" x14ac:dyDescent="0.25">
      <c r="A135" t="s">
        <v>347</v>
      </c>
      <c r="B135" s="19">
        <v>41578</v>
      </c>
      <c r="C135" t="s">
        <v>134</v>
      </c>
      <c r="D135">
        <v>10007</v>
      </c>
      <c r="E135" t="s">
        <v>348</v>
      </c>
      <c r="F135">
        <v>1</v>
      </c>
      <c r="G135" t="s">
        <v>90</v>
      </c>
      <c r="H135" t="s">
        <v>91</v>
      </c>
      <c r="I135" t="s">
        <v>92</v>
      </c>
      <c r="J135" t="s">
        <v>93</v>
      </c>
      <c r="K135" t="s">
        <v>349</v>
      </c>
      <c r="L135">
        <v>2868</v>
      </c>
      <c r="M135">
        <v>2479</v>
      </c>
      <c r="N135" t="s">
        <v>239</v>
      </c>
      <c r="O135">
        <v>10</v>
      </c>
      <c r="P135">
        <v>2479</v>
      </c>
      <c r="Q135">
        <v>2868</v>
      </c>
      <c r="R135" s="20">
        <v>0.02</v>
      </c>
    </row>
    <row r="136" spans="1:18" x14ac:dyDescent="0.25">
      <c r="A136" t="s">
        <v>88</v>
      </c>
      <c r="B136" s="19">
        <v>42343</v>
      </c>
      <c r="C136" t="s">
        <v>108</v>
      </c>
      <c r="D136">
        <v>10010</v>
      </c>
      <c r="E136" t="s">
        <v>350</v>
      </c>
      <c r="F136">
        <v>1</v>
      </c>
      <c r="G136" t="s">
        <v>171</v>
      </c>
      <c r="H136" t="s">
        <v>172</v>
      </c>
      <c r="I136" t="s">
        <v>173</v>
      </c>
      <c r="J136" t="s">
        <v>93</v>
      </c>
      <c r="K136" t="s">
        <v>351</v>
      </c>
      <c r="L136">
        <v>2873</v>
      </c>
      <c r="M136">
        <v>2483</v>
      </c>
      <c r="N136" t="s">
        <v>87</v>
      </c>
      <c r="O136">
        <v>3</v>
      </c>
      <c r="P136">
        <v>2483</v>
      </c>
      <c r="Q136">
        <v>2873</v>
      </c>
      <c r="R136" s="20">
        <v>0.01</v>
      </c>
    </row>
    <row r="137" spans="1:18" x14ac:dyDescent="0.25">
      <c r="A137" t="s">
        <v>352</v>
      </c>
      <c r="B137" s="19">
        <v>42100</v>
      </c>
      <c r="C137" t="s">
        <v>89</v>
      </c>
      <c r="D137">
        <v>10002</v>
      </c>
      <c r="E137" t="s">
        <v>353</v>
      </c>
      <c r="F137">
        <v>1</v>
      </c>
      <c r="G137" t="s">
        <v>83</v>
      </c>
      <c r="H137" t="s">
        <v>84</v>
      </c>
      <c r="I137" t="s">
        <v>85</v>
      </c>
      <c r="J137" t="s">
        <v>77</v>
      </c>
      <c r="K137" t="s">
        <v>354</v>
      </c>
      <c r="L137">
        <v>2887</v>
      </c>
      <c r="M137">
        <v>1491</v>
      </c>
      <c r="N137" t="s">
        <v>87</v>
      </c>
      <c r="O137">
        <v>5</v>
      </c>
      <c r="P137">
        <v>1491</v>
      </c>
      <c r="Q137">
        <v>2887</v>
      </c>
      <c r="R137" s="20">
        <v>0.01</v>
      </c>
    </row>
    <row r="138" spans="1:18" x14ac:dyDescent="0.25">
      <c r="A138" t="s">
        <v>355</v>
      </c>
      <c r="B138" s="19">
        <v>41877</v>
      </c>
      <c r="C138" t="s">
        <v>134</v>
      </c>
      <c r="D138">
        <v>10011</v>
      </c>
      <c r="E138" t="s">
        <v>353</v>
      </c>
      <c r="F138">
        <v>1</v>
      </c>
      <c r="G138" t="s">
        <v>153</v>
      </c>
      <c r="H138" t="s">
        <v>154</v>
      </c>
      <c r="I138" t="s">
        <v>155</v>
      </c>
      <c r="J138" t="s">
        <v>93</v>
      </c>
      <c r="K138" t="s">
        <v>354</v>
      </c>
      <c r="L138">
        <v>2887</v>
      </c>
      <c r="M138">
        <v>1491</v>
      </c>
      <c r="N138" t="s">
        <v>87</v>
      </c>
      <c r="O138">
        <v>10</v>
      </c>
      <c r="P138">
        <v>1491</v>
      </c>
      <c r="Q138">
        <v>2887</v>
      </c>
      <c r="R138" s="20">
        <v>0.02</v>
      </c>
    </row>
    <row r="139" spans="1:18" x14ac:dyDescent="0.25">
      <c r="A139" t="s">
        <v>356</v>
      </c>
      <c r="B139" s="19">
        <v>41481</v>
      </c>
      <c r="C139" t="s">
        <v>110</v>
      </c>
      <c r="D139">
        <v>10001</v>
      </c>
      <c r="E139" t="s">
        <v>357</v>
      </c>
      <c r="F139">
        <v>1</v>
      </c>
      <c r="G139" t="s">
        <v>197</v>
      </c>
      <c r="H139" t="s">
        <v>122</v>
      </c>
      <c r="I139" t="s">
        <v>198</v>
      </c>
      <c r="J139" t="s">
        <v>106</v>
      </c>
      <c r="K139" t="s">
        <v>358</v>
      </c>
      <c r="L139">
        <v>2889</v>
      </c>
      <c r="M139">
        <v>1384</v>
      </c>
      <c r="N139" t="s">
        <v>87</v>
      </c>
      <c r="O139">
        <v>4</v>
      </c>
      <c r="P139">
        <v>1384</v>
      </c>
      <c r="Q139">
        <v>2889</v>
      </c>
      <c r="R139" s="20">
        <v>0.01</v>
      </c>
    </row>
    <row r="140" spans="1:18" x14ac:dyDescent="0.25">
      <c r="A140" t="s">
        <v>359</v>
      </c>
      <c r="B140" s="19">
        <v>41292</v>
      </c>
      <c r="C140" t="s">
        <v>102</v>
      </c>
      <c r="D140">
        <v>10001</v>
      </c>
      <c r="E140" t="s">
        <v>360</v>
      </c>
      <c r="F140">
        <v>1</v>
      </c>
      <c r="G140" t="s">
        <v>197</v>
      </c>
      <c r="H140" t="s">
        <v>122</v>
      </c>
      <c r="I140" t="s">
        <v>198</v>
      </c>
      <c r="J140" t="s">
        <v>106</v>
      </c>
      <c r="K140" t="s">
        <v>361</v>
      </c>
      <c r="L140">
        <v>2895</v>
      </c>
      <c r="M140">
        <v>1871</v>
      </c>
      <c r="N140" t="s">
        <v>114</v>
      </c>
      <c r="O140">
        <v>1</v>
      </c>
      <c r="P140">
        <v>1871</v>
      </c>
      <c r="Q140">
        <v>2895</v>
      </c>
      <c r="R140" s="20">
        <v>0.01</v>
      </c>
    </row>
    <row r="141" spans="1:18" x14ac:dyDescent="0.25">
      <c r="A141" t="s">
        <v>362</v>
      </c>
      <c r="B141" s="19">
        <v>41910</v>
      </c>
      <c r="C141" t="s">
        <v>81</v>
      </c>
      <c r="D141">
        <v>10002</v>
      </c>
      <c r="E141" t="s">
        <v>360</v>
      </c>
      <c r="F141">
        <v>1</v>
      </c>
      <c r="G141" t="s">
        <v>83</v>
      </c>
      <c r="H141" t="s">
        <v>84</v>
      </c>
      <c r="I141" t="s">
        <v>85</v>
      </c>
      <c r="J141" t="s">
        <v>77</v>
      </c>
      <c r="K141" t="s">
        <v>361</v>
      </c>
      <c r="L141">
        <v>2895</v>
      </c>
      <c r="M141">
        <v>1871</v>
      </c>
      <c r="N141" t="s">
        <v>114</v>
      </c>
      <c r="O141">
        <v>8</v>
      </c>
      <c r="P141">
        <v>1871</v>
      </c>
      <c r="Q141">
        <v>2895</v>
      </c>
      <c r="R141" s="20">
        <v>0.02</v>
      </c>
    </row>
    <row r="142" spans="1:18" x14ac:dyDescent="0.25">
      <c r="A142" t="s">
        <v>115</v>
      </c>
      <c r="B142" s="19">
        <v>41454</v>
      </c>
      <c r="C142" t="s">
        <v>108</v>
      </c>
      <c r="D142">
        <v>10007</v>
      </c>
      <c r="E142" t="s">
        <v>360</v>
      </c>
      <c r="F142">
        <v>1</v>
      </c>
      <c r="G142" t="s">
        <v>90</v>
      </c>
      <c r="H142" t="s">
        <v>91</v>
      </c>
      <c r="I142" t="s">
        <v>92</v>
      </c>
      <c r="J142" t="s">
        <v>93</v>
      </c>
      <c r="K142" t="s">
        <v>361</v>
      </c>
      <c r="L142">
        <v>2895</v>
      </c>
      <c r="M142">
        <v>1871</v>
      </c>
      <c r="N142" t="s">
        <v>114</v>
      </c>
      <c r="O142">
        <v>3</v>
      </c>
      <c r="P142">
        <v>1871</v>
      </c>
      <c r="Q142">
        <v>2895</v>
      </c>
      <c r="R142" s="20">
        <v>0.01</v>
      </c>
    </row>
    <row r="143" spans="1:18" x14ac:dyDescent="0.25">
      <c r="A143" t="s">
        <v>363</v>
      </c>
      <c r="B143" s="19">
        <v>42278</v>
      </c>
      <c r="C143" t="s">
        <v>72</v>
      </c>
      <c r="D143">
        <v>10008</v>
      </c>
      <c r="E143" t="s">
        <v>360</v>
      </c>
      <c r="F143">
        <v>1</v>
      </c>
      <c r="G143" t="s">
        <v>135</v>
      </c>
      <c r="H143" t="s">
        <v>136</v>
      </c>
      <c r="I143" t="s">
        <v>137</v>
      </c>
      <c r="J143" t="s">
        <v>106</v>
      </c>
      <c r="K143" t="s">
        <v>361</v>
      </c>
      <c r="L143">
        <v>2895</v>
      </c>
      <c r="M143">
        <v>1871</v>
      </c>
      <c r="N143" t="s">
        <v>114</v>
      </c>
      <c r="O143">
        <v>6</v>
      </c>
      <c r="P143">
        <v>1871</v>
      </c>
      <c r="Q143">
        <v>2895</v>
      </c>
      <c r="R143" s="20">
        <v>0.02</v>
      </c>
    </row>
    <row r="144" spans="1:18" x14ac:dyDescent="0.25">
      <c r="A144" t="s">
        <v>364</v>
      </c>
      <c r="B144" s="19">
        <v>41919</v>
      </c>
      <c r="C144" t="s">
        <v>89</v>
      </c>
      <c r="D144">
        <v>10010</v>
      </c>
      <c r="E144" t="s">
        <v>360</v>
      </c>
      <c r="F144">
        <v>1</v>
      </c>
      <c r="G144" t="s">
        <v>171</v>
      </c>
      <c r="H144" t="s">
        <v>172</v>
      </c>
      <c r="I144" t="s">
        <v>173</v>
      </c>
      <c r="J144" t="s">
        <v>93</v>
      </c>
      <c r="K144" t="s">
        <v>361</v>
      </c>
      <c r="L144">
        <v>2895</v>
      </c>
      <c r="M144">
        <v>1871</v>
      </c>
      <c r="N144" t="s">
        <v>114</v>
      </c>
      <c r="O144">
        <v>5</v>
      </c>
      <c r="P144">
        <v>1871</v>
      </c>
      <c r="Q144">
        <v>2895</v>
      </c>
      <c r="R144" s="20">
        <v>0.01</v>
      </c>
    </row>
    <row r="145" spans="1:18" x14ac:dyDescent="0.25">
      <c r="A145" t="s">
        <v>365</v>
      </c>
      <c r="B145" s="19">
        <v>42321</v>
      </c>
      <c r="C145" t="s">
        <v>203</v>
      </c>
      <c r="D145">
        <v>10007</v>
      </c>
      <c r="E145" t="s">
        <v>366</v>
      </c>
      <c r="F145">
        <v>1</v>
      </c>
      <c r="G145" t="s">
        <v>90</v>
      </c>
      <c r="H145" t="s">
        <v>91</v>
      </c>
      <c r="I145" t="s">
        <v>92</v>
      </c>
      <c r="J145" t="s">
        <v>93</v>
      </c>
      <c r="K145" t="s">
        <v>367</v>
      </c>
      <c r="L145">
        <v>2898</v>
      </c>
      <c r="M145">
        <v>1324</v>
      </c>
      <c r="N145" t="s">
        <v>114</v>
      </c>
      <c r="O145">
        <v>4</v>
      </c>
      <c r="P145">
        <v>1324</v>
      </c>
      <c r="Q145">
        <v>2898</v>
      </c>
      <c r="R145" s="20">
        <v>0.01</v>
      </c>
    </row>
    <row r="146" spans="1:18" x14ac:dyDescent="0.25">
      <c r="A146" t="s">
        <v>368</v>
      </c>
      <c r="B146" s="19">
        <v>41483</v>
      </c>
      <c r="C146" t="s">
        <v>108</v>
      </c>
      <c r="D146">
        <v>10006</v>
      </c>
      <c r="E146" t="s">
        <v>366</v>
      </c>
      <c r="F146">
        <v>1</v>
      </c>
      <c r="G146" t="s">
        <v>74</v>
      </c>
      <c r="H146" t="s">
        <v>75</v>
      </c>
      <c r="I146" t="s">
        <v>76</v>
      </c>
      <c r="J146" t="s">
        <v>77</v>
      </c>
      <c r="K146" t="s">
        <v>367</v>
      </c>
      <c r="L146">
        <v>2898</v>
      </c>
      <c r="M146">
        <v>1324</v>
      </c>
      <c r="N146" t="s">
        <v>114</v>
      </c>
      <c r="O146">
        <v>3</v>
      </c>
      <c r="P146">
        <v>1324</v>
      </c>
      <c r="Q146">
        <v>2898</v>
      </c>
      <c r="R146" s="20">
        <v>0.01</v>
      </c>
    </row>
    <row r="147" spans="1:18" x14ac:dyDescent="0.25">
      <c r="A147" t="s">
        <v>369</v>
      </c>
      <c r="B147" s="19">
        <v>41531</v>
      </c>
      <c r="C147" t="s">
        <v>110</v>
      </c>
      <c r="D147">
        <v>10012</v>
      </c>
      <c r="E147" t="s">
        <v>370</v>
      </c>
      <c r="F147">
        <v>1</v>
      </c>
      <c r="G147" t="s">
        <v>127</v>
      </c>
      <c r="H147" t="s">
        <v>128</v>
      </c>
      <c r="I147" t="s">
        <v>129</v>
      </c>
      <c r="J147" t="s">
        <v>93</v>
      </c>
      <c r="K147" t="s">
        <v>371</v>
      </c>
      <c r="L147">
        <v>2902</v>
      </c>
      <c r="M147">
        <v>1633</v>
      </c>
      <c r="N147" t="s">
        <v>239</v>
      </c>
      <c r="O147">
        <v>4</v>
      </c>
      <c r="P147">
        <v>1633</v>
      </c>
      <c r="Q147">
        <v>2902</v>
      </c>
      <c r="R147" s="20">
        <v>0.01</v>
      </c>
    </row>
    <row r="148" spans="1:18" x14ac:dyDescent="0.25">
      <c r="A148" t="s">
        <v>372</v>
      </c>
      <c r="B148" s="19">
        <v>42153</v>
      </c>
      <c r="C148" t="s">
        <v>102</v>
      </c>
      <c r="D148">
        <v>10012</v>
      </c>
      <c r="E148" t="s">
        <v>370</v>
      </c>
      <c r="F148">
        <v>1</v>
      </c>
      <c r="G148" t="s">
        <v>127</v>
      </c>
      <c r="H148" t="s">
        <v>128</v>
      </c>
      <c r="I148" t="s">
        <v>129</v>
      </c>
      <c r="J148" t="s">
        <v>93</v>
      </c>
      <c r="K148" t="s">
        <v>371</v>
      </c>
      <c r="L148">
        <v>2902</v>
      </c>
      <c r="M148">
        <v>1633</v>
      </c>
      <c r="N148" t="s">
        <v>239</v>
      </c>
      <c r="O148">
        <v>1</v>
      </c>
      <c r="P148">
        <v>1633</v>
      </c>
      <c r="Q148">
        <v>2902</v>
      </c>
      <c r="R148" s="20">
        <v>0.01</v>
      </c>
    </row>
    <row r="149" spans="1:18" x14ac:dyDescent="0.25">
      <c r="A149" t="s">
        <v>373</v>
      </c>
      <c r="B149" s="19">
        <v>42247</v>
      </c>
      <c r="C149" t="s">
        <v>89</v>
      </c>
      <c r="D149">
        <v>10010</v>
      </c>
      <c r="E149" t="s">
        <v>370</v>
      </c>
      <c r="F149">
        <v>1</v>
      </c>
      <c r="G149" t="s">
        <v>171</v>
      </c>
      <c r="H149" t="s">
        <v>172</v>
      </c>
      <c r="I149" t="s">
        <v>173</v>
      </c>
      <c r="J149" t="s">
        <v>93</v>
      </c>
      <c r="K149" t="s">
        <v>371</v>
      </c>
      <c r="L149">
        <v>2902</v>
      </c>
      <c r="M149">
        <v>1633</v>
      </c>
      <c r="N149" t="s">
        <v>239</v>
      </c>
      <c r="O149">
        <v>5</v>
      </c>
      <c r="P149">
        <v>1633</v>
      </c>
      <c r="Q149">
        <v>2902</v>
      </c>
      <c r="R149" s="20">
        <v>0.01</v>
      </c>
    </row>
    <row r="150" spans="1:18" x14ac:dyDescent="0.25">
      <c r="A150" t="s">
        <v>374</v>
      </c>
      <c r="B150" s="19">
        <v>41432</v>
      </c>
      <c r="C150" t="s">
        <v>72</v>
      </c>
      <c r="D150">
        <v>10001</v>
      </c>
      <c r="E150" t="s">
        <v>375</v>
      </c>
      <c r="F150">
        <v>1</v>
      </c>
      <c r="G150" t="s">
        <v>197</v>
      </c>
      <c r="H150" t="s">
        <v>122</v>
      </c>
      <c r="I150" t="s">
        <v>198</v>
      </c>
      <c r="J150" t="s">
        <v>106</v>
      </c>
      <c r="K150" t="s">
        <v>376</v>
      </c>
      <c r="L150">
        <v>2912</v>
      </c>
      <c r="M150">
        <v>2328</v>
      </c>
      <c r="N150" t="s">
        <v>114</v>
      </c>
      <c r="O150">
        <v>6</v>
      </c>
      <c r="P150">
        <v>2328</v>
      </c>
      <c r="Q150">
        <v>2912</v>
      </c>
      <c r="R150" s="20">
        <v>0.02</v>
      </c>
    </row>
    <row r="151" spans="1:18" x14ac:dyDescent="0.25">
      <c r="A151" t="s">
        <v>377</v>
      </c>
      <c r="B151" s="19">
        <v>41887</v>
      </c>
      <c r="C151" t="s">
        <v>81</v>
      </c>
      <c r="D151">
        <v>10013</v>
      </c>
      <c r="E151" t="s">
        <v>375</v>
      </c>
      <c r="F151">
        <v>1</v>
      </c>
      <c r="G151" t="s">
        <v>116</v>
      </c>
      <c r="H151" t="s">
        <v>117</v>
      </c>
      <c r="I151" t="s">
        <v>118</v>
      </c>
      <c r="J151" t="s">
        <v>106</v>
      </c>
      <c r="K151" t="s">
        <v>376</v>
      </c>
      <c r="L151">
        <v>2912</v>
      </c>
      <c r="M151">
        <v>2328</v>
      </c>
      <c r="N151" t="s">
        <v>114</v>
      </c>
      <c r="O151">
        <v>8</v>
      </c>
      <c r="P151">
        <v>2328</v>
      </c>
      <c r="Q151">
        <v>2912</v>
      </c>
      <c r="R151" s="20">
        <v>0.02</v>
      </c>
    </row>
    <row r="152" spans="1:18" x14ac:dyDescent="0.25">
      <c r="A152" t="s">
        <v>378</v>
      </c>
      <c r="B152" s="19">
        <v>42367</v>
      </c>
      <c r="C152" t="s">
        <v>89</v>
      </c>
      <c r="D152">
        <v>10006</v>
      </c>
      <c r="E152" t="s">
        <v>375</v>
      </c>
      <c r="F152">
        <v>1</v>
      </c>
      <c r="G152" t="s">
        <v>74</v>
      </c>
      <c r="H152" t="s">
        <v>75</v>
      </c>
      <c r="I152" t="s">
        <v>76</v>
      </c>
      <c r="J152" t="s">
        <v>77</v>
      </c>
      <c r="K152" t="s">
        <v>376</v>
      </c>
      <c r="L152">
        <v>2912</v>
      </c>
      <c r="M152">
        <v>2328</v>
      </c>
      <c r="N152" t="s">
        <v>114</v>
      </c>
      <c r="O152">
        <v>5</v>
      </c>
      <c r="P152">
        <v>2328</v>
      </c>
      <c r="Q152">
        <v>2912</v>
      </c>
      <c r="R152" s="20">
        <v>0.01</v>
      </c>
    </row>
    <row r="153" spans="1:18" x14ac:dyDescent="0.25">
      <c r="A153" t="s">
        <v>379</v>
      </c>
      <c r="B153" s="19">
        <v>41508</v>
      </c>
      <c r="C153" t="s">
        <v>203</v>
      </c>
      <c r="D153">
        <v>10006</v>
      </c>
      <c r="E153" t="s">
        <v>375</v>
      </c>
      <c r="F153">
        <v>1</v>
      </c>
      <c r="G153" t="s">
        <v>74</v>
      </c>
      <c r="H153" t="s">
        <v>75</v>
      </c>
      <c r="I153" t="s">
        <v>76</v>
      </c>
      <c r="J153" t="s">
        <v>77</v>
      </c>
      <c r="K153" t="s">
        <v>376</v>
      </c>
      <c r="L153">
        <v>2912</v>
      </c>
      <c r="M153">
        <v>2328</v>
      </c>
      <c r="N153" t="s">
        <v>114</v>
      </c>
      <c r="O153">
        <v>4</v>
      </c>
      <c r="P153">
        <v>2328</v>
      </c>
      <c r="Q153">
        <v>2912</v>
      </c>
      <c r="R153" s="20">
        <v>0.01</v>
      </c>
    </row>
    <row r="154" spans="1:18" x14ac:dyDescent="0.25">
      <c r="A154" t="s">
        <v>380</v>
      </c>
      <c r="B154" s="19">
        <v>41482</v>
      </c>
      <c r="C154" t="s">
        <v>72</v>
      </c>
      <c r="D154">
        <v>10001</v>
      </c>
      <c r="E154" t="s">
        <v>381</v>
      </c>
      <c r="F154">
        <v>1</v>
      </c>
      <c r="G154" t="s">
        <v>197</v>
      </c>
      <c r="H154" t="s">
        <v>122</v>
      </c>
      <c r="I154" t="s">
        <v>198</v>
      </c>
      <c r="J154" t="s">
        <v>106</v>
      </c>
      <c r="K154" t="s">
        <v>382</v>
      </c>
      <c r="L154">
        <v>2921</v>
      </c>
      <c r="M154">
        <v>1786</v>
      </c>
      <c r="N154" t="s">
        <v>177</v>
      </c>
      <c r="O154">
        <v>6</v>
      </c>
      <c r="P154">
        <v>1786</v>
      </c>
      <c r="Q154">
        <v>2921</v>
      </c>
      <c r="R154" s="20">
        <v>0.02</v>
      </c>
    </row>
    <row r="155" spans="1:18" x14ac:dyDescent="0.25">
      <c r="A155" t="s">
        <v>383</v>
      </c>
      <c r="B155" s="19">
        <v>42133</v>
      </c>
      <c r="C155" t="s">
        <v>108</v>
      </c>
      <c r="D155">
        <v>10007</v>
      </c>
      <c r="E155" t="s">
        <v>381</v>
      </c>
      <c r="F155">
        <v>1</v>
      </c>
      <c r="G155" t="s">
        <v>90</v>
      </c>
      <c r="H155" t="s">
        <v>91</v>
      </c>
      <c r="I155" t="s">
        <v>92</v>
      </c>
      <c r="J155" t="s">
        <v>93</v>
      </c>
      <c r="K155" t="s">
        <v>382</v>
      </c>
      <c r="L155">
        <v>2921</v>
      </c>
      <c r="M155">
        <v>1786</v>
      </c>
      <c r="N155" t="s">
        <v>177</v>
      </c>
      <c r="O155">
        <v>3</v>
      </c>
      <c r="P155">
        <v>1786</v>
      </c>
      <c r="Q155">
        <v>2921</v>
      </c>
      <c r="R155" s="20">
        <v>0.01</v>
      </c>
    </row>
    <row r="156" spans="1:18" x14ac:dyDescent="0.25">
      <c r="A156" t="s">
        <v>384</v>
      </c>
      <c r="B156" s="19">
        <v>42215</v>
      </c>
      <c r="C156" t="s">
        <v>203</v>
      </c>
      <c r="D156">
        <v>10009</v>
      </c>
      <c r="E156" t="s">
        <v>381</v>
      </c>
      <c r="F156">
        <v>1</v>
      </c>
      <c r="G156" t="s">
        <v>141</v>
      </c>
      <c r="H156" t="s">
        <v>142</v>
      </c>
      <c r="I156" t="s">
        <v>143</v>
      </c>
      <c r="J156" t="s">
        <v>93</v>
      </c>
      <c r="K156" t="s">
        <v>382</v>
      </c>
      <c r="L156">
        <v>2921</v>
      </c>
      <c r="M156">
        <v>1786</v>
      </c>
      <c r="N156" t="s">
        <v>177</v>
      </c>
      <c r="O156">
        <v>4</v>
      </c>
      <c r="P156">
        <v>1786</v>
      </c>
      <c r="Q156">
        <v>2921</v>
      </c>
      <c r="R156" s="20">
        <v>0.01</v>
      </c>
    </row>
    <row r="157" spans="1:18" x14ac:dyDescent="0.25">
      <c r="A157" t="s">
        <v>385</v>
      </c>
      <c r="B157" s="19">
        <v>42032</v>
      </c>
      <c r="C157" t="s">
        <v>134</v>
      </c>
      <c r="D157">
        <v>10014</v>
      </c>
      <c r="E157" t="s">
        <v>381</v>
      </c>
      <c r="F157">
        <v>1</v>
      </c>
      <c r="G157" t="s">
        <v>162</v>
      </c>
      <c r="H157" t="s">
        <v>163</v>
      </c>
      <c r="I157" t="s">
        <v>164</v>
      </c>
      <c r="J157" t="s">
        <v>93</v>
      </c>
      <c r="K157" t="s">
        <v>382</v>
      </c>
      <c r="L157">
        <v>2921</v>
      </c>
      <c r="M157">
        <v>1786</v>
      </c>
      <c r="N157" t="s">
        <v>177</v>
      </c>
      <c r="O157">
        <v>10</v>
      </c>
      <c r="P157">
        <v>1786</v>
      </c>
      <c r="Q157">
        <v>2921</v>
      </c>
      <c r="R157" s="20">
        <v>0.02</v>
      </c>
    </row>
    <row r="158" spans="1:18" x14ac:dyDescent="0.25">
      <c r="A158" t="s">
        <v>386</v>
      </c>
      <c r="B158" s="19">
        <v>42074</v>
      </c>
      <c r="C158" t="s">
        <v>134</v>
      </c>
      <c r="D158">
        <v>10003</v>
      </c>
      <c r="E158" t="s">
        <v>381</v>
      </c>
      <c r="F158">
        <v>1</v>
      </c>
      <c r="G158" t="s">
        <v>96</v>
      </c>
      <c r="H158" t="s">
        <v>97</v>
      </c>
      <c r="I158" t="s">
        <v>98</v>
      </c>
      <c r="J158" t="s">
        <v>99</v>
      </c>
      <c r="K158" t="s">
        <v>382</v>
      </c>
      <c r="L158">
        <v>2921</v>
      </c>
      <c r="M158">
        <v>1786</v>
      </c>
      <c r="N158" t="s">
        <v>177</v>
      </c>
      <c r="O158">
        <v>10</v>
      </c>
      <c r="P158">
        <v>1786</v>
      </c>
      <c r="Q158">
        <v>2921</v>
      </c>
      <c r="R158" s="20">
        <v>0.02</v>
      </c>
    </row>
    <row r="159" spans="1:18" x14ac:dyDescent="0.25">
      <c r="A159" t="s">
        <v>301</v>
      </c>
      <c r="B159" s="19">
        <v>41645</v>
      </c>
      <c r="C159" t="s">
        <v>72</v>
      </c>
      <c r="D159">
        <v>10012</v>
      </c>
      <c r="E159" t="s">
        <v>387</v>
      </c>
      <c r="F159">
        <v>1</v>
      </c>
      <c r="G159" t="s">
        <v>127</v>
      </c>
      <c r="H159" t="s">
        <v>128</v>
      </c>
      <c r="I159" t="s">
        <v>129</v>
      </c>
      <c r="J159" t="s">
        <v>93</v>
      </c>
      <c r="K159" t="s">
        <v>388</v>
      </c>
      <c r="L159">
        <v>2923</v>
      </c>
      <c r="M159">
        <v>2480</v>
      </c>
      <c r="N159" t="s">
        <v>239</v>
      </c>
      <c r="O159">
        <v>6</v>
      </c>
      <c r="P159">
        <v>2480</v>
      </c>
      <c r="Q159">
        <v>2923</v>
      </c>
      <c r="R159" s="20">
        <v>0.02</v>
      </c>
    </row>
    <row r="160" spans="1:18" x14ac:dyDescent="0.25">
      <c r="A160" t="s">
        <v>389</v>
      </c>
      <c r="B160" s="19">
        <v>41283</v>
      </c>
      <c r="C160" t="s">
        <v>110</v>
      </c>
      <c r="D160">
        <v>10007</v>
      </c>
      <c r="E160" t="s">
        <v>387</v>
      </c>
      <c r="F160">
        <v>1</v>
      </c>
      <c r="G160" t="s">
        <v>90</v>
      </c>
      <c r="H160" t="s">
        <v>91</v>
      </c>
      <c r="I160" t="s">
        <v>92</v>
      </c>
      <c r="J160" t="s">
        <v>93</v>
      </c>
      <c r="K160" t="s">
        <v>388</v>
      </c>
      <c r="L160">
        <v>2923</v>
      </c>
      <c r="M160">
        <v>2480</v>
      </c>
      <c r="N160" t="s">
        <v>239</v>
      </c>
      <c r="O160">
        <v>4</v>
      </c>
      <c r="P160">
        <v>2480</v>
      </c>
      <c r="Q160">
        <v>2923</v>
      </c>
      <c r="R160" s="20">
        <v>0.01</v>
      </c>
    </row>
    <row r="161" spans="1:18" x14ac:dyDescent="0.25">
      <c r="A161" t="s">
        <v>390</v>
      </c>
      <c r="B161" s="19">
        <v>41333</v>
      </c>
      <c r="C161" t="s">
        <v>110</v>
      </c>
      <c r="D161">
        <v>10009</v>
      </c>
      <c r="E161" t="s">
        <v>387</v>
      </c>
      <c r="F161">
        <v>1</v>
      </c>
      <c r="G161" t="s">
        <v>141</v>
      </c>
      <c r="H161" t="s">
        <v>142</v>
      </c>
      <c r="I161" t="s">
        <v>143</v>
      </c>
      <c r="J161" t="s">
        <v>93</v>
      </c>
      <c r="K161" t="s">
        <v>388</v>
      </c>
      <c r="L161">
        <v>2923</v>
      </c>
      <c r="M161">
        <v>2480</v>
      </c>
      <c r="N161" t="s">
        <v>239</v>
      </c>
      <c r="O161">
        <v>4</v>
      </c>
      <c r="P161">
        <v>2480</v>
      </c>
      <c r="Q161">
        <v>2923</v>
      </c>
      <c r="R161" s="20">
        <v>0.01</v>
      </c>
    </row>
    <row r="162" spans="1:18" x14ac:dyDescent="0.25">
      <c r="A162" t="s">
        <v>391</v>
      </c>
      <c r="B162" s="19">
        <v>41591</v>
      </c>
      <c r="C162" t="s">
        <v>108</v>
      </c>
      <c r="D162">
        <v>10014</v>
      </c>
      <c r="E162" t="s">
        <v>387</v>
      </c>
      <c r="F162">
        <v>1</v>
      </c>
      <c r="G162" t="s">
        <v>162</v>
      </c>
      <c r="H162" t="s">
        <v>163</v>
      </c>
      <c r="I162" t="s">
        <v>164</v>
      </c>
      <c r="J162" t="s">
        <v>93</v>
      </c>
      <c r="K162" t="s">
        <v>388</v>
      </c>
      <c r="L162">
        <v>2923</v>
      </c>
      <c r="M162">
        <v>2480</v>
      </c>
      <c r="N162" t="s">
        <v>239</v>
      </c>
      <c r="O162">
        <v>3</v>
      </c>
      <c r="P162">
        <v>2480</v>
      </c>
      <c r="Q162">
        <v>2923</v>
      </c>
      <c r="R162" s="20">
        <v>0.01</v>
      </c>
    </row>
    <row r="163" spans="1:18" x14ac:dyDescent="0.25">
      <c r="A163" t="s">
        <v>392</v>
      </c>
      <c r="B163" s="19">
        <v>42040</v>
      </c>
      <c r="C163" t="s">
        <v>102</v>
      </c>
      <c r="D163">
        <v>10002</v>
      </c>
      <c r="E163" t="s">
        <v>393</v>
      </c>
      <c r="F163">
        <v>1</v>
      </c>
      <c r="G163" t="s">
        <v>83</v>
      </c>
      <c r="H163" t="s">
        <v>84</v>
      </c>
      <c r="I163" t="s">
        <v>85</v>
      </c>
      <c r="J163" t="s">
        <v>77</v>
      </c>
      <c r="K163" t="s">
        <v>394</v>
      </c>
      <c r="L163">
        <v>2929</v>
      </c>
      <c r="M163">
        <v>1320</v>
      </c>
      <c r="N163" t="s">
        <v>87</v>
      </c>
      <c r="O163">
        <v>1</v>
      </c>
      <c r="P163">
        <v>1320</v>
      </c>
      <c r="Q163">
        <v>2929</v>
      </c>
      <c r="R163" s="20">
        <v>0.01</v>
      </c>
    </row>
    <row r="164" spans="1:18" x14ac:dyDescent="0.25">
      <c r="A164" t="s">
        <v>395</v>
      </c>
      <c r="B164" s="19">
        <v>42352</v>
      </c>
      <c r="C164" t="s">
        <v>108</v>
      </c>
      <c r="D164">
        <v>10001</v>
      </c>
      <c r="E164" t="s">
        <v>396</v>
      </c>
      <c r="F164">
        <v>1</v>
      </c>
      <c r="G164" t="s">
        <v>197</v>
      </c>
      <c r="H164" t="s">
        <v>122</v>
      </c>
      <c r="I164" t="s">
        <v>198</v>
      </c>
      <c r="J164" t="s">
        <v>106</v>
      </c>
      <c r="K164" t="s">
        <v>397</v>
      </c>
      <c r="L164">
        <v>2940</v>
      </c>
      <c r="M164">
        <v>1468</v>
      </c>
      <c r="N164" t="s">
        <v>87</v>
      </c>
      <c r="O164">
        <v>3</v>
      </c>
      <c r="P164">
        <v>1468</v>
      </c>
      <c r="Q164">
        <v>2940</v>
      </c>
      <c r="R164" s="20">
        <v>0.01</v>
      </c>
    </row>
    <row r="165" spans="1:18" x14ac:dyDescent="0.25">
      <c r="A165" t="s">
        <v>398</v>
      </c>
      <c r="B165" s="19">
        <v>41942</v>
      </c>
      <c r="C165" t="s">
        <v>203</v>
      </c>
      <c r="D165">
        <v>10002</v>
      </c>
      <c r="E165" t="s">
        <v>399</v>
      </c>
      <c r="F165">
        <v>1</v>
      </c>
      <c r="G165" t="s">
        <v>83</v>
      </c>
      <c r="H165" t="s">
        <v>84</v>
      </c>
      <c r="I165" t="s">
        <v>85</v>
      </c>
      <c r="J165" t="s">
        <v>77</v>
      </c>
      <c r="K165" t="s">
        <v>400</v>
      </c>
      <c r="L165">
        <v>2941</v>
      </c>
      <c r="M165">
        <v>1567</v>
      </c>
      <c r="N165" t="s">
        <v>87</v>
      </c>
      <c r="O165">
        <v>4</v>
      </c>
      <c r="P165">
        <v>1567</v>
      </c>
      <c r="Q165">
        <v>2941</v>
      </c>
      <c r="R165" s="20">
        <v>0.01</v>
      </c>
    </row>
    <row r="166" spans="1:18" x14ac:dyDescent="0.25">
      <c r="A166" t="s">
        <v>401</v>
      </c>
      <c r="B166" s="19">
        <v>41742</v>
      </c>
      <c r="C166" t="s">
        <v>89</v>
      </c>
      <c r="D166">
        <v>10011</v>
      </c>
      <c r="E166" t="s">
        <v>399</v>
      </c>
      <c r="F166">
        <v>1</v>
      </c>
      <c r="G166" t="s">
        <v>153</v>
      </c>
      <c r="H166" t="s">
        <v>154</v>
      </c>
      <c r="I166" t="s">
        <v>155</v>
      </c>
      <c r="J166" t="s">
        <v>93</v>
      </c>
      <c r="K166" t="s">
        <v>400</v>
      </c>
      <c r="L166">
        <v>2941</v>
      </c>
      <c r="M166">
        <v>1567</v>
      </c>
      <c r="N166" t="s">
        <v>87</v>
      </c>
      <c r="O166">
        <v>5</v>
      </c>
      <c r="P166">
        <v>1567</v>
      </c>
      <c r="Q166">
        <v>2941</v>
      </c>
      <c r="R166" s="20">
        <v>0.01</v>
      </c>
    </row>
    <row r="167" spans="1:18" x14ac:dyDescent="0.25">
      <c r="A167" t="s">
        <v>402</v>
      </c>
      <c r="B167" s="19">
        <v>41486</v>
      </c>
      <c r="C167" t="s">
        <v>102</v>
      </c>
      <c r="D167">
        <v>10012</v>
      </c>
      <c r="E167" t="s">
        <v>403</v>
      </c>
      <c r="F167">
        <v>1</v>
      </c>
      <c r="G167" t="s">
        <v>127</v>
      </c>
      <c r="H167" t="s">
        <v>128</v>
      </c>
      <c r="I167" t="s">
        <v>129</v>
      </c>
      <c r="J167" t="s">
        <v>93</v>
      </c>
      <c r="K167" t="s">
        <v>404</v>
      </c>
      <c r="L167">
        <v>2958</v>
      </c>
      <c r="M167">
        <v>1678</v>
      </c>
      <c r="N167" t="s">
        <v>114</v>
      </c>
      <c r="O167">
        <v>1</v>
      </c>
      <c r="P167">
        <v>1678</v>
      </c>
      <c r="Q167">
        <v>2958</v>
      </c>
      <c r="R167" s="20">
        <v>0.01</v>
      </c>
    </row>
    <row r="168" spans="1:18" x14ac:dyDescent="0.25">
      <c r="A168" t="s">
        <v>405</v>
      </c>
      <c r="B168" s="19">
        <v>42224</v>
      </c>
      <c r="C168" t="s">
        <v>203</v>
      </c>
      <c r="D168">
        <v>10002</v>
      </c>
      <c r="E168" t="s">
        <v>403</v>
      </c>
      <c r="F168">
        <v>1</v>
      </c>
      <c r="G168" t="s">
        <v>83</v>
      </c>
      <c r="H168" t="s">
        <v>84</v>
      </c>
      <c r="I168" t="s">
        <v>85</v>
      </c>
      <c r="J168" t="s">
        <v>77</v>
      </c>
      <c r="K168" t="s">
        <v>404</v>
      </c>
      <c r="L168">
        <v>2958</v>
      </c>
      <c r="M168">
        <v>1678</v>
      </c>
      <c r="N168" t="s">
        <v>114</v>
      </c>
      <c r="O168">
        <v>4</v>
      </c>
      <c r="P168">
        <v>1678</v>
      </c>
      <c r="Q168">
        <v>2958</v>
      </c>
      <c r="R168" s="20">
        <v>0.01</v>
      </c>
    </row>
    <row r="169" spans="1:18" x14ac:dyDescent="0.25">
      <c r="A169" t="s">
        <v>406</v>
      </c>
      <c r="B169" s="19">
        <v>42051</v>
      </c>
      <c r="C169" t="s">
        <v>89</v>
      </c>
      <c r="D169">
        <v>10007</v>
      </c>
      <c r="E169" t="s">
        <v>403</v>
      </c>
      <c r="F169">
        <v>1</v>
      </c>
      <c r="G169" t="s">
        <v>90</v>
      </c>
      <c r="H169" t="s">
        <v>91</v>
      </c>
      <c r="I169" t="s">
        <v>92</v>
      </c>
      <c r="J169" t="s">
        <v>93</v>
      </c>
      <c r="K169" t="s">
        <v>404</v>
      </c>
      <c r="L169">
        <v>2958</v>
      </c>
      <c r="M169">
        <v>1678</v>
      </c>
      <c r="N169" t="s">
        <v>114</v>
      </c>
      <c r="O169">
        <v>5</v>
      </c>
      <c r="P169">
        <v>1678</v>
      </c>
      <c r="Q169">
        <v>2958</v>
      </c>
      <c r="R169" s="20">
        <v>0.01</v>
      </c>
    </row>
    <row r="170" spans="1:18" x14ac:dyDescent="0.25">
      <c r="A170" t="s">
        <v>407</v>
      </c>
      <c r="B170" s="19">
        <v>41316</v>
      </c>
      <c r="C170" t="s">
        <v>134</v>
      </c>
      <c r="D170">
        <v>10014</v>
      </c>
      <c r="E170" t="s">
        <v>403</v>
      </c>
      <c r="F170">
        <v>1</v>
      </c>
      <c r="G170" t="s">
        <v>162</v>
      </c>
      <c r="H170" t="s">
        <v>163</v>
      </c>
      <c r="I170" t="s">
        <v>164</v>
      </c>
      <c r="J170" t="s">
        <v>93</v>
      </c>
      <c r="K170" t="s">
        <v>404</v>
      </c>
      <c r="L170">
        <v>2958</v>
      </c>
      <c r="M170">
        <v>1678</v>
      </c>
      <c r="N170" t="s">
        <v>114</v>
      </c>
      <c r="O170">
        <v>10</v>
      </c>
      <c r="P170">
        <v>1678</v>
      </c>
      <c r="Q170">
        <v>2958</v>
      </c>
      <c r="R170" s="20">
        <v>0.02</v>
      </c>
    </row>
    <row r="171" spans="1:18" x14ac:dyDescent="0.25">
      <c r="A171" t="s">
        <v>408</v>
      </c>
      <c r="B171" s="19">
        <v>41894</v>
      </c>
      <c r="C171" t="s">
        <v>134</v>
      </c>
      <c r="D171">
        <v>10001</v>
      </c>
      <c r="E171" t="s">
        <v>409</v>
      </c>
      <c r="F171">
        <v>1</v>
      </c>
      <c r="G171" t="s">
        <v>197</v>
      </c>
      <c r="H171" t="s">
        <v>122</v>
      </c>
      <c r="I171" t="s">
        <v>198</v>
      </c>
      <c r="J171" t="s">
        <v>106</v>
      </c>
      <c r="K171" t="s">
        <v>410</v>
      </c>
      <c r="L171">
        <v>2996</v>
      </c>
      <c r="M171">
        <v>1641</v>
      </c>
      <c r="N171" t="s">
        <v>87</v>
      </c>
      <c r="O171">
        <v>10</v>
      </c>
      <c r="P171">
        <v>1641</v>
      </c>
      <c r="Q171">
        <v>2996</v>
      </c>
      <c r="R171" s="20">
        <v>0.02</v>
      </c>
    </row>
    <row r="172" spans="1:18" x14ac:dyDescent="0.25">
      <c r="A172" t="s">
        <v>411</v>
      </c>
      <c r="B172" s="19">
        <v>42188</v>
      </c>
      <c r="C172" t="s">
        <v>72</v>
      </c>
      <c r="D172">
        <v>10005</v>
      </c>
      <c r="E172" t="s">
        <v>409</v>
      </c>
      <c r="F172">
        <v>1</v>
      </c>
      <c r="G172" t="s">
        <v>183</v>
      </c>
      <c r="H172" t="s">
        <v>184</v>
      </c>
      <c r="I172" t="s">
        <v>185</v>
      </c>
      <c r="J172" t="s">
        <v>93</v>
      </c>
      <c r="K172" t="s">
        <v>410</v>
      </c>
      <c r="L172">
        <v>2996</v>
      </c>
      <c r="M172">
        <v>1641</v>
      </c>
      <c r="N172" t="s">
        <v>87</v>
      </c>
      <c r="O172">
        <v>6</v>
      </c>
      <c r="P172">
        <v>1641</v>
      </c>
      <c r="Q172">
        <v>2996</v>
      </c>
      <c r="R172" s="20">
        <v>0.02</v>
      </c>
    </row>
    <row r="173" spans="1:18" x14ac:dyDescent="0.25">
      <c r="A173" t="s">
        <v>412</v>
      </c>
      <c r="B173" s="19">
        <v>41590</v>
      </c>
      <c r="C173" t="s">
        <v>72</v>
      </c>
      <c r="D173">
        <v>10014</v>
      </c>
      <c r="E173" t="s">
        <v>409</v>
      </c>
      <c r="F173">
        <v>1</v>
      </c>
      <c r="G173" t="s">
        <v>162</v>
      </c>
      <c r="H173" t="s">
        <v>163</v>
      </c>
      <c r="I173" t="s">
        <v>164</v>
      </c>
      <c r="J173" t="s">
        <v>93</v>
      </c>
      <c r="K173" t="s">
        <v>410</v>
      </c>
      <c r="L173">
        <v>2996</v>
      </c>
      <c r="M173">
        <v>1641</v>
      </c>
      <c r="N173" t="s">
        <v>87</v>
      </c>
      <c r="O173">
        <v>6</v>
      </c>
      <c r="P173">
        <v>1641</v>
      </c>
      <c r="Q173">
        <v>2996</v>
      </c>
      <c r="R173" s="20">
        <v>0.02</v>
      </c>
    </row>
    <row r="174" spans="1:18" x14ac:dyDescent="0.25">
      <c r="A174" t="s">
        <v>413</v>
      </c>
      <c r="B174" s="19">
        <v>41858</v>
      </c>
      <c r="C174" t="s">
        <v>134</v>
      </c>
      <c r="D174">
        <v>10004</v>
      </c>
      <c r="E174" t="s">
        <v>409</v>
      </c>
      <c r="F174">
        <v>1</v>
      </c>
      <c r="G174" t="s">
        <v>121</v>
      </c>
      <c r="H174" t="s">
        <v>122</v>
      </c>
      <c r="I174" t="s">
        <v>123</v>
      </c>
      <c r="J174" t="s">
        <v>106</v>
      </c>
      <c r="K174" t="s">
        <v>410</v>
      </c>
      <c r="L174">
        <v>2996</v>
      </c>
      <c r="M174">
        <v>1641</v>
      </c>
      <c r="N174" t="s">
        <v>87</v>
      </c>
      <c r="O174">
        <v>10</v>
      </c>
      <c r="P174">
        <v>1641</v>
      </c>
      <c r="Q174">
        <v>2996</v>
      </c>
      <c r="R174" s="20">
        <v>0.02</v>
      </c>
    </row>
    <row r="175" spans="1:18" x14ac:dyDescent="0.25">
      <c r="A175" t="s">
        <v>414</v>
      </c>
      <c r="B175" s="19">
        <v>42348</v>
      </c>
      <c r="C175" t="s">
        <v>203</v>
      </c>
      <c r="D175">
        <v>10011</v>
      </c>
      <c r="E175" t="s">
        <v>409</v>
      </c>
      <c r="F175">
        <v>1</v>
      </c>
      <c r="G175" t="s">
        <v>153</v>
      </c>
      <c r="H175" t="s">
        <v>154</v>
      </c>
      <c r="I175" t="s">
        <v>155</v>
      </c>
      <c r="J175" t="s">
        <v>93</v>
      </c>
      <c r="K175" t="s">
        <v>410</v>
      </c>
      <c r="L175">
        <v>2996</v>
      </c>
      <c r="M175">
        <v>1641</v>
      </c>
      <c r="N175" t="s">
        <v>87</v>
      </c>
      <c r="O175">
        <v>4</v>
      </c>
      <c r="P175">
        <v>1641</v>
      </c>
      <c r="Q175">
        <v>2996</v>
      </c>
      <c r="R175" s="20">
        <v>0.01</v>
      </c>
    </row>
    <row r="176" spans="1:18" x14ac:dyDescent="0.25">
      <c r="A176" t="s">
        <v>415</v>
      </c>
      <c r="B176" s="19">
        <v>41510</v>
      </c>
      <c r="C176" t="s">
        <v>108</v>
      </c>
      <c r="D176">
        <v>10015</v>
      </c>
      <c r="E176" t="s">
        <v>416</v>
      </c>
      <c r="F176">
        <v>1</v>
      </c>
      <c r="G176" t="s">
        <v>103</v>
      </c>
      <c r="H176" t="s">
        <v>104</v>
      </c>
      <c r="I176" t="s">
        <v>105</v>
      </c>
      <c r="J176" t="s">
        <v>106</v>
      </c>
      <c r="K176" t="s">
        <v>417</v>
      </c>
      <c r="L176">
        <v>3000</v>
      </c>
      <c r="M176">
        <v>2148</v>
      </c>
      <c r="N176" t="s">
        <v>114</v>
      </c>
      <c r="O176">
        <v>3</v>
      </c>
      <c r="P176">
        <v>2148</v>
      </c>
      <c r="Q176">
        <v>3000</v>
      </c>
      <c r="R176" s="20">
        <v>0.01</v>
      </c>
    </row>
    <row r="177" spans="1:18" x14ac:dyDescent="0.25">
      <c r="A177" t="s">
        <v>418</v>
      </c>
      <c r="B177" s="19">
        <v>41965</v>
      </c>
      <c r="C177" t="s">
        <v>81</v>
      </c>
      <c r="D177">
        <v>10008</v>
      </c>
      <c r="E177" t="s">
        <v>419</v>
      </c>
      <c r="F177">
        <v>1</v>
      </c>
      <c r="G177" t="s">
        <v>135</v>
      </c>
      <c r="H177" t="s">
        <v>136</v>
      </c>
      <c r="I177" t="s">
        <v>137</v>
      </c>
      <c r="J177" t="s">
        <v>106</v>
      </c>
      <c r="K177" t="s">
        <v>420</v>
      </c>
      <c r="L177">
        <v>3018</v>
      </c>
      <c r="M177">
        <v>1286</v>
      </c>
      <c r="N177" t="s">
        <v>87</v>
      </c>
      <c r="O177">
        <v>8</v>
      </c>
      <c r="P177">
        <v>1286</v>
      </c>
      <c r="Q177">
        <v>3018</v>
      </c>
      <c r="R177" s="20">
        <v>0.02</v>
      </c>
    </row>
    <row r="178" spans="1:18" x14ac:dyDescent="0.25">
      <c r="A178" t="s">
        <v>421</v>
      </c>
      <c r="B178" s="19">
        <v>41529</v>
      </c>
      <c r="C178" t="s">
        <v>81</v>
      </c>
      <c r="D178">
        <v>10006</v>
      </c>
      <c r="E178" t="s">
        <v>419</v>
      </c>
      <c r="F178">
        <v>1</v>
      </c>
      <c r="G178" t="s">
        <v>74</v>
      </c>
      <c r="H178" t="s">
        <v>75</v>
      </c>
      <c r="I178" t="s">
        <v>76</v>
      </c>
      <c r="J178" t="s">
        <v>77</v>
      </c>
      <c r="K178" t="s">
        <v>420</v>
      </c>
      <c r="L178">
        <v>3018</v>
      </c>
      <c r="M178">
        <v>1286</v>
      </c>
      <c r="N178" t="s">
        <v>87</v>
      </c>
      <c r="O178">
        <v>8</v>
      </c>
      <c r="P178">
        <v>1286</v>
      </c>
      <c r="Q178">
        <v>3018</v>
      </c>
      <c r="R178" s="20">
        <v>0.02</v>
      </c>
    </row>
    <row r="179" spans="1:18" x14ac:dyDescent="0.25">
      <c r="A179" t="s">
        <v>109</v>
      </c>
      <c r="B179" s="19">
        <v>42118</v>
      </c>
      <c r="C179" t="s">
        <v>72</v>
      </c>
      <c r="D179">
        <v>10012</v>
      </c>
      <c r="E179" t="s">
        <v>422</v>
      </c>
      <c r="F179">
        <v>1</v>
      </c>
      <c r="G179" t="s">
        <v>127</v>
      </c>
      <c r="H179" t="s">
        <v>128</v>
      </c>
      <c r="I179" t="s">
        <v>129</v>
      </c>
      <c r="J179" t="s">
        <v>93</v>
      </c>
      <c r="K179" t="s">
        <v>423</v>
      </c>
      <c r="L179">
        <v>3025</v>
      </c>
      <c r="M179">
        <v>1863</v>
      </c>
      <c r="N179" t="s">
        <v>87</v>
      </c>
      <c r="O179">
        <v>6</v>
      </c>
      <c r="P179">
        <v>1863</v>
      </c>
      <c r="Q179">
        <v>3025</v>
      </c>
      <c r="R179" s="20">
        <v>0.02</v>
      </c>
    </row>
    <row r="180" spans="1:18" x14ac:dyDescent="0.25">
      <c r="A180" t="s">
        <v>424</v>
      </c>
      <c r="B180" s="19">
        <v>42233</v>
      </c>
      <c r="C180" t="s">
        <v>203</v>
      </c>
      <c r="D180">
        <v>10012</v>
      </c>
      <c r="E180" t="s">
        <v>422</v>
      </c>
      <c r="F180">
        <v>1</v>
      </c>
      <c r="G180" t="s">
        <v>127</v>
      </c>
      <c r="H180" t="s">
        <v>128</v>
      </c>
      <c r="I180" t="s">
        <v>129</v>
      </c>
      <c r="J180" t="s">
        <v>93</v>
      </c>
      <c r="K180" t="s">
        <v>423</v>
      </c>
      <c r="L180">
        <v>3025</v>
      </c>
      <c r="M180">
        <v>1863</v>
      </c>
      <c r="N180" t="s">
        <v>87</v>
      </c>
      <c r="O180">
        <v>4</v>
      </c>
      <c r="P180">
        <v>1863</v>
      </c>
      <c r="Q180">
        <v>3025</v>
      </c>
      <c r="R180" s="20">
        <v>0.01</v>
      </c>
    </row>
    <row r="181" spans="1:18" x14ac:dyDescent="0.25">
      <c r="A181" t="s">
        <v>425</v>
      </c>
      <c r="B181" s="19">
        <v>42291</v>
      </c>
      <c r="C181" t="s">
        <v>72</v>
      </c>
      <c r="D181">
        <v>10005</v>
      </c>
      <c r="E181" t="s">
        <v>422</v>
      </c>
      <c r="F181">
        <v>1</v>
      </c>
      <c r="G181" t="s">
        <v>183</v>
      </c>
      <c r="H181" t="s">
        <v>184</v>
      </c>
      <c r="I181" t="s">
        <v>185</v>
      </c>
      <c r="J181" t="s">
        <v>93</v>
      </c>
      <c r="K181" t="s">
        <v>423</v>
      </c>
      <c r="L181">
        <v>3025</v>
      </c>
      <c r="M181">
        <v>1863</v>
      </c>
      <c r="N181" t="s">
        <v>87</v>
      </c>
      <c r="O181">
        <v>6</v>
      </c>
      <c r="P181">
        <v>1863</v>
      </c>
      <c r="Q181">
        <v>3025</v>
      </c>
      <c r="R181" s="20">
        <v>0.02</v>
      </c>
    </row>
    <row r="182" spans="1:18" x14ac:dyDescent="0.25">
      <c r="A182" t="s">
        <v>426</v>
      </c>
      <c r="B182" s="19">
        <v>42258</v>
      </c>
      <c r="C182" t="s">
        <v>134</v>
      </c>
      <c r="D182">
        <v>10006</v>
      </c>
      <c r="E182" t="s">
        <v>427</v>
      </c>
      <c r="F182">
        <v>1</v>
      </c>
      <c r="G182" t="s">
        <v>74</v>
      </c>
      <c r="H182" t="s">
        <v>75</v>
      </c>
      <c r="I182" t="s">
        <v>76</v>
      </c>
      <c r="J182" t="s">
        <v>77</v>
      </c>
      <c r="K182" t="s">
        <v>428</v>
      </c>
      <c r="L182">
        <v>3034</v>
      </c>
      <c r="M182">
        <v>2312</v>
      </c>
      <c r="N182" t="s">
        <v>87</v>
      </c>
      <c r="O182">
        <v>10</v>
      </c>
      <c r="P182">
        <v>2312</v>
      </c>
      <c r="Q182">
        <v>3034</v>
      </c>
      <c r="R182" s="20">
        <v>0.02</v>
      </c>
    </row>
    <row r="183" spans="1:18" x14ac:dyDescent="0.25">
      <c r="A183" t="s">
        <v>429</v>
      </c>
      <c r="B183" s="19">
        <v>41809</v>
      </c>
      <c r="C183" t="s">
        <v>81</v>
      </c>
      <c r="D183">
        <v>10006</v>
      </c>
      <c r="E183" t="s">
        <v>427</v>
      </c>
      <c r="F183">
        <v>1</v>
      </c>
      <c r="G183" t="s">
        <v>74</v>
      </c>
      <c r="H183" t="s">
        <v>75</v>
      </c>
      <c r="I183" t="s">
        <v>76</v>
      </c>
      <c r="J183" t="s">
        <v>77</v>
      </c>
      <c r="K183" t="s">
        <v>428</v>
      </c>
      <c r="L183">
        <v>3034</v>
      </c>
      <c r="M183">
        <v>2312</v>
      </c>
      <c r="N183" t="s">
        <v>87</v>
      </c>
      <c r="O183">
        <v>8</v>
      </c>
      <c r="P183">
        <v>2312</v>
      </c>
      <c r="Q183">
        <v>3034</v>
      </c>
      <c r="R183" s="20">
        <v>0.02</v>
      </c>
    </row>
    <row r="184" spans="1:18" x14ac:dyDescent="0.25">
      <c r="A184" t="s">
        <v>314</v>
      </c>
      <c r="B184" s="19">
        <v>42088</v>
      </c>
      <c r="C184" t="s">
        <v>81</v>
      </c>
      <c r="D184">
        <v>10012</v>
      </c>
      <c r="E184" t="s">
        <v>430</v>
      </c>
      <c r="F184">
        <v>1</v>
      </c>
      <c r="G184" t="s">
        <v>127</v>
      </c>
      <c r="H184" t="s">
        <v>128</v>
      </c>
      <c r="I184" t="s">
        <v>129</v>
      </c>
      <c r="J184" t="s">
        <v>93</v>
      </c>
      <c r="K184" t="s">
        <v>431</v>
      </c>
      <c r="L184">
        <v>3039</v>
      </c>
      <c r="M184">
        <v>2426</v>
      </c>
      <c r="N184" t="s">
        <v>114</v>
      </c>
      <c r="O184">
        <v>8</v>
      </c>
      <c r="P184">
        <v>2426</v>
      </c>
      <c r="Q184">
        <v>3039</v>
      </c>
      <c r="R184" s="20">
        <v>0.02</v>
      </c>
    </row>
    <row r="185" spans="1:18" x14ac:dyDescent="0.25">
      <c r="A185" t="s">
        <v>432</v>
      </c>
      <c r="B185" s="19">
        <v>41906</v>
      </c>
      <c r="C185" t="s">
        <v>108</v>
      </c>
      <c r="D185">
        <v>10015</v>
      </c>
      <c r="E185" t="s">
        <v>430</v>
      </c>
      <c r="F185">
        <v>1</v>
      </c>
      <c r="G185" t="s">
        <v>103</v>
      </c>
      <c r="H185" t="s">
        <v>104</v>
      </c>
      <c r="I185" t="s">
        <v>105</v>
      </c>
      <c r="J185" t="s">
        <v>106</v>
      </c>
      <c r="K185" t="s">
        <v>431</v>
      </c>
      <c r="L185">
        <v>3039</v>
      </c>
      <c r="M185">
        <v>2426</v>
      </c>
      <c r="N185" t="s">
        <v>114</v>
      </c>
      <c r="O185">
        <v>3</v>
      </c>
      <c r="P185">
        <v>2426</v>
      </c>
      <c r="Q185">
        <v>3039</v>
      </c>
      <c r="R185" s="20">
        <v>0.01</v>
      </c>
    </row>
    <row r="186" spans="1:18" x14ac:dyDescent="0.25">
      <c r="A186" t="s">
        <v>433</v>
      </c>
      <c r="B186" s="19">
        <v>41777</v>
      </c>
      <c r="C186" t="s">
        <v>89</v>
      </c>
      <c r="D186">
        <v>10008</v>
      </c>
      <c r="E186" t="s">
        <v>430</v>
      </c>
      <c r="F186">
        <v>1</v>
      </c>
      <c r="G186" t="s">
        <v>135</v>
      </c>
      <c r="H186" t="s">
        <v>136</v>
      </c>
      <c r="I186" t="s">
        <v>137</v>
      </c>
      <c r="J186" t="s">
        <v>106</v>
      </c>
      <c r="K186" t="s">
        <v>431</v>
      </c>
      <c r="L186">
        <v>3039</v>
      </c>
      <c r="M186">
        <v>2426</v>
      </c>
      <c r="N186" t="s">
        <v>114</v>
      </c>
      <c r="O186">
        <v>5</v>
      </c>
      <c r="P186">
        <v>2426</v>
      </c>
      <c r="Q186">
        <v>3039</v>
      </c>
      <c r="R186" s="20">
        <v>0.01</v>
      </c>
    </row>
    <row r="187" spans="1:18" x14ac:dyDescent="0.25">
      <c r="A187" t="s">
        <v>434</v>
      </c>
      <c r="B187" s="19">
        <v>41563</v>
      </c>
      <c r="C187" t="s">
        <v>72</v>
      </c>
      <c r="D187">
        <v>10011</v>
      </c>
      <c r="E187" t="s">
        <v>430</v>
      </c>
      <c r="F187">
        <v>1</v>
      </c>
      <c r="G187" t="s">
        <v>153</v>
      </c>
      <c r="H187" t="s">
        <v>154</v>
      </c>
      <c r="I187" t="s">
        <v>155</v>
      </c>
      <c r="J187" t="s">
        <v>93</v>
      </c>
      <c r="K187" t="s">
        <v>431</v>
      </c>
      <c r="L187">
        <v>3039</v>
      </c>
      <c r="M187">
        <v>2426</v>
      </c>
      <c r="N187" t="s">
        <v>114</v>
      </c>
      <c r="O187">
        <v>6</v>
      </c>
      <c r="P187">
        <v>2426</v>
      </c>
      <c r="Q187">
        <v>3039</v>
      </c>
      <c r="R187" s="20">
        <v>0.02</v>
      </c>
    </row>
    <row r="188" spans="1:18" x14ac:dyDescent="0.25">
      <c r="A188" t="s">
        <v>435</v>
      </c>
      <c r="B188" s="19">
        <v>41498</v>
      </c>
      <c r="C188" t="s">
        <v>134</v>
      </c>
      <c r="D188">
        <v>10015</v>
      </c>
      <c r="E188" t="s">
        <v>436</v>
      </c>
      <c r="F188">
        <v>1</v>
      </c>
      <c r="G188" t="s">
        <v>103</v>
      </c>
      <c r="H188" t="s">
        <v>104</v>
      </c>
      <c r="I188" t="s">
        <v>105</v>
      </c>
      <c r="J188" t="s">
        <v>106</v>
      </c>
      <c r="K188" t="s">
        <v>437</v>
      </c>
      <c r="L188">
        <v>3039</v>
      </c>
      <c r="M188">
        <v>1730</v>
      </c>
      <c r="N188" t="s">
        <v>87</v>
      </c>
      <c r="O188">
        <v>10</v>
      </c>
      <c r="P188">
        <v>1730</v>
      </c>
      <c r="Q188">
        <v>3039</v>
      </c>
      <c r="R188" s="20">
        <v>0.02</v>
      </c>
    </row>
    <row r="189" spans="1:18" x14ac:dyDescent="0.25">
      <c r="A189" t="s">
        <v>438</v>
      </c>
      <c r="B189" s="19">
        <v>41822</v>
      </c>
      <c r="C189" t="s">
        <v>81</v>
      </c>
      <c r="D189">
        <v>10011</v>
      </c>
      <c r="E189" t="s">
        <v>436</v>
      </c>
      <c r="F189">
        <v>1</v>
      </c>
      <c r="G189" t="s">
        <v>153</v>
      </c>
      <c r="H189" t="s">
        <v>154</v>
      </c>
      <c r="I189" t="s">
        <v>155</v>
      </c>
      <c r="J189" t="s">
        <v>93</v>
      </c>
      <c r="K189" t="s">
        <v>437</v>
      </c>
      <c r="L189">
        <v>3039</v>
      </c>
      <c r="M189">
        <v>1730</v>
      </c>
      <c r="N189" t="s">
        <v>87</v>
      </c>
      <c r="O189">
        <v>8</v>
      </c>
      <c r="P189">
        <v>1730</v>
      </c>
      <c r="Q189">
        <v>3039</v>
      </c>
      <c r="R189" s="20">
        <v>0.02</v>
      </c>
    </row>
    <row r="190" spans="1:18" x14ac:dyDescent="0.25">
      <c r="A190" t="s">
        <v>439</v>
      </c>
      <c r="B190" s="19">
        <v>41756</v>
      </c>
      <c r="C190" t="s">
        <v>203</v>
      </c>
      <c r="D190">
        <v>10010</v>
      </c>
      <c r="E190" t="s">
        <v>436</v>
      </c>
      <c r="F190">
        <v>1</v>
      </c>
      <c r="G190" t="s">
        <v>171</v>
      </c>
      <c r="H190" t="s">
        <v>172</v>
      </c>
      <c r="I190" t="s">
        <v>173</v>
      </c>
      <c r="J190" t="s">
        <v>93</v>
      </c>
      <c r="K190" t="s">
        <v>437</v>
      </c>
      <c r="L190">
        <v>3039</v>
      </c>
      <c r="M190">
        <v>1730</v>
      </c>
      <c r="N190" t="s">
        <v>87</v>
      </c>
      <c r="O190">
        <v>4</v>
      </c>
      <c r="P190">
        <v>1730</v>
      </c>
      <c r="Q190">
        <v>3039</v>
      </c>
      <c r="R190" s="20">
        <v>0.01</v>
      </c>
    </row>
    <row r="191" spans="1:18" x14ac:dyDescent="0.25">
      <c r="A191" t="s">
        <v>412</v>
      </c>
      <c r="B191" s="19">
        <v>41590</v>
      </c>
      <c r="C191" t="s">
        <v>203</v>
      </c>
      <c r="D191">
        <v>10012</v>
      </c>
      <c r="E191" t="s">
        <v>440</v>
      </c>
      <c r="F191">
        <v>1</v>
      </c>
      <c r="G191" t="s">
        <v>127</v>
      </c>
      <c r="H191" t="s">
        <v>128</v>
      </c>
      <c r="I191" t="s">
        <v>129</v>
      </c>
      <c r="J191" t="s">
        <v>93</v>
      </c>
      <c r="K191" t="s">
        <v>441</v>
      </c>
      <c r="L191">
        <v>3048</v>
      </c>
      <c r="M191">
        <v>1616</v>
      </c>
      <c r="N191" t="s">
        <v>114</v>
      </c>
      <c r="O191">
        <v>4</v>
      </c>
      <c r="P191">
        <v>1616</v>
      </c>
      <c r="Q191">
        <v>3048</v>
      </c>
      <c r="R191" s="20">
        <v>0.01</v>
      </c>
    </row>
    <row r="192" spans="1:18" x14ac:dyDescent="0.25">
      <c r="A192" t="s">
        <v>442</v>
      </c>
      <c r="B192" s="19">
        <v>41501</v>
      </c>
      <c r="C192" t="s">
        <v>203</v>
      </c>
      <c r="D192">
        <v>10004</v>
      </c>
      <c r="E192" t="s">
        <v>440</v>
      </c>
      <c r="F192">
        <v>1</v>
      </c>
      <c r="G192" t="s">
        <v>121</v>
      </c>
      <c r="H192" t="s">
        <v>122</v>
      </c>
      <c r="I192" t="s">
        <v>123</v>
      </c>
      <c r="J192" t="s">
        <v>106</v>
      </c>
      <c r="K192" t="s">
        <v>441</v>
      </c>
      <c r="L192">
        <v>3048</v>
      </c>
      <c r="M192">
        <v>1616</v>
      </c>
      <c r="N192" t="s">
        <v>114</v>
      </c>
      <c r="O192">
        <v>4</v>
      </c>
      <c r="P192">
        <v>1616</v>
      </c>
      <c r="Q192">
        <v>3048</v>
      </c>
      <c r="R192" s="20">
        <v>0.01</v>
      </c>
    </row>
    <row r="193" spans="1:18" x14ac:dyDescent="0.25">
      <c r="A193" t="s">
        <v>221</v>
      </c>
      <c r="B193" s="19">
        <v>42190</v>
      </c>
      <c r="C193" t="s">
        <v>81</v>
      </c>
      <c r="D193">
        <v>10002</v>
      </c>
      <c r="E193" t="s">
        <v>443</v>
      </c>
      <c r="F193">
        <v>1</v>
      </c>
      <c r="G193" t="s">
        <v>83</v>
      </c>
      <c r="H193" t="s">
        <v>84</v>
      </c>
      <c r="I193" t="s">
        <v>85</v>
      </c>
      <c r="J193" t="s">
        <v>77</v>
      </c>
      <c r="K193" t="s">
        <v>444</v>
      </c>
      <c r="L193">
        <v>3055</v>
      </c>
      <c r="M193">
        <v>2269</v>
      </c>
      <c r="N193" t="s">
        <v>177</v>
      </c>
      <c r="O193">
        <v>8</v>
      </c>
      <c r="P193">
        <v>2269</v>
      </c>
      <c r="Q193">
        <v>3055</v>
      </c>
      <c r="R193" s="20">
        <v>0.02</v>
      </c>
    </row>
    <row r="194" spans="1:18" x14ac:dyDescent="0.25">
      <c r="A194" t="s">
        <v>445</v>
      </c>
      <c r="B194" s="19">
        <v>41293</v>
      </c>
      <c r="C194" t="s">
        <v>89</v>
      </c>
      <c r="D194">
        <v>10002</v>
      </c>
      <c r="E194" t="s">
        <v>443</v>
      </c>
      <c r="F194">
        <v>1</v>
      </c>
      <c r="G194" t="s">
        <v>83</v>
      </c>
      <c r="H194" t="s">
        <v>84</v>
      </c>
      <c r="I194" t="s">
        <v>85</v>
      </c>
      <c r="J194" t="s">
        <v>77</v>
      </c>
      <c r="K194" t="s">
        <v>444</v>
      </c>
      <c r="L194">
        <v>3055</v>
      </c>
      <c r="M194">
        <v>2269</v>
      </c>
      <c r="N194" t="s">
        <v>177</v>
      </c>
      <c r="O194">
        <v>5</v>
      </c>
      <c r="P194">
        <v>2269</v>
      </c>
      <c r="Q194">
        <v>3055</v>
      </c>
      <c r="R194" s="20">
        <v>0.01</v>
      </c>
    </row>
    <row r="195" spans="1:18" x14ac:dyDescent="0.25">
      <c r="A195" t="s">
        <v>446</v>
      </c>
      <c r="B195" s="19">
        <v>41582</v>
      </c>
      <c r="C195" t="s">
        <v>81</v>
      </c>
      <c r="D195">
        <v>10007</v>
      </c>
      <c r="E195" t="s">
        <v>443</v>
      </c>
      <c r="F195">
        <v>1</v>
      </c>
      <c r="G195" t="s">
        <v>90</v>
      </c>
      <c r="H195" t="s">
        <v>91</v>
      </c>
      <c r="I195" t="s">
        <v>92</v>
      </c>
      <c r="J195" t="s">
        <v>93</v>
      </c>
      <c r="K195" t="s">
        <v>444</v>
      </c>
      <c r="L195">
        <v>3055</v>
      </c>
      <c r="M195">
        <v>2269</v>
      </c>
      <c r="N195" t="s">
        <v>177</v>
      </c>
      <c r="O195">
        <v>8</v>
      </c>
      <c r="P195">
        <v>2269</v>
      </c>
      <c r="Q195">
        <v>3055</v>
      </c>
      <c r="R195" s="20">
        <v>0.02</v>
      </c>
    </row>
    <row r="196" spans="1:18" x14ac:dyDescent="0.25">
      <c r="A196" t="s">
        <v>447</v>
      </c>
      <c r="B196" s="19">
        <v>41561</v>
      </c>
      <c r="C196" t="s">
        <v>72</v>
      </c>
      <c r="D196">
        <v>10003</v>
      </c>
      <c r="E196" t="s">
        <v>448</v>
      </c>
      <c r="F196">
        <v>1</v>
      </c>
      <c r="G196" t="s">
        <v>96</v>
      </c>
      <c r="H196" t="s">
        <v>97</v>
      </c>
      <c r="I196" t="s">
        <v>98</v>
      </c>
      <c r="J196" t="s">
        <v>99</v>
      </c>
      <c r="K196" t="s">
        <v>449</v>
      </c>
      <c r="L196">
        <v>3056</v>
      </c>
      <c r="M196">
        <v>1830</v>
      </c>
      <c r="N196" t="s">
        <v>87</v>
      </c>
      <c r="O196">
        <v>6</v>
      </c>
      <c r="P196">
        <v>1830</v>
      </c>
      <c r="Q196">
        <v>3056</v>
      </c>
      <c r="R196" s="20">
        <v>0.02</v>
      </c>
    </row>
    <row r="197" spans="1:18" x14ac:dyDescent="0.25">
      <c r="A197" t="s">
        <v>450</v>
      </c>
      <c r="B197" s="19">
        <v>41442</v>
      </c>
      <c r="C197" t="s">
        <v>72</v>
      </c>
      <c r="D197">
        <v>10012</v>
      </c>
      <c r="E197" t="s">
        <v>451</v>
      </c>
      <c r="F197">
        <v>1</v>
      </c>
      <c r="G197" t="s">
        <v>127</v>
      </c>
      <c r="H197" t="s">
        <v>128</v>
      </c>
      <c r="I197" t="s">
        <v>129</v>
      </c>
      <c r="J197" t="s">
        <v>93</v>
      </c>
      <c r="K197" t="s">
        <v>452</v>
      </c>
      <c r="L197">
        <v>3065</v>
      </c>
      <c r="M197">
        <v>1426</v>
      </c>
      <c r="N197" t="s">
        <v>239</v>
      </c>
      <c r="O197">
        <v>6</v>
      </c>
      <c r="P197">
        <v>1426</v>
      </c>
      <c r="Q197">
        <v>3065</v>
      </c>
      <c r="R197" s="20">
        <v>0.02</v>
      </c>
    </row>
    <row r="198" spans="1:18" x14ac:dyDescent="0.25">
      <c r="A198" t="s">
        <v>453</v>
      </c>
      <c r="B198" s="19">
        <v>41442</v>
      </c>
      <c r="C198" t="s">
        <v>89</v>
      </c>
      <c r="D198">
        <v>10003</v>
      </c>
      <c r="E198" t="s">
        <v>451</v>
      </c>
      <c r="F198">
        <v>1</v>
      </c>
      <c r="G198" t="s">
        <v>96</v>
      </c>
      <c r="H198" t="s">
        <v>97</v>
      </c>
      <c r="I198" t="s">
        <v>98</v>
      </c>
      <c r="J198" t="s">
        <v>99</v>
      </c>
      <c r="K198" t="s">
        <v>452</v>
      </c>
      <c r="L198">
        <v>3065</v>
      </c>
      <c r="M198">
        <v>1426</v>
      </c>
      <c r="N198" t="s">
        <v>239</v>
      </c>
      <c r="O198">
        <v>5</v>
      </c>
      <c r="P198">
        <v>1426</v>
      </c>
      <c r="Q198">
        <v>3065</v>
      </c>
      <c r="R198" s="20">
        <v>0.01</v>
      </c>
    </row>
    <row r="199" spans="1:18" x14ac:dyDescent="0.25">
      <c r="A199" t="s">
        <v>454</v>
      </c>
      <c r="B199" s="19">
        <v>41619</v>
      </c>
      <c r="C199" t="s">
        <v>89</v>
      </c>
      <c r="D199">
        <v>10015</v>
      </c>
      <c r="E199" t="s">
        <v>455</v>
      </c>
      <c r="F199">
        <v>1</v>
      </c>
      <c r="G199" t="s">
        <v>103</v>
      </c>
      <c r="H199" t="s">
        <v>104</v>
      </c>
      <c r="I199" t="s">
        <v>105</v>
      </c>
      <c r="J199" t="s">
        <v>106</v>
      </c>
      <c r="K199" t="s">
        <v>456</v>
      </c>
      <c r="L199">
        <v>3094</v>
      </c>
      <c r="M199">
        <v>2233</v>
      </c>
      <c r="N199" t="s">
        <v>87</v>
      </c>
      <c r="O199">
        <v>5</v>
      </c>
      <c r="P199">
        <v>2233</v>
      </c>
      <c r="Q199">
        <v>3094</v>
      </c>
      <c r="R199" s="20">
        <v>0.01</v>
      </c>
    </row>
    <row r="200" spans="1:18" x14ac:dyDescent="0.25">
      <c r="A200" t="s">
        <v>457</v>
      </c>
      <c r="B200" s="19">
        <v>42151</v>
      </c>
      <c r="C200" t="s">
        <v>81</v>
      </c>
      <c r="D200">
        <v>10004</v>
      </c>
      <c r="E200" t="s">
        <v>458</v>
      </c>
      <c r="F200">
        <v>1</v>
      </c>
      <c r="G200" t="s">
        <v>121</v>
      </c>
      <c r="H200" t="s">
        <v>122</v>
      </c>
      <c r="I200" t="s">
        <v>123</v>
      </c>
      <c r="J200" t="s">
        <v>106</v>
      </c>
      <c r="K200" t="s">
        <v>459</v>
      </c>
      <c r="L200">
        <v>3096</v>
      </c>
      <c r="M200">
        <v>2065</v>
      </c>
      <c r="N200" t="s">
        <v>87</v>
      </c>
      <c r="O200">
        <v>8</v>
      </c>
      <c r="P200">
        <v>2065</v>
      </c>
      <c r="Q200">
        <v>3096</v>
      </c>
      <c r="R200" s="20">
        <v>0.02</v>
      </c>
    </row>
    <row r="201" spans="1:18" x14ac:dyDescent="0.25">
      <c r="A201" t="s">
        <v>460</v>
      </c>
      <c r="B201" s="19">
        <v>42345</v>
      </c>
      <c r="C201" t="s">
        <v>72</v>
      </c>
      <c r="D201">
        <v>10011</v>
      </c>
      <c r="E201" t="s">
        <v>458</v>
      </c>
      <c r="F201">
        <v>1</v>
      </c>
      <c r="G201" t="s">
        <v>153</v>
      </c>
      <c r="H201" t="s">
        <v>154</v>
      </c>
      <c r="I201" t="s">
        <v>155</v>
      </c>
      <c r="J201" t="s">
        <v>93</v>
      </c>
      <c r="K201" t="s">
        <v>459</v>
      </c>
      <c r="L201">
        <v>3096</v>
      </c>
      <c r="M201">
        <v>2065</v>
      </c>
      <c r="N201" t="s">
        <v>87</v>
      </c>
      <c r="O201">
        <v>6</v>
      </c>
      <c r="P201">
        <v>2065</v>
      </c>
      <c r="Q201">
        <v>3096</v>
      </c>
      <c r="R201" s="20">
        <v>0.02</v>
      </c>
    </row>
    <row r="202" spans="1:18" x14ac:dyDescent="0.25">
      <c r="A202" t="s">
        <v>461</v>
      </c>
      <c r="B202" s="19">
        <v>41996</v>
      </c>
      <c r="C202" t="s">
        <v>81</v>
      </c>
      <c r="D202">
        <v>10013</v>
      </c>
      <c r="E202" t="s">
        <v>462</v>
      </c>
      <c r="F202">
        <v>1</v>
      </c>
      <c r="G202" t="s">
        <v>116</v>
      </c>
      <c r="H202" t="s">
        <v>117</v>
      </c>
      <c r="I202" t="s">
        <v>118</v>
      </c>
      <c r="J202" t="s">
        <v>106</v>
      </c>
      <c r="K202" t="s">
        <v>463</v>
      </c>
      <c r="L202">
        <v>3100</v>
      </c>
      <c r="M202">
        <v>2261</v>
      </c>
      <c r="N202" t="s">
        <v>87</v>
      </c>
      <c r="O202">
        <v>8</v>
      </c>
      <c r="P202">
        <v>2261</v>
      </c>
      <c r="Q202">
        <v>3100</v>
      </c>
      <c r="R202" s="20">
        <v>0.02</v>
      </c>
    </row>
    <row r="203" spans="1:18" x14ac:dyDescent="0.25">
      <c r="A203" t="s">
        <v>464</v>
      </c>
      <c r="B203" s="19">
        <v>41399</v>
      </c>
      <c r="C203" t="s">
        <v>203</v>
      </c>
      <c r="D203">
        <v>10003</v>
      </c>
      <c r="E203" t="s">
        <v>462</v>
      </c>
      <c r="F203">
        <v>1</v>
      </c>
      <c r="G203" t="s">
        <v>96</v>
      </c>
      <c r="H203" t="s">
        <v>97</v>
      </c>
      <c r="I203" t="s">
        <v>98</v>
      </c>
      <c r="J203" t="s">
        <v>99</v>
      </c>
      <c r="K203" t="s">
        <v>463</v>
      </c>
      <c r="L203">
        <v>3100</v>
      </c>
      <c r="M203">
        <v>2261</v>
      </c>
      <c r="N203" t="s">
        <v>87</v>
      </c>
      <c r="O203">
        <v>4</v>
      </c>
      <c r="P203">
        <v>2261</v>
      </c>
      <c r="Q203">
        <v>3100</v>
      </c>
      <c r="R203" s="20">
        <v>0.01</v>
      </c>
    </row>
    <row r="204" spans="1:18" x14ac:dyDescent="0.25">
      <c r="A204" t="s">
        <v>465</v>
      </c>
      <c r="B204" s="19">
        <v>41492</v>
      </c>
      <c r="C204" t="s">
        <v>81</v>
      </c>
      <c r="D204">
        <v>10009</v>
      </c>
      <c r="E204" t="s">
        <v>466</v>
      </c>
      <c r="F204">
        <v>1</v>
      </c>
      <c r="G204" t="s">
        <v>141</v>
      </c>
      <c r="H204" t="s">
        <v>142</v>
      </c>
      <c r="I204" t="s">
        <v>143</v>
      </c>
      <c r="J204" t="s">
        <v>93</v>
      </c>
      <c r="K204" t="s">
        <v>467</v>
      </c>
      <c r="L204">
        <v>3101</v>
      </c>
      <c r="M204">
        <v>1524</v>
      </c>
      <c r="N204" t="s">
        <v>87</v>
      </c>
      <c r="O204">
        <v>8</v>
      </c>
      <c r="P204">
        <v>1524</v>
      </c>
      <c r="Q204">
        <v>3101</v>
      </c>
      <c r="R204" s="20">
        <v>0.02</v>
      </c>
    </row>
    <row r="205" spans="1:18" x14ac:dyDescent="0.25">
      <c r="A205" t="s">
        <v>468</v>
      </c>
      <c r="B205" s="19">
        <v>42149</v>
      </c>
      <c r="C205" t="s">
        <v>89</v>
      </c>
      <c r="D205">
        <v>10005</v>
      </c>
      <c r="E205" t="s">
        <v>469</v>
      </c>
      <c r="F205">
        <v>1</v>
      </c>
      <c r="G205" t="s">
        <v>183</v>
      </c>
      <c r="H205" t="s">
        <v>184</v>
      </c>
      <c r="I205" t="s">
        <v>185</v>
      </c>
      <c r="J205" t="s">
        <v>93</v>
      </c>
      <c r="K205" t="s">
        <v>470</v>
      </c>
      <c r="L205">
        <v>3112</v>
      </c>
      <c r="M205">
        <v>1766</v>
      </c>
      <c r="N205" t="s">
        <v>87</v>
      </c>
      <c r="O205">
        <v>5</v>
      </c>
      <c r="P205">
        <v>1766</v>
      </c>
      <c r="Q205">
        <v>3112</v>
      </c>
      <c r="R205" s="20">
        <v>0.01</v>
      </c>
    </row>
    <row r="206" spans="1:18" x14ac:dyDescent="0.25">
      <c r="A206" t="s">
        <v>471</v>
      </c>
      <c r="B206" s="19">
        <v>41951</v>
      </c>
      <c r="C206" t="s">
        <v>102</v>
      </c>
      <c r="D206">
        <v>10014</v>
      </c>
      <c r="E206" t="s">
        <v>469</v>
      </c>
      <c r="F206">
        <v>1</v>
      </c>
      <c r="G206" t="s">
        <v>162</v>
      </c>
      <c r="H206" t="s">
        <v>163</v>
      </c>
      <c r="I206" t="s">
        <v>164</v>
      </c>
      <c r="J206" t="s">
        <v>93</v>
      </c>
      <c r="K206" t="s">
        <v>470</v>
      </c>
      <c r="L206">
        <v>3112</v>
      </c>
      <c r="M206">
        <v>1766</v>
      </c>
      <c r="N206" t="s">
        <v>87</v>
      </c>
      <c r="O206">
        <v>1</v>
      </c>
      <c r="P206">
        <v>1766</v>
      </c>
      <c r="Q206">
        <v>3112</v>
      </c>
      <c r="R206" s="20">
        <v>0.01</v>
      </c>
    </row>
    <row r="207" spans="1:18" x14ac:dyDescent="0.25">
      <c r="A207" t="s">
        <v>472</v>
      </c>
      <c r="B207" s="19">
        <v>42039</v>
      </c>
      <c r="C207" t="s">
        <v>108</v>
      </c>
      <c r="D207">
        <v>10004</v>
      </c>
      <c r="E207" t="s">
        <v>469</v>
      </c>
      <c r="F207">
        <v>1</v>
      </c>
      <c r="G207" t="s">
        <v>121</v>
      </c>
      <c r="H207" t="s">
        <v>122</v>
      </c>
      <c r="I207" t="s">
        <v>123</v>
      </c>
      <c r="J207" t="s">
        <v>106</v>
      </c>
      <c r="K207" t="s">
        <v>470</v>
      </c>
      <c r="L207">
        <v>3112</v>
      </c>
      <c r="M207">
        <v>1766</v>
      </c>
      <c r="N207" t="s">
        <v>87</v>
      </c>
      <c r="O207">
        <v>3</v>
      </c>
      <c r="P207">
        <v>1766</v>
      </c>
      <c r="Q207">
        <v>3112</v>
      </c>
      <c r="R207" s="20">
        <v>0.01</v>
      </c>
    </row>
    <row r="208" spans="1:18" x14ac:dyDescent="0.25">
      <c r="A208" t="s">
        <v>300</v>
      </c>
      <c r="B208" s="19">
        <v>41718</v>
      </c>
      <c r="C208" t="s">
        <v>89</v>
      </c>
      <c r="D208">
        <v>10001</v>
      </c>
      <c r="E208" t="s">
        <v>473</v>
      </c>
      <c r="F208">
        <v>1</v>
      </c>
      <c r="G208" t="s">
        <v>197</v>
      </c>
      <c r="H208" t="s">
        <v>122</v>
      </c>
      <c r="I208" t="s">
        <v>198</v>
      </c>
      <c r="J208" t="s">
        <v>106</v>
      </c>
      <c r="K208" t="s">
        <v>474</v>
      </c>
      <c r="L208">
        <v>3139</v>
      </c>
      <c r="M208">
        <v>2147</v>
      </c>
      <c r="N208" t="s">
        <v>87</v>
      </c>
      <c r="O208">
        <v>5</v>
      </c>
      <c r="P208">
        <v>2147</v>
      </c>
      <c r="Q208">
        <v>3139</v>
      </c>
      <c r="R208" s="20">
        <v>0.01</v>
      </c>
    </row>
    <row r="209" spans="1:18" x14ac:dyDescent="0.25">
      <c r="A209" t="s">
        <v>475</v>
      </c>
      <c r="B209" s="19">
        <v>41578</v>
      </c>
      <c r="C209" t="s">
        <v>110</v>
      </c>
      <c r="D209">
        <v>10003</v>
      </c>
      <c r="E209" t="s">
        <v>473</v>
      </c>
      <c r="F209">
        <v>1</v>
      </c>
      <c r="G209" t="s">
        <v>96</v>
      </c>
      <c r="H209" t="s">
        <v>97</v>
      </c>
      <c r="I209" t="s">
        <v>98</v>
      </c>
      <c r="J209" t="s">
        <v>99</v>
      </c>
      <c r="K209" t="s">
        <v>474</v>
      </c>
      <c r="L209">
        <v>3139</v>
      </c>
      <c r="M209">
        <v>2147</v>
      </c>
      <c r="N209" t="s">
        <v>87</v>
      </c>
      <c r="O209">
        <v>4</v>
      </c>
      <c r="P209">
        <v>2147</v>
      </c>
      <c r="Q209">
        <v>3139</v>
      </c>
      <c r="R209" s="20">
        <v>0.01</v>
      </c>
    </row>
    <row r="210" spans="1:18" x14ac:dyDescent="0.25">
      <c r="A210" t="s">
        <v>476</v>
      </c>
      <c r="B210" s="19">
        <v>41906</v>
      </c>
      <c r="C210" t="s">
        <v>108</v>
      </c>
      <c r="D210">
        <v>10011</v>
      </c>
      <c r="E210" t="s">
        <v>477</v>
      </c>
      <c r="F210">
        <v>1</v>
      </c>
      <c r="G210" t="s">
        <v>153</v>
      </c>
      <c r="H210" t="s">
        <v>154</v>
      </c>
      <c r="I210" t="s">
        <v>155</v>
      </c>
      <c r="J210" t="s">
        <v>93</v>
      </c>
      <c r="K210" t="s">
        <v>478</v>
      </c>
      <c r="L210">
        <v>3176</v>
      </c>
      <c r="M210">
        <v>1801</v>
      </c>
      <c r="N210" t="s">
        <v>87</v>
      </c>
      <c r="O210">
        <v>3</v>
      </c>
      <c r="P210">
        <v>1801</v>
      </c>
      <c r="Q210">
        <v>3176</v>
      </c>
      <c r="R210" s="20">
        <v>0.01</v>
      </c>
    </row>
    <row r="211" spans="1:18" x14ac:dyDescent="0.25">
      <c r="A211" t="s">
        <v>479</v>
      </c>
      <c r="B211" s="19">
        <v>41636</v>
      </c>
      <c r="C211" t="s">
        <v>102</v>
      </c>
      <c r="D211">
        <v>10005</v>
      </c>
      <c r="E211" t="s">
        <v>480</v>
      </c>
      <c r="F211">
        <v>1</v>
      </c>
      <c r="G211" t="s">
        <v>183</v>
      </c>
      <c r="H211" t="s">
        <v>184</v>
      </c>
      <c r="I211" t="s">
        <v>185</v>
      </c>
      <c r="J211" t="s">
        <v>93</v>
      </c>
      <c r="K211" t="s">
        <v>481</v>
      </c>
      <c r="L211">
        <v>3197</v>
      </c>
      <c r="M211">
        <v>1625</v>
      </c>
      <c r="N211" t="s">
        <v>87</v>
      </c>
      <c r="O211">
        <v>1</v>
      </c>
      <c r="P211">
        <v>1625</v>
      </c>
      <c r="Q211">
        <v>3197</v>
      </c>
      <c r="R211" s="20">
        <v>0.01</v>
      </c>
    </row>
    <row r="212" spans="1:18" x14ac:dyDescent="0.25">
      <c r="A212" t="s">
        <v>482</v>
      </c>
      <c r="B212" s="19">
        <v>42040</v>
      </c>
      <c r="C212" t="s">
        <v>134</v>
      </c>
      <c r="D212">
        <v>10015</v>
      </c>
      <c r="E212" t="s">
        <v>480</v>
      </c>
      <c r="F212">
        <v>1</v>
      </c>
      <c r="G212" t="s">
        <v>103</v>
      </c>
      <c r="H212" t="s">
        <v>104</v>
      </c>
      <c r="I212" t="s">
        <v>105</v>
      </c>
      <c r="J212" t="s">
        <v>106</v>
      </c>
      <c r="K212" t="s">
        <v>481</v>
      </c>
      <c r="L212">
        <v>3197</v>
      </c>
      <c r="M212">
        <v>1625</v>
      </c>
      <c r="N212" t="s">
        <v>87</v>
      </c>
      <c r="O212">
        <v>10</v>
      </c>
      <c r="P212">
        <v>1625</v>
      </c>
      <c r="Q212">
        <v>3197</v>
      </c>
      <c r="R212" s="20">
        <v>0.02</v>
      </c>
    </row>
    <row r="213" spans="1:18" x14ac:dyDescent="0.25">
      <c r="A213" t="s">
        <v>483</v>
      </c>
      <c r="B213" s="19">
        <v>41686</v>
      </c>
      <c r="C213" t="s">
        <v>134</v>
      </c>
      <c r="D213">
        <v>10006</v>
      </c>
      <c r="E213" t="s">
        <v>480</v>
      </c>
      <c r="F213">
        <v>1</v>
      </c>
      <c r="G213" t="s">
        <v>74</v>
      </c>
      <c r="H213" t="s">
        <v>75</v>
      </c>
      <c r="I213" t="s">
        <v>76</v>
      </c>
      <c r="J213" t="s">
        <v>77</v>
      </c>
      <c r="K213" t="s">
        <v>481</v>
      </c>
      <c r="L213">
        <v>3197</v>
      </c>
      <c r="M213">
        <v>1625</v>
      </c>
      <c r="N213" t="s">
        <v>87</v>
      </c>
      <c r="O213">
        <v>10</v>
      </c>
      <c r="P213">
        <v>1625</v>
      </c>
      <c r="Q213">
        <v>3197</v>
      </c>
      <c r="R213" s="20">
        <v>0.02</v>
      </c>
    </row>
    <row r="214" spans="1:18" x14ac:dyDescent="0.25">
      <c r="A214" t="s">
        <v>484</v>
      </c>
      <c r="B214" s="19">
        <v>41329</v>
      </c>
      <c r="C214" t="s">
        <v>203</v>
      </c>
      <c r="D214">
        <v>10005</v>
      </c>
      <c r="E214" t="s">
        <v>485</v>
      </c>
      <c r="F214">
        <v>1</v>
      </c>
      <c r="G214" t="s">
        <v>183</v>
      </c>
      <c r="H214" t="s">
        <v>184</v>
      </c>
      <c r="I214" t="s">
        <v>185</v>
      </c>
      <c r="J214" t="s">
        <v>93</v>
      </c>
      <c r="K214" t="s">
        <v>486</v>
      </c>
      <c r="L214">
        <v>3245</v>
      </c>
      <c r="M214">
        <v>1964</v>
      </c>
      <c r="N214" t="s">
        <v>87</v>
      </c>
      <c r="O214">
        <v>4</v>
      </c>
      <c r="P214">
        <v>1964</v>
      </c>
      <c r="Q214">
        <v>3245</v>
      </c>
      <c r="R214" s="20">
        <v>0.01</v>
      </c>
    </row>
    <row r="215" spans="1:18" x14ac:dyDescent="0.25">
      <c r="A215" t="s">
        <v>487</v>
      </c>
      <c r="B215" s="19">
        <v>41589</v>
      </c>
      <c r="C215" t="s">
        <v>134</v>
      </c>
      <c r="D215">
        <v>10014</v>
      </c>
      <c r="E215" t="s">
        <v>485</v>
      </c>
      <c r="F215">
        <v>1</v>
      </c>
      <c r="G215" t="s">
        <v>162</v>
      </c>
      <c r="H215" t="s">
        <v>163</v>
      </c>
      <c r="I215" t="s">
        <v>164</v>
      </c>
      <c r="J215" t="s">
        <v>93</v>
      </c>
      <c r="K215" t="s">
        <v>486</v>
      </c>
      <c r="L215">
        <v>3245</v>
      </c>
      <c r="M215">
        <v>1964</v>
      </c>
      <c r="N215" t="s">
        <v>87</v>
      </c>
      <c r="O215">
        <v>10</v>
      </c>
      <c r="P215">
        <v>1964</v>
      </c>
      <c r="Q215">
        <v>3245</v>
      </c>
      <c r="R215" s="20">
        <v>0.02</v>
      </c>
    </row>
    <row r="216" spans="1:18" x14ac:dyDescent="0.25">
      <c r="A216" t="s">
        <v>488</v>
      </c>
      <c r="B216" s="19">
        <v>41982</v>
      </c>
      <c r="C216" t="s">
        <v>81</v>
      </c>
      <c r="D216">
        <v>10008</v>
      </c>
      <c r="E216" t="s">
        <v>485</v>
      </c>
      <c r="F216">
        <v>1</v>
      </c>
      <c r="G216" t="s">
        <v>135</v>
      </c>
      <c r="H216" t="s">
        <v>136</v>
      </c>
      <c r="I216" t="s">
        <v>137</v>
      </c>
      <c r="J216" t="s">
        <v>106</v>
      </c>
      <c r="K216" t="s">
        <v>486</v>
      </c>
      <c r="L216">
        <v>3245</v>
      </c>
      <c r="M216">
        <v>1964</v>
      </c>
      <c r="N216" t="s">
        <v>87</v>
      </c>
      <c r="O216">
        <v>8</v>
      </c>
      <c r="P216">
        <v>1964</v>
      </c>
      <c r="Q216">
        <v>3245</v>
      </c>
      <c r="R216" s="20">
        <v>0.02</v>
      </c>
    </row>
    <row r="217" spans="1:18" x14ac:dyDescent="0.25">
      <c r="A217" t="s">
        <v>489</v>
      </c>
      <c r="B217" s="19">
        <v>42214</v>
      </c>
      <c r="C217" t="s">
        <v>89</v>
      </c>
      <c r="D217">
        <v>10001</v>
      </c>
      <c r="E217" t="s">
        <v>490</v>
      </c>
      <c r="F217">
        <v>1</v>
      </c>
      <c r="G217" t="s">
        <v>197</v>
      </c>
      <c r="H217" t="s">
        <v>122</v>
      </c>
      <c r="I217" t="s">
        <v>198</v>
      </c>
      <c r="J217" t="s">
        <v>106</v>
      </c>
      <c r="K217" t="s">
        <v>491</v>
      </c>
      <c r="L217">
        <v>3253</v>
      </c>
      <c r="M217">
        <v>2137</v>
      </c>
      <c r="N217" t="s">
        <v>239</v>
      </c>
      <c r="O217">
        <v>5</v>
      </c>
      <c r="P217">
        <v>2137</v>
      </c>
      <c r="Q217">
        <v>3253</v>
      </c>
      <c r="R217" s="20">
        <v>0.01</v>
      </c>
    </row>
    <row r="218" spans="1:18" x14ac:dyDescent="0.25">
      <c r="A218" t="s">
        <v>386</v>
      </c>
      <c r="B218" s="19">
        <v>42074</v>
      </c>
      <c r="C218" t="s">
        <v>72</v>
      </c>
      <c r="D218">
        <v>10010</v>
      </c>
      <c r="E218" t="s">
        <v>490</v>
      </c>
      <c r="F218">
        <v>1</v>
      </c>
      <c r="G218" t="s">
        <v>171</v>
      </c>
      <c r="H218" t="s">
        <v>172</v>
      </c>
      <c r="I218" t="s">
        <v>173</v>
      </c>
      <c r="J218" t="s">
        <v>93</v>
      </c>
      <c r="K218" t="s">
        <v>491</v>
      </c>
      <c r="L218">
        <v>3253</v>
      </c>
      <c r="M218">
        <v>2137</v>
      </c>
      <c r="N218" t="s">
        <v>239</v>
      </c>
      <c r="O218">
        <v>6</v>
      </c>
      <c r="P218">
        <v>2137</v>
      </c>
      <c r="Q218">
        <v>3253</v>
      </c>
      <c r="R218" s="20">
        <v>0.02</v>
      </c>
    </row>
    <row r="219" spans="1:18" x14ac:dyDescent="0.25">
      <c r="A219" t="s">
        <v>492</v>
      </c>
      <c r="B219" s="19">
        <v>41688</v>
      </c>
      <c r="C219" t="s">
        <v>102</v>
      </c>
      <c r="D219">
        <v>10008</v>
      </c>
      <c r="E219" t="s">
        <v>493</v>
      </c>
      <c r="F219">
        <v>1</v>
      </c>
      <c r="G219" t="s">
        <v>135</v>
      </c>
      <c r="H219" t="s">
        <v>136</v>
      </c>
      <c r="I219" t="s">
        <v>137</v>
      </c>
      <c r="J219" t="s">
        <v>106</v>
      </c>
      <c r="K219" t="s">
        <v>494</v>
      </c>
      <c r="L219">
        <v>3256</v>
      </c>
      <c r="M219">
        <v>1772</v>
      </c>
      <c r="N219" t="s">
        <v>87</v>
      </c>
      <c r="O219">
        <v>1</v>
      </c>
      <c r="P219">
        <v>1772</v>
      </c>
      <c r="Q219">
        <v>3256</v>
      </c>
      <c r="R219" s="20">
        <v>0.01</v>
      </c>
    </row>
    <row r="220" spans="1:18" x14ac:dyDescent="0.25">
      <c r="A220" t="s">
        <v>495</v>
      </c>
      <c r="B220" s="19">
        <v>42159</v>
      </c>
      <c r="C220" t="s">
        <v>102</v>
      </c>
      <c r="D220">
        <v>10002</v>
      </c>
      <c r="E220" t="s">
        <v>496</v>
      </c>
      <c r="F220">
        <v>1</v>
      </c>
      <c r="G220" t="s">
        <v>83</v>
      </c>
      <c r="H220" t="s">
        <v>84</v>
      </c>
      <c r="I220" t="s">
        <v>85</v>
      </c>
      <c r="J220" t="s">
        <v>77</v>
      </c>
      <c r="K220" t="s">
        <v>497</v>
      </c>
      <c r="L220">
        <v>3277</v>
      </c>
      <c r="M220">
        <v>1891</v>
      </c>
      <c r="N220" t="s">
        <v>87</v>
      </c>
      <c r="O220">
        <v>1</v>
      </c>
      <c r="P220">
        <v>1891</v>
      </c>
      <c r="Q220">
        <v>3277</v>
      </c>
      <c r="R220" s="20">
        <v>0.01</v>
      </c>
    </row>
    <row r="221" spans="1:18" x14ac:dyDescent="0.25">
      <c r="A221" t="s">
        <v>498</v>
      </c>
      <c r="B221" s="19">
        <v>42148</v>
      </c>
      <c r="C221" t="s">
        <v>203</v>
      </c>
      <c r="D221">
        <v>10014</v>
      </c>
      <c r="E221" t="s">
        <v>496</v>
      </c>
      <c r="F221">
        <v>1</v>
      </c>
      <c r="G221" t="s">
        <v>162</v>
      </c>
      <c r="H221" t="s">
        <v>163</v>
      </c>
      <c r="I221" t="s">
        <v>164</v>
      </c>
      <c r="J221" t="s">
        <v>93</v>
      </c>
      <c r="K221" t="s">
        <v>497</v>
      </c>
      <c r="L221">
        <v>3277</v>
      </c>
      <c r="M221">
        <v>1891</v>
      </c>
      <c r="N221" t="s">
        <v>87</v>
      </c>
      <c r="O221">
        <v>4</v>
      </c>
      <c r="P221">
        <v>1891</v>
      </c>
      <c r="Q221">
        <v>3277</v>
      </c>
      <c r="R221" s="20">
        <v>0.01</v>
      </c>
    </row>
    <row r="222" spans="1:18" x14ac:dyDescent="0.25">
      <c r="A222" t="s">
        <v>499</v>
      </c>
      <c r="B222" s="19">
        <v>41937</v>
      </c>
      <c r="C222" t="s">
        <v>89</v>
      </c>
      <c r="D222">
        <v>10005</v>
      </c>
      <c r="E222" t="s">
        <v>500</v>
      </c>
      <c r="F222">
        <v>1</v>
      </c>
      <c r="G222" t="s">
        <v>183</v>
      </c>
      <c r="H222" t="s">
        <v>184</v>
      </c>
      <c r="I222" t="s">
        <v>185</v>
      </c>
      <c r="J222" t="s">
        <v>93</v>
      </c>
      <c r="K222" t="s">
        <v>501</v>
      </c>
      <c r="L222">
        <v>3282</v>
      </c>
      <c r="M222">
        <v>1654</v>
      </c>
      <c r="N222" t="s">
        <v>114</v>
      </c>
      <c r="O222">
        <v>5</v>
      </c>
      <c r="P222">
        <v>1654</v>
      </c>
      <c r="Q222">
        <v>3282</v>
      </c>
      <c r="R222" s="20">
        <v>0.01</v>
      </c>
    </row>
    <row r="223" spans="1:18" x14ac:dyDescent="0.25">
      <c r="A223" t="s">
        <v>461</v>
      </c>
      <c r="B223" s="19">
        <v>41996</v>
      </c>
      <c r="C223" t="s">
        <v>72</v>
      </c>
      <c r="D223">
        <v>10005</v>
      </c>
      <c r="E223" t="s">
        <v>500</v>
      </c>
      <c r="F223">
        <v>1</v>
      </c>
      <c r="G223" t="s">
        <v>183</v>
      </c>
      <c r="H223" t="s">
        <v>184</v>
      </c>
      <c r="I223" t="s">
        <v>185</v>
      </c>
      <c r="J223" t="s">
        <v>93</v>
      </c>
      <c r="K223" t="s">
        <v>501</v>
      </c>
      <c r="L223">
        <v>3282</v>
      </c>
      <c r="M223">
        <v>1654</v>
      </c>
      <c r="N223" t="s">
        <v>114</v>
      </c>
      <c r="O223">
        <v>6</v>
      </c>
      <c r="P223">
        <v>1654</v>
      </c>
      <c r="Q223">
        <v>3282</v>
      </c>
      <c r="R223" s="20">
        <v>0.02</v>
      </c>
    </row>
    <row r="224" spans="1:18" x14ac:dyDescent="0.25">
      <c r="A224" t="s">
        <v>502</v>
      </c>
      <c r="B224" s="19">
        <v>41869</v>
      </c>
      <c r="C224" t="s">
        <v>108</v>
      </c>
      <c r="D224">
        <v>10009</v>
      </c>
      <c r="E224" t="s">
        <v>500</v>
      </c>
      <c r="F224">
        <v>1</v>
      </c>
      <c r="G224" t="s">
        <v>141</v>
      </c>
      <c r="H224" t="s">
        <v>142</v>
      </c>
      <c r="I224" t="s">
        <v>143</v>
      </c>
      <c r="J224" t="s">
        <v>93</v>
      </c>
      <c r="K224" t="s">
        <v>501</v>
      </c>
      <c r="L224">
        <v>3282</v>
      </c>
      <c r="M224">
        <v>1654</v>
      </c>
      <c r="N224" t="s">
        <v>114</v>
      </c>
      <c r="O224">
        <v>3</v>
      </c>
      <c r="P224">
        <v>1654</v>
      </c>
      <c r="Q224">
        <v>3282</v>
      </c>
      <c r="R224" s="20">
        <v>0.01</v>
      </c>
    </row>
    <row r="225" spans="1:18" x14ac:dyDescent="0.25">
      <c r="A225" t="s">
        <v>356</v>
      </c>
      <c r="B225" s="19">
        <v>41481</v>
      </c>
      <c r="C225" t="s">
        <v>72</v>
      </c>
      <c r="D225">
        <v>10011</v>
      </c>
      <c r="E225" t="s">
        <v>500</v>
      </c>
      <c r="F225">
        <v>1</v>
      </c>
      <c r="G225" t="s">
        <v>153</v>
      </c>
      <c r="H225" t="s">
        <v>154</v>
      </c>
      <c r="I225" t="s">
        <v>155</v>
      </c>
      <c r="J225" t="s">
        <v>93</v>
      </c>
      <c r="K225" t="s">
        <v>501</v>
      </c>
      <c r="L225">
        <v>3282</v>
      </c>
      <c r="M225">
        <v>1654</v>
      </c>
      <c r="N225" t="s">
        <v>114</v>
      </c>
      <c r="O225">
        <v>6</v>
      </c>
      <c r="P225">
        <v>1654</v>
      </c>
      <c r="Q225">
        <v>3282</v>
      </c>
      <c r="R225" s="20">
        <v>0.02</v>
      </c>
    </row>
    <row r="226" spans="1:18" x14ac:dyDescent="0.25">
      <c r="A226" t="s">
        <v>503</v>
      </c>
      <c r="B226" s="19">
        <v>42164</v>
      </c>
      <c r="C226" t="s">
        <v>89</v>
      </c>
      <c r="D226">
        <v>10011</v>
      </c>
      <c r="E226" t="s">
        <v>500</v>
      </c>
      <c r="F226">
        <v>1</v>
      </c>
      <c r="G226" t="s">
        <v>153</v>
      </c>
      <c r="H226" t="s">
        <v>154</v>
      </c>
      <c r="I226" t="s">
        <v>155</v>
      </c>
      <c r="J226" t="s">
        <v>93</v>
      </c>
      <c r="K226" t="s">
        <v>501</v>
      </c>
      <c r="L226">
        <v>3282</v>
      </c>
      <c r="M226">
        <v>1654</v>
      </c>
      <c r="N226" t="s">
        <v>114</v>
      </c>
      <c r="O226">
        <v>5</v>
      </c>
      <c r="P226">
        <v>1654</v>
      </c>
      <c r="Q226">
        <v>3282</v>
      </c>
      <c r="R226" s="20">
        <v>0.01</v>
      </c>
    </row>
    <row r="227" spans="1:18" x14ac:dyDescent="0.25">
      <c r="A227" t="s">
        <v>504</v>
      </c>
      <c r="B227" s="19">
        <v>42153</v>
      </c>
      <c r="C227" t="s">
        <v>72</v>
      </c>
      <c r="D227">
        <v>10003</v>
      </c>
      <c r="E227" t="s">
        <v>505</v>
      </c>
      <c r="F227">
        <v>1</v>
      </c>
      <c r="G227" t="s">
        <v>96</v>
      </c>
      <c r="H227" t="s">
        <v>97</v>
      </c>
      <c r="I227" t="s">
        <v>98</v>
      </c>
      <c r="J227" t="s">
        <v>99</v>
      </c>
      <c r="K227" t="s">
        <v>506</v>
      </c>
      <c r="L227">
        <v>3282</v>
      </c>
      <c r="M227">
        <v>1376</v>
      </c>
      <c r="N227" t="s">
        <v>87</v>
      </c>
      <c r="O227">
        <v>6</v>
      </c>
      <c r="P227">
        <v>1376</v>
      </c>
      <c r="Q227">
        <v>3282</v>
      </c>
      <c r="R227" s="20">
        <v>0.02</v>
      </c>
    </row>
    <row r="228" spans="1:18" x14ac:dyDescent="0.25">
      <c r="A228" t="s">
        <v>507</v>
      </c>
      <c r="B228" s="19">
        <v>41518</v>
      </c>
      <c r="C228" t="s">
        <v>134</v>
      </c>
      <c r="D228">
        <v>10012</v>
      </c>
      <c r="E228" t="s">
        <v>508</v>
      </c>
      <c r="F228">
        <v>1</v>
      </c>
      <c r="G228" t="s">
        <v>127</v>
      </c>
      <c r="H228" t="s">
        <v>128</v>
      </c>
      <c r="I228" t="s">
        <v>129</v>
      </c>
      <c r="J228" t="s">
        <v>93</v>
      </c>
      <c r="K228" t="s">
        <v>509</v>
      </c>
      <c r="L228">
        <v>3295</v>
      </c>
      <c r="M228">
        <v>1841</v>
      </c>
      <c r="N228" t="s">
        <v>239</v>
      </c>
      <c r="O228">
        <v>10</v>
      </c>
      <c r="P228">
        <v>1841</v>
      </c>
      <c r="Q228">
        <v>3295</v>
      </c>
      <c r="R228" s="20">
        <v>0.02</v>
      </c>
    </row>
    <row r="229" spans="1:18" x14ac:dyDescent="0.25">
      <c r="A229" t="s">
        <v>510</v>
      </c>
      <c r="B229" s="19">
        <v>41603</v>
      </c>
      <c r="C229" t="s">
        <v>134</v>
      </c>
      <c r="D229">
        <v>10005</v>
      </c>
      <c r="E229" t="s">
        <v>508</v>
      </c>
      <c r="F229">
        <v>1</v>
      </c>
      <c r="G229" t="s">
        <v>183</v>
      </c>
      <c r="H229" t="s">
        <v>184</v>
      </c>
      <c r="I229" t="s">
        <v>185</v>
      </c>
      <c r="J229" t="s">
        <v>93</v>
      </c>
      <c r="K229" t="s">
        <v>509</v>
      </c>
      <c r="L229">
        <v>3295</v>
      </c>
      <c r="M229">
        <v>1841</v>
      </c>
      <c r="N229" t="s">
        <v>239</v>
      </c>
      <c r="O229">
        <v>10</v>
      </c>
      <c r="P229">
        <v>1841</v>
      </c>
      <c r="Q229">
        <v>3295</v>
      </c>
      <c r="R229" s="20">
        <v>0.02</v>
      </c>
    </row>
    <row r="230" spans="1:18" x14ac:dyDescent="0.25">
      <c r="A230" t="s">
        <v>511</v>
      </c>
      <c r="B230" s="19">
        <v>41691</v>
      </c>
      <c r="C230" t="s">
        <v>110</v>
      </c>
      <c r="D230">
        <v>10014</v>
      </c>
      <c r="E230" t="s">
        <v>508</v>
      </c>
      <c r="F230">
        <v>1</v>
      </c>
      <c r="G230" t="s">
        <v>162</v>
      </c>
      <c r="H230" t="s">
        <v>163</v>
      </c>
      <c r="I230" t="s">
        <v>164</v>
      </c>
      <c r="J230" t="s">
        <v>93</v>
      </c>
      <c r="K230" t="s">
        <v>509</v>
      </c>
      <c r="L230">
        <v>3295</v>
      </c>
      <c r="M230">
        <v>1841</v>
      </c>
      <c r="N230" t="s">
        <v>239</v>
      </c>
      <c r="O230">
        <v>4</v>
      </c>
      <c r="P230">
        <v>1841</v>
      </c>
      <c r="Q230">
        <v>3295</v>
      </c>
      <c r="R230" s="20">
        <v>0.01</v>
      </c>
    </row>
    <row r="231" spans="1:18" x14ac:dyDescent="0.25">
      <c r="A231" t="s">
        <v>499</v>
      </c>
      <c r="B231" s="19">
        <v>41937</v>
      </c>
      <c r="C231" t="s">
        <v>102</v>
      </c>
      <c r="D231">
        <v>10011</v>
      </c>
      <c r="E231" t="s">
        <v>508</v>
      </c>
      <c r="F231">
        <v>1</v>
      </c>
      <c r="G231" t="s">
        <v>153</v>
      </c>
      <c r="H231" t="s">
        <v>154</v>
      </c>
      <c r="I231" t="s">
        <v>155</v>
      </c>
      <c r="J231" t="s">
        <v>93</v>
      </c>
      <c r="K231" t="s">
        <v>509</v>
      </c>
      <c r="L231">
        <v>3295</v>
      </c>
      <c r="M231">
        <v>1841</v>
      </c>
      <c r="N231" t="s">
        <v>239</v>
      </c>
      <c r="O231">
        <v>1</v>
      </c>
      <c r="P231">
        <v>1841</v>
      </c>
      <c r="Q231">
        <v>3295</v>
      </c>
      <c r="R231" s="20">
        <v>0.01</v>
      </c>
    </row>
    <row r="232" spans="1:18" x14ac:dyDescent="0.25">
      <c r="A232" t="s">
        <v>512</v>
      </c>
      <c r="B232" s="19">
        <v>42028</v>
      </c>
      <c r="C232" t="s">
        <v>134</v>
      </c>
      <c r="D232">
        <v>10010</v>
      </c>
      <c r="E232" t="s">
        <v>513</v>
      </c>
      <c r="F232">
        <v>1</v>
      </c>
      <c r="G232" t="s">
        <v>171</v>
      </c>
      <c r="H232" t="s">
        <v>172</v>
      </c>
      <c r="I232" t="s">
        <v>173</v>
      </c>
      <c r="J232" t="s">
        <v>93</v>
      </c>
      <c r="K232" t="s">
        <v>514</v>
      </c>
      <c r="L232">
        <v>3303</v>
      </c>
      <c r="M232">
        <v>2271</v>
      </c>
      <c r="N232" t="s">
        <v>239</v>
      </c>
      <c r="O232">
        <v>10</v>
      </c>
      <c r="P232">
        <v>2271</v>
      </c>
      <c r="Q232">
        <v>3303</v>
      </c>
      <c r="R232" s="20">
        <v>0.02</v>
      </c>
    </row>
    <row r="233" spans="1:18" x14ac:dyDescent="0.25">
      <c r="A233" t="s">
        <v>515</v>
      </c>
      <c r="B233" s="19">
        <v>42074</v>
      </c>
      <c r="C233" t="s">
        <v>134</v>
      </c>
      <c r="D233">
        <v>10010</v>
      </c>
      <c r="E233" t="s">
        <v>516</v>
      </c>
      <c r="F233">
        <v>1</v>
      </c>
      <c r="G233" t="s">
        <v>171</v>
      </c>
      <c r="H233" t="s">
        <v>172</v>
      </c>
      <c r="I233" t="s">
        <v>173</v>
      </c>
      <c r="J233" t="s">
        <v>93</v>
      </c>
      <c r="K233" t="s">
        <v>517</v>
      </c>
      <c r="L233">
        <v>3305</v>
      </c>
      <c r="M233">
        <v>1418</v>
      </c>
      <c r="N233" t="s">
        <v>87</v>
      </c>
      <c r="O233">
        <v>10</v>
      </c>
      <c r="P233">
        <v>1418</v>
      </c>
      <c r="Q233">
        <v>3305</v>
      </c>
      <c r="R233" s="20">
        <v>0.02</v>
      </c>
    </row>
    <row r="234" spans="1:18" x14ac:dyDescent="0.25">
      <c r="A234" t="s">
        <v>518</v>
      </c>
      <c r="B234" s="19">
        <v>42127</v>
      </c>
      <c r="C234" t="s">
        <v>110</v>
      </c>
      <c r="D234">
        <v>10001</v>
      </c>
      <c r="E234" t="s">
        <v>519</v>
      </c>
      <c r="F234">
        <v>1</v>
      </c>
      <c r="G234" t="s">
        <v>197</v>
      </c>
      <c r="H234" t="s">
        <v>122</v>
      </c>
      <c r="I234" t="s">
        <v>198</v>
      </c>
      <c r="J234" t="s">
        <v>106</v>
      </c>
      <c r="K234" t="s">
        <v>520</v>
      </c>
      <c r="L234">
        <v>3324</v>
      </c>
      <c r="M234">
        <v>1846</v>
      </c>
      <c r="N234" t="s">
        <v>87</v>
      </c>
      <c r="O234">
        <v>4</v>
      </c>
      <c r="P234">
        <v>1846</v>
      </c>
      <c r="Q234">
        <v>3324</v>
      </c>
      <c r="R234" s="20">
        <v>0.01</v>
      </c>
    </row>
    <row r="235" spans="1:18" x14ac:dyDescent="0.25">
      <c r="A235" t="s">
        <v>521</v>
      </c>
      <c r="B235" s="19">
        <v>41308</v>
      </c>
      <c r="C235" t="s">
        <v>110</v>
      </c>
      <c r="D235">
        <v>10012</v>
      </c>
      <c r="E235" t="s">
        <v>519</v>
      </c>
      <c r="F235">
        <v>1</v>
      </c>
      <c r="G235" t="s">
        <v>127</v>
      </c>
      <c r="H235" t="s">
        <v>128</v>
      </c>
      <c r="I235" t="s">
        <v>129</v>
      </c>
      <c r="J235" t="s">
        <v>93</v>
      </c>
      <c r="K235" t="s">
        <v>520</v>
      </c>
      <c r="L235">
        <v>3324</v>
      </c>
      <c r="M235">
        <v>1846</v>
      </c>
      <c r="N235" t="s">
        <v>87</v>
      </c>
      <c r="O235">
        <v>4</v>
      </c>
      <c r="P235">
        <v>1846</v>
      </c>
      <c r="Q235">
        <v>3324</v>
      </c>
      <c r="R235" s="20">
        <v>0.01</v>
      </c>
    </row>
    <row r="236" spans="1:18" x14ac:dyDescent="0.25">
      <c r="A236" t="s">
        <v>522</v>
      </c>
      <c r="B236" s="19">
        <v>42215</v>
      </c>
      <c r="C236" t="s">
        <v>89</v>
      </c>
      <c r="D236">
        <v>10009</v>
      </c>
      <c r="E236" t="s">
        <v>523</v>
      </c>
      <c r="F236">
        <v>1</v>
      </c>
      <c r="G236" t="s">
        <v>141</v>
      </c>
      <c r="H236" t="s">
        <v>142</v>
      </c>
      <c r="I236" t="s">
        <v>143</v>
      </c>
      <c r="J236" t="s">
        <v>93</v>
      </c>
      <c r="K236" t="s">
        <v>524</v>
      </c>
      <c r="L236">
        <v>3330</v>
      </c>
      <c r="M236">
        <v>1819</v>
      </c>
      <c r="N236" t="s">
        <v>87</v>
      </c>
      <c r="O236">
        <v>5</v>
      </c>
      <c r="P236">
        <v>1819</v>
      </c>
      <c r="Q236">
        <v>3330</v>
      </c>
      <c r="R236" s="20">
        <v>0.01</v>
      </c>
    </row>
    <row r="237" spans="1:18" x14ac:dyDescent="0.25">
      <c r="A237" t="s">
        <v>525</v>
      </c>
      <c r="B237" s="19">
        <v>41506</v>
      </c>
      <c r="C237" t="s">
        <v>108</v>
      </c>
      <c r="D237">
        <v>10003</v>
      </c>
      <c r="E237" t="s">
        <v>523</v>
      </c>
      <c r="F237">
        <v>1</v>
      </c>
      <c r="G237" t="s">
        <v>96</v>
      </c>
      <c r="H237" t="s">
        <v>97</v>
      </c>
      <c r="I237" t="s">
        <v>98</v>
      </c>
      <c r="J237" t="s">
        <v>99</v>
      </c>
      <c r="K237" t="s">
        <v>524</v>
      </c>
      <c r="L237">
        <v>3330</v>
      </c>
      <c r="M237">
        <v>1819</v>
      </c>
      <c r="N237" t="s">
        <v>87</v>
      </c>
      <c r="O237">
        <v>3</v>
      </c>
      <c r="P237">
        <v>1819</v>
      </c>
      <c r="Q237">
        <v>3330</v>
      </c>
      <c r="R237" s="20">
        <v>0.01</v>
      </c>
    </row>
    <row r="238" spans="1:18" x14ac:dyDescent="0.25">
      <c r="A238" t="s">
        <v>526</v>
      </c>
      <c r="B238" s="19">
        <v>41867</v>
      </c>
      <c r="C238" t="s">
        <v>108</v>
      </c>
      <c r="D238">
        <v>10001</v>
      </c>
      <c r="E238" t="s">
        <v>527</v>
      </c>
      <c r="F238">
        <v>1</v>
      </c>
      <c r="G238" t="s">
        <v>197</v>
      </c>
      <c r="H238" t="s">
        <v>122</v>
      </c>
      <c r="I238" t="s">
        <v>198</v>
      </c>
      <c r="J238" t="s">
        <v>106</v>
      </c>
      <c r="K238" t="s">
        <v>528</v>
      </c>
      <c r="L238">
        <v>3330</v>
      </c>
      <c r="M238">
        <v>2283</v>
      </c>
      <c r="N238" t="s">
        <v>87</v>
      </c>
      <c r="O238">
        <v>3</v>
      </c>
      <c r="P238">
        <v>2283</v>
      </c>
      <c r="Q238">
        <v>3330</v>
      </c>
      <c r="R238" s="20">
        <v>0.01</v>
      </c>
    </row>
    <row r="239" spans="1:18" x14ac:dyDescent="0.25">
      <c r="A239" t="s">
        <v>529</v>
      </c>
      <c r="B239" s="19">
        <v>41774</v>
      </c>
      <c r="C239" t="s">
        <v>134</v>
      </c>
      <c r="D239">
        <v>10009</v>
      </c>
      <c r="E239" t="s">
        <v>527</v>
      </c>
      <c r="F239">
        <v>1</v>
      </c>
      <c r="G239" t="s">
        <v>141</v>
      </c>
      <c r="H239" t="s">
        <v>142</v>
      </c>
      <c r="I239" t="s">
        <v>143</v>
      </c>
      <c r="J239" t="s">
        <v>93</v>
      </c>
      <c r="K239" t="s">
        <v>528</v>
      </c>
      <c r="L239">
        <v>3330</v>
      </c>
      <c r="M239">
        <v>2283</v>
      </c>
      <c r="N239" t="s">
        <v>87</v>
      </c>
      <c r="O239">
        <v>10</v>
      </c>
      <c r="P239">
        <v>2283</v>
      </c>
      <c r="Q239">
        <v>3330</v>
      </c>
      <c r="R239" s="20">
        <v>0.02</v>
      </c>
    </row>
    <row r="240" spans="1:18" x14ac:dyDescent="0.25">
      <c r="A240" t="s">
        <v>530</v>
      </c>
      <c r="B240" s="19">
        <v>41933</v>
      </c>
      <c r="C240" t="s">
        <v>72</v>
      </c>
      <c r="D240">
        <v>10014</v>
      </c>
      <c r="E240" t="s">
        <v>527</v>
      </c>
      <c r="F240">
        <v>1</v>
      </c>
      <c r="G240" t="s">
        <v>162</v>
      </c>
      <c r="H240" t="s">
        <v>163</v>
      </c>
      <c r="I240" t="s">
        <v>164</v>
      </c>
      <c r="J240" t="s">
        <v>93</v>
      </c>
      <c r="K240" t="s">
        <v>528</v>
      </c>
      <c r="L240">
        <v>3330</v>
      </c>
      <c r="M240">
        <v>2283</v>
      </c>
      <c r="N240" t="s">
        <v>87</v>
      </c>
      <c r="O240">
        <v>6</v>
      </c>
      <c r="P240">
        <v>2283</v>
      </c>
      <c r="Q240">
        <v>3330</v>
      </c>
      <c r="R240" s="20">
        <v>0.02</v>
      </c>
    </row>
    <row r="241" spans="1:18" x14ac:dyDescent="0.25">
      <c r="A241" t="s">
        <v>531</v>
      </c>
      <c r="B241" s="19">
        <v>42186</v>
      </c>
      <c r="C241" t="s">
        <v>110</v>
      </c>
      <c r="D241">
        <v>10012</v>
      </c>
      <c r="E241" t="s">
        <v>532</v>
      </c>
      <c r="F241">
        <v>1</v>
      </c>
      <c r="G241" t="s">
        <v>127</v>
      </c>
      <c r="H241" t="s">
        <v>128</v>
      </c>
      <c r="I241" t="s">
        <v>129</v>
      </c>
      <c r="J241" t="s">
        <v>93</v>
      </c>
      <c r="K241" t="s">
        <v>533</v>
      </c>
      <c r="L241">
        <v>3339</v>
      </c>
      <c r="M241">
        <v>2274</v>
      </c>
      <c r="N241" t="s">
        <v>87</v>
      </c>
      <c r="O241">
        <v>4</v>
      </c>
      <c r="P241">
        <v>2274</v>
      </c>
      <c r="Q241">
        <v>3339</v>
      </c>
      <c r="R241" s="20">
        <v>0.01</v>
      </c>
    </row>
    <row r="242" spans="1:18" x14ac:dyDescent="0.25">
      <c r="A242" t="s">
        <v>534</v>
      </c>
      <c r="B242" s="19">
        <v>42297</v>
      </c>
      <c r="C242" t="s">
        <v>102</v>
      </c>
      <c r="D242">
        <v>10014</v>
      </c>
      <c r="E242" t="s">
        <v>532</v>
      </c>
      <c r="F242">
        <v>1</v>
      </c>
      <c r="G242" t="s">
        <v>162</v>
      </c>
      <c r="H242" t="s">
        <v>163</v>
      </c>
      <c r="I242" t="s">
        <v>164</v>
      </c>
      <c r="J242" t="s">
        <v>93</v>
      </c>
      <c r="K242" t="s">
        <v>533</v>
      </c>
      <c r="L242">
        <v>3339</v>
      </c>
      <c r="M242">
        <v>2274</v>
      </c>
      <c r="N242" t="s">
        <v>87</v>
      </c>
      <c r="O242">
        <v>1</v>
      </c>
      <c r="P242">
        <v>2274</v>
      </c>
      <c r="Q242">
        <v>3339</v>
      </c>
      <c r="R242" s="20">
        <v>0.01</v>
      </c>
    </row>
    <row r="243" spans="1:18" x14ac:dyDescent="0.25">
      <c r="A243" t="s">
        <v>535</v>
      </c>
      <c r="B243" s="19">
        <v>42009</v>
      </c>
      <c r="C243" t="s">
        <v>108</v>
      </c>
      <c r="D243">
        <v>10002</v>
      </c>
      <c r="E243" t="s">
        <v>536</v>
      </c>
      <c r="F243">
        <v>1</v>
      </c>
      <c r="G243" t="s">
        <v>83</v>
      </c>
      <c r="H243" t="s">
        <v>84</v>
      </c>
      <c r="I243" t="s">
        <v>85</v>
      </c>
      <c r="J243" t="s">
        <v>77</v>
      </c>
      <c r="K243" t="s">
        <v>537</v>
      </c>
      <c r="L243">
        <v>3340</v>
      </c>
      <c r="M243">
        <v>1355</v>
      </c>
      <c r="N243" t="s">
        <v>87</v>
      </c>
      <c r="O243">
        <v>3</v>
      </c>
      <c r="P243">
        <v>1355</v>
      </c>
      <c r="Q243">
        <v>3340</v>
      </c>
      <c r="R243" s="20">
        <v>0.01</v>
      </c>
    </row>
    <row r="244" spans="1:18" x14ac:dyDescent="0.25">
      <c r="A244" t="s">
        <v>339</v>
      </c>
      <c r="B244" s="19">
        <v>41931</v>
      </c>
      <c r="C244" t="s">
        <v>72</v>
      </c>
      <c r="D244">
        <v>10008</v>
      </c>
      <c r="E244" t="s">
        <v>536</v>
      </c>
      <c r="F244">
        <v>1</v>
      </c>
      <c r="G244" t="s">
        <v>135</v>
      </c>
      <c r="H244" t="s">
        <v>136</v>
      </c>
      <c r="I244" t="s">
        <v>137</v>
      </c>
      <c r="J244" t="s">
        <v>106</v>
      </c>
      <c r="K244" t="s">
        <v>537</v>
      </c>
      <c r="L244">
        <v>3340</v>
      </c>
      <c r="M244">
        <v>1355</v>
      </c>
      <c r="N244" t="s">
        <v>87</v>
      </c>
      <c r="O244">
        <v>6</v>
      </c>
      <c r="P244">
        <v>1355</v>
      </c>
      <c r="Q244">
        <v>3340</v>
      </c>
      <c r="R244" s="20">
        <v>0.02</v>
      </c>
    </row>
    <row r="245" spans="1:18" x14ac:dyDescent="0.25">
      <c r="A245" t="s">
        <v>538</v>
      </c>
      <c r="B245" s="19">
        <v>42151</v>
      </c>
      <c r="C245" t="s">
        <v>81</v>
      </c>
      <c r="D245">
        <v>10009</v>
      </c>
      <c r="E245" t="s">
        <v>539</v>
      </c>
      <c r="F245">
        <v>1</v>
      </c>
      <c r="G245" t="s">
        <v>141</v>
      </c>
      <c r="H245" t="s">
        <v>142</v>
      </c>
      <c r="I245" t="s">
        <v>143</v>
      </c>
      <c r="J245" t="s">
        <v>93</v>
      </c>
      <c r="K245" t="s">
        <v>540</v>
      </c>
      <c r="L245">
        <v>3377</v>
      </c>
      <c r="M245">
        <v>2112</v>
      </c>
      <c r="N245" t="s">
        <v>239</v>
      </c>
      <c r="O245">
        <v>8</v>
      </c>
      <c r="P245">
        <v>2112</v>
      </c>
      <c r="Q245">
        <v>3377</v>
      </c>
      <c r="R245" s="20">
        <v>0.02</v>
      </c>
    </row>
    <row r="246" spans="1:18" x14ac:dyDescent="0.25">
      <c r="A246" t="s">
        <v>541</v>
      </c>
      <c r="B246" s="19">
        <v>42299</v>
      </c>
      <c r="C246" t="s">
        <v>72</v>
      </c>
      <c r="D246">
        <v>10001</v>
      </c>
      <c r="E246" t="s">
        <v>542</v>
      </c>
      <c r="F246">
        <v>1</v>
      </c>
      <c r="G246" t="s">
        <v>197</v>
      </c>
      <c r="H246" t="s">
        <v>122</v>
      </c>
      <c r="I246" t="s">
        <v>198</v>
      </c>
      <c r="J246" t="s">
        <v>106</v>
      </c>
      <c r="K246" t="s">
        <v>543</v>
      </c>
      <c r="L246">
        <v>3388</v>
      </c>
      <c r="M246">
        <v>1454</v>
      </c>
      <c r="N246" t="s">
        <v>239</v>
      </c>
      <c r="O246">
        <v>6</v>
      </c>
      <c r="P246">
        <v>1454</v>
      </c>
      <c r="Q246">
        <v>3388</v>
      </c>
      <c r="R246" s="20">
        <v>0.02</v>
      </c>
    </row>
    <row r="247" spans="1:18" x14ac:dyDescent="0.25">
      <c r="A247" t="s">
        <v>544</v>
      </c>
      <c r="B247" s="19">
        <v>42113</v>
      </c>
      <c r="C247" t="s">
        <v>110</v>
      </c>
      <c r="D247">
        <v>10005</v>
      </c>
      <c r="E247" t="s">
        <v>542</v>
      </c>
      <c r="F247">
        <v>1</v>
      </c>
      <c r="G247" t="s">
        <v>183</v>
      </c>
      <c r="H247" t="s">
        <v>184</v>
      </c>
      <c r="I247" t="s">
        <v>185</v>
      </c>
      <c r="J247" t="s">
        <v>93</v>
      </c>
      <c r="K247" t="s">
        <v>543</v>
      </c>
      <c r="L247">
        <v>3388</v>
      </c>
      <c r="M247">
        <v>1454</v>
      </c>
      <c r="N247" t="s">
        <v>239</v>
      </c>
      <c r="O247">
        <v>4</v>
      </c>
      <c r="P247">
        <v>1454</v>
      </c>
      <c r="Q247">
        <v>3388</v>
      </c>
      <c r="R247" s="20">
        <v>0.01</v>
      </c>
    </row>
    <row r="248" spans="1:18" x14ac:dyDescent="0.25">
      <c r="A248" t="s">
        <v>545</v>
      </c>
      <c r="B248" s="19">
        <v>41527</v>
      </c>
      <c r="C248" t="s">
        <v>203</v>
      </c>
      <c r="D248">
        <v>10002</v>
      </c>
      <c r="E248" t="s">
        <v>546</v>
      </c>
      <c r="F248">
        <v>1</v>
      </c>
      <c r="G248" t="s">
        <v>83</v>
      </c>
      <c r="H248" t="s">
        <v>84</v>
      </c>
      <c r="I248" t="s">
        <v>85</v>
      </c>
      <c r="J248" t="s">
        <v>77</v>
      </c>
      <c r="K248" t="s">
        <v>547</v>
      </c>
      <c r="L248">
        <v>3408</v>
      </c>
      <c r="M248">
        <v>2467</v>
      </c>
      <c r="N248" t="s">
        <v>87</v>
      </c>
      <c r="O248">
        <v>4</v>
      </c>
      <c r="P248">
        <v>2467</v>
      </c>
      <c r="Q248">
        <v>3408</v>
      </c>
      <c r="R248" s="20">
        <v>0.01</v>
      </c>
    </row>
    <row r="249" spans="1:18" x14ac:dyDescent="0.25">
      <c r="A249" t="s">
        <v>548</v>
      </c>
      <c r="B249" s="19">
        <v>42196</v>
      </c>
      <c r="C249" t="s">
        <v>89</v>
      </c>
      <c r="D249">
        <v>10009</v>
      </c>
      <c r="E249" t="s">
        <v>546</v>
      </c>
      <c r="F249">
        <v>1</v>
      </c>
      <c r="G249" t="s">
        <v>141</v>
      </c>
      <c r="H249" t="s">
        <v>142</v>
      </c>
      <c r="I249" t="s">
        <v>143</v>
      </c>
      <c r="J249" t="s">
        <v>93</v>
      </c>
      <c r="K249" t="s">
        <v>547</v>
      </c>
      <c r="L249">
        <v>3408</v>
      </c>
      <c r="M249">
        <v>2467</v>
      </c>
      <c r="N249" t="s">
        <v>87</v>
      </c>
      <c r="O249">
        <v>5</v>
      </c>
      <c r="P249">
        <v>2467</v>
      </c>
      <c r="Q249">
        <v>3408</v>
      </c>
      <c r="R249" s="20">
        <v>0.01</v>
      </c>
    </row>
    <row r="250" spans="1:18" x14ac:dyDescent="0.25">
      <c r="A250" t="s">
        <v>549</v>
      </c>
      <c r="B250" s="19">
        <v>41366</v>
      </c>
      <c r="C250" t="s">
        <v>134</v>
      </c>
      <c r="D250">
        <v>10006</v>
      </c>
      <c r="E250" t="s">
        <v>546</v>
      </c>
      <c r="F250">
        <v>1</v>
      </c>
      <c r="G250" t="s">
        <v>74</v>
      </c>
      <c r="H250" t="s">
        <v>75</v>
      </c>
      <c r="I250" t="s">
        <v>76</v>
      </c>
      <c r="J250" t="s">
        <v>77</v>
      </c>
      <c r="K250" t="s">
        <v>547</v>
      </c>
      <c r="L250">
        <v>3408</v>
      </c>
      <c r="M250">
        <v>2467</v>
      </c>
      <c r="N250" t="s">
        <v>87</v>
      </c>
      <c r="O250">
        <v>10</v>
      </c>
      <c r="P250">
        <v>2467</v>
      </c>
      <c r="Q250">
        <v>3408</v>
      </c>
      <c r="R250" s="20">
        <v>0.02</v>
      </c>
    </row>
    <row r="251" spans="1:18" x14ac:dyDescent="0.25">
      <c r="A251" t="s">
        <v>550</v>
      </c>
      <c r="B251" s="19">
        <v>41779</v>
      </c>
      <c r="C251" t="s">
        <v>72</v>
      </c>
      <c r="D251">
        <v>10007</v>
      </c>
      <c r="E251" t="s">
        <v>551</v>
      </c>
      <c r="F251">
        <v>1</v>
      </c>
      <c r="G251" t="s">
        <v>90</v>
      </c>
      <c r="H251" t="s">
        <v>91</v>
      </c>
      <c r="I251" t="s">
        <v>92</v>
      </c>
      <c r="J251" t="s">
        <v>93</v>
      </c>
      <c r="K251" t="s">
        <v>552</v>
      </c>
      <c r="L251">
        <v>3408</v>
      </c>
      <c r="M251">
        <v>1465</v>
      </c>
      <c r="N251" t="s">
        <v>87</v>
      </c>
      <c r="O251">
        <v>6</v>
      </c>
      <c r="P251">
        <v>1465</v>
      </c>
      <c r="Q251">
        <v>3408</v>
      </c>
      <c r="R251" s="20">
        <v>0.02</v>
      </c>
    </row>
    <row r="252" spans="1:18" x14ac:dyDescent="0.25">
      <c r="A252" t="s">
        <v>553</v>
      </c>
      <c r="B252" s="19">
        <v>41858</v>
      </c>
      <c r="C252" t="s">
        <v>72</v>
      </c>
      <c r="D252">
        <v>10014</v>
      </c>
      <c r="E252" t="s">
        <v>551</v>
      </c>
      <c r="F252">
        <v>1</v>
      </c>
      <c r="G252" t="s">
        <v>162</v>
      </c>
      <c r="H252" t="s">
        <v>163</v>
      </c>
      <c r="I252" t="s">
        <v>164</v>
      </c>
      <c r="J252" t="s">
        <v>93</v>
      </c>
      <c r="K252" t="s">
        <v>552</v>
      </c>
      <c r="L252">
        <v>3408</v>
      </c>
      <c r="M252">
        <v>1465</v>
      </c>
      <c r="N252" t="s">
        <v>87</v>
      </c>
      <c r="O252">
        <v>6</v>
      </c>
      <c r="P252">
        <v>1465</v>
      </c>
      <c r="Q252">
        <v>3408</v>
      </c>
      <c r="R252" s="20">
        <v>0.02</v>
      </c>
    </row>
    <row r="253" spans="1:18" x14ac:dyDescent="0.25">
      <c r="A253" t="s">
        <v>369</v>
      </c>
      <c r="B253" s="19">
        <v>41531</v>
      </c>
      <c r="C253" t="s">
        <v>110</v>
      </c>
      <c r="D253">
        <v>10006</v>
      </c>
      <c r="E253" t="s">
        <v>554</v>
      </c>
      <c r="F253">
        <v>1</v>
      </c>
      <c r="G253" t="s">
        <v>74</v>
      </c>
      <c r="H253" t="s">
        <v>75</v>
      </c>
      <c r="I253" t="s">
        <v>76</v>
      </c>
      <c r="J253" t="s">
        <v>77</v>
      </c>
      <c r="K253" t="s">
        <v>555</v>
      </c>
      <c r="L253">
        <v>3413</v>
      </c>
      <c r="M253">
        <v>1700</v>
      </c>
      <c r="N253" t="s">
        <v>87</v>
      </c>
      <c r="O253">
        <v>4</v>
      </c>
      <c r="P253">
        <v>1700</v>
      </c>
      <c r="Q253">
        <v>3413</v>
      </c>
      <c r="R253" s="20">
        <v>0.01</v>
      </c>
    </row>
    <row r="254" spans="1:18" x14ac:dyDescent="0.25">
      <c r="A254" t="s">
        <v>556</v>
      </c>
      <c r="B254" s="19">
        <v>42007</v>
      </c>
      <c r="C254" t="s">
        <v>102</v>
      </c>
      <c r="D254">
        <v>10001</v>
      </c>
      <c r="E254" t="s">
        <v>557</v>
      </c>
      <c r="F254">
        <v>1</v>
      </c>
      <c r="G254" t="s">
        <v>197</v>
      </c>
      <c r="H254" t="s">
        <v>122</v>
      </c>
      <c r="I254" t="s">
        <v>198</v>
      </c>
      <c r="J254" t="s">
        <v>106</v>
      </c>
      <c r="K254" t="s">
        <v>558</v>
      </c>
      <c r="L254">
        <v>3421</v>
      </c>
      <c r="M254">
        <v>1370</v>
      </c>
      <c r="N254" t="s">
        <v>239</v>
      </c>
      <c r="O254">
        <v>1</v>
      </c>
      <c r="P254">
        <v>1370</v>
      </c>
      <c r="Q254">
        <v>3421</v>
      </c>
      <c r="R254" s="20">
        <v>0.01</v>
      </c>
    </row>
    <row r="255" spans="1:18" x14ac:dyDescent="0.25">
      <c r="A255" t="s">
        <v>559</v>
      </c>
      <c r="B255" s="19">
        <v>41835</v>
      </c>
      <c r="C255" t="s">
        <v>110</v>
      </c>
      <c r="D255">
        <v>10004</v>
      </c>
      <c r="E255" t="s">
        <v>557</v>
      </c>
      <c r="F255">
        <v>1</v>
      </c>
      <c r="G255" t="s">
        <v>121</v>
      </c>
      <c r="H255" t="s">
        <v>122</v>
      </c>
      <c r="I255" t="s">
        <v>123</v>
      </c>
      <c r="J255" t="s">
        <v>106</v>
      </c>
      <c r="K255" t="s">
        <v>558</v>
      </c>
      <c r="L255">
        <v>3421</v>
      </c>
      <c r="M255">
        <v>1370</v>
      </c>
      <c r="N255" t="s">
        <v>239</v>
      </c>
      <c r="O255">
        <v>4</v>
      </c>
      <c r="P255">
        <v>1370</v>
      </c>
      <c r="Q255">
        <v>3421</v>
      </c>
      <c r="R255" s="20">
        <v>0.01</v>
      </c>
    </row>
    <row r="256" spans="1:18" x14ac:dyDescent="0.25">
      <c r="A256" t="s">
        <v>560</v>
      </c>
      <c r="B256" s="19">
        <v>42033</v>
      </c>
      <c r="C256" t="s">
        <v>102</v>
      </c>
      <c r="D256">
        <v>10011</v>
      </c>
      <c r="E256" t="s">
        <v>557</v>
      </c>
      <c r="F256">
        <v>1</v>
      </c>
      <c r="G256" t="s">
        <v>153</v>
      </c>
      <c r="H256" t="s">
        <v>154</v>
      </c>
      <c r="I256" t="s">
        <v>155</v>
      </c>
      <c r="J256" t="s">
        <v>93</v>
      </c>
      <c r="K256" t="s">
        <v>558</v>
      </c>
      <c r="L256">
        <v>3421</v>
      </c>
      <c r="M256">
        <v>1370</v>
      </c>
      <c r="N256" t="s">
        <v>239</v>
      </c>
      <c r="O256">
        <v>1</v>
      </c>
      <c r="P256">
        <v>1370</v>
      </c>
      <c r="Q256">
        <v>3421</v>
      </c>
      <c r="R256" s="20">
        <v>0.01</v>
      </c>
    </row>
    <row r="257" spans="1:18" x14ac:dyDescent="0.25">
      <c r="A257" t="s">
        <v>561</v>
      </c>
      <c r="B257" s="19">
        <v>41525</v>
      </c>
      <c r="C257" t="s">
        <v>110</v>
      </c>
      <c r="D257">
        <v>10010</v>
      </c>
      <c r="E257" t="s">
        <v>557</v>
      </c>
      <c r="F257">
        <v>1</v>
      </c>
      <c r="G257" t="s">
        <v>171</v>
      </c>
      <c r="H257" t="s">
        <v>172</v>
      </c>
      <c r="I257" t="s">
        <v>173</v>
      </c>
      <c r="J257" t="s">
        <v>93</v>
      </c>
      <c r="K257" t="s">
        <v>558</v>
      </c>
      <c r="L257">
        <v>3421</v>
      </c>
      <c r="M257">
        <v>1370</v>
      </c>
      <c r="N257" t="s">
        <v>239</v>
      </c>
      <c r="O257">
        <v>4</v>
      </c>
      <c r="P257">
        <v>1370</v>
      </c>
      <c r="Q257">
        <v>3421</v>
      </c>
      <c r="R257" s="20">
        <v>0.01</v>
      </c>
    </row>
    <row r="258" spans="1:18" x14ac:dyDescent="0.25">
      <c r="A258" t="s">
        <v>562</v>
      </c>
      <c r="B258" s="19">
        <v>41844</v>
      </c>
      <c r="C258" t="s">
        <v>203</v>
      </c>
      <c r="D258">
        <v>10008</v>
      </c>
      <c r="E258" t="s">
        <v>563</v>
      </c>
      <c r="F258">
        <v>1</v>
      </c>
      <c r="G258" t="s">
        <v>135</v>
      </c>
      <c r="H258" t="s">
        <v>136</v>
      </c>
      <c r="I258" t="s">
        <v>137</v>
      </c>
      <c r="J258" t="s">
        <v>106</v>
      </c>
      <c r="K258" t="s">
        <v>564</v>
      </c>
      <c r="L258">
        <v>3421</v>
      </c>
      <c r="M258">
        <v>1569</v>
      </c>
      <c r="N258" t="s">
        <v>87</v>
      </c>
      <c r="O258">
        <v>4</v>
      </c>
      <c r="P258">
        <v>1569</v>
      </c>
      <c r="Q258">
        <v>3421</v>
      </c>
      <c r="R258" s="20">
        <v>0.01</v>
      </c>
    </row>
    <row r="259" spans="1:18" x14ac:dyDescent="0.25">
      <c r="A259" t="s">
        <v>565</v>
      </c>
      <c r="B259" s="19">
        <v>42023</v>
      </c>
      <c r="C259" t="s">
        <v>102</v>
      </c>
      <c r="D259">
        <v>10011</v>
      </c>
      <c r="E259" t="s">
        <v>563</v>
      </c>
      <c r="F259">
        <v>1</v>
      </c>
      <c r="G259" t="s">
        <v>153</v>
      </c>
      <c r="H259" t="s">
        <v>154</v>
      </c>
      <c r="I259" t="s">
        <v>155</v>
      </c>
      <c r="J259" t="s">
        <v>93</v>
      </c>
      <c r="K259" t="s">
        <v>564</v>
      </c>
      <c r="L259">
        <v>3421</v>
      </c>
      <c r="M259">
        <v>1569</v>
      </c>
      <c r="N259" t="s">
        <v>87</v>
      </c>
      <c r="O259">
        <v>1</v>
      </c>
      <c r="P259">
        <v>1569</v>
      </c>
      <c r="Q259">
        <v>3421</v>
      </c>
      <c r="R259" s="20">
        <v>0.01</v>
      </c>
    </row>
    <row r="260" spans="1:18" x14ac:dyDescent="0.25">
      <c r="A260" t="s">
        <v>566</v>
      </c>
      <c r="B260" s="19">
        <v>42086</v>
      </c>
      <c r="C260" t="s">
        <v>72</v>
      </c>
      <c r="D260">
        <v>10014</v>
      </c>
      <c r="E260" t="s">
        <v>567</v>
      </c>
      <c r="F260">
        <v>1</v>
      </c>
      <c r="G260" t="s">
        <v>162</v>
      </c>
      <c r="H260" t="s">
        <v>163</v>
      </c>
      <c r="I260" t="s">
        <v>164</v>
      </c>
      <c r="J260" t="s">
        <v>93</v>
      </c>
      <c r="K260" t="s">
        <v>568</v>
      </c>
      <c r="L260">
        <v>3422</v>
      </c>
      <c r="M260">
        <v>1696</v>
      </c>
      <c r="N260" t="s">
        <v>87</v>
      </c>
      <c r="O260">
        <v>6</v>
      </c>
      <c r="P260">
        <v>1696</v>
      </c>
      <c r="Q260">
        <v>3422</v>
      </c>
      <c r="R260" s="20">
        <v>0.02</v>
      </c>
    </row>
    <row r="261" spans="1:18" x14ac:dyDescent="0.25">
      <c r="A261" t="s">
        <v>569</v>
      </c>
      <c r="B261" s="19">
        <v>42161</v>
      </c>
      <c r="C261" t="s">
        <v>203</v>
      </c>
      <c r="D261">
        <v>10004</v>
      </c>
      <c r="E261" t="s">
        <v>567</v>
      </c>
      <c r="F261">
        <v>1</v>
      </c>
      <c r="G261" t="s">
        <v>121</v>
      </c>
      <c r="H261" t="s">
        <v>122</v>
      </c>
      <c r="I261" t="s">
        <v>123</v>
      </c>
      <c r="J261" t="s">
        <v>106</v>
      </c>
      <c r="K261" t="s">
        <v>568</v>
      </c>
      <c r="L261">
        <v>3422</v>
      </c>
      <c r="M261">
        <v>1696</v>
      </c>
      <c r="N261" t="s">
        <v>87</v>
      </c>
      <c r="O261">
        <v>4</v>
      </c>
      <c r="P261">
        <v>1696</v>
      </c>
      <c r="Q261">
        <v>3422</v>
      </c>
      <c r="R261" s="20">
        <v>0.01</v>
      </c>
    </row>
    <row r="262" spans="1:18" x14ac:dyDescent="0.25">
      <c r="A262" t="s">
        <v>570</v>
      </c>
      <c r="B262" s="19">
        <v>42063</v>
      </c>
      <c r="C262" t="s">
        <v>108</v>
      </c>
      <c r="D262">
        <v>10001</v>
      </c>
      <c r="E262" t="s">
        <v>571</v>
      </c>
      <c r="F262">
        <v>1</v>
      </c>
      <c r="G262" t="s">
        <v>197</v>
      </c>
      <c r="H262" t="s">
        <v>122</v>
      </c>
      <c r="I262" t="s">
        <v>198</v>
      </c>
      <c r="J262" t="s">
        <v>106</v>
      </c>
      <c r="K262" t="s">
        <v>572</v>
      </c>
      <c r="L262">
        <v>3445</v>
      </c>
      <c r="M262">
        <v>1909</v>
      </c>
      <c r="N262" t="s">
        <v>573</v>
      </c>
      <c r="O262">
        <v>3</v>
      </c>
      <c r="P262">
        <v>1909</v>
      </c>
      <c r="Q262">
        <v>3445</v>
      </c>
      <c r="R262" s="20">
        <v>0.01</v>
      </c>
    </row>
    <row r="263" spans="1:18" x14ac:dyDescent="0.25">
      <c r="A263" t="s">
        <v>574</v>
      </c>
      <c r="B263" s="19">
        <v>41852</v>
      </c>
      <c r="C263" t="s">
        <v>102</v>
      </c>
      <c r="D263">
        <v>10007</v>
      </c>
      <c r="E263" t="s">
        <v>571</v>
      </c>
      <c r="F263">
        <v>1</v>
      </c>
      <c r="G263" t="s">
        <v>90</v>
      </c>
      <c r="H263" t="s">
        <v>91</v>
      </c>
      <c r="I263" t="s">
        <v>92</v>
      </c>
      <c r="J263" t="s">
        <v>93</v>
      </c>
      <c r="K263" t="s">
        <v>572</v>
      </c>
      <c r="L263">
        <v>3445</v>
      </c>
      <c r="M263">
        <v>1909</v>
      </c>
      <c r="N263" t="s">
        <v>573</v>
      </c>
      <c r="O263">
        <v>1</v>
      </c>
      <c r="P263">
        <v>1909</v>
      </c>
      <c r="Q263">
        <v>3445</v>
      </c>
      <c r="R263" s="20">
        <v>0.01</v>
      </c>
    </row>
    <row r="264" spans="1:18" x14ac:dyDescent="0.25">
      <c r="A264" t="s">
        <v>575</v>
      </c>
      <c r="B264" s="19">
        <v>42134</v>
      </c>
      <c r="C264" t="s">
        <v>203</v>
      </c>
      <c r="D264">
        <v>10003</v>
      </c>
      <c r="E264" t="s">
        <v>571</v>
      </c>
      <c r="F264">
        <v>1</v>
      </c>
      <c r="G264" t="s">
        <v>96</v>
      </c>
      <c r="H264" t="s">
        <v>97</v>
      </c>
      <c r="I264" t="s">
        <v>98</v>
      </c>
      <c r="J264" t="s">
        <v>99</v>
      </c>
      <c r="K264" t="s">
        <v>572</v>
      </c>
      <c r="L264">
        <v>3445</v>
      </c>
      <c r="M264">
        <v>1909</v>
      </c>
      <c r="N264" t="s">
        <v>573</v>
      </c>
      <c r="O264">
        <v>4</v>
      </c>
      <c r="P264">
        <v>1909</v>
      </c>
      <c r="Q264">
        <v>3445</v>
      </c>
      <c r="R264" s="20">
        <v>0.01</v>
      </c>
    </row>
    <row r="265" spans="1:18" x14ac:dyDescent="0.25">
      <c r="A265" t="s">
        <v>576</v>
      </c>
      <c r="B265" s="19">
        <v>42004</v>
      </c>
      <c r="C265" t="s">
        <v>134</v>
      </c>
      <c r="D265">
        <v>10015</v>
      </c>
      <c r="E265" t="s">
        <v>571</v>
      </c>
      <c r="F265">
        <v>1</v>
      </c>
      <c r="G265" t="s">
        <v>103</v>
      </c>
      <c r="H265" t="s">
        <v>104</v>
      </c>
      <c r="I265" t="s">
        <v>105</v>
      </c>
      <c r="J265" t="s">
        <v>106</v>
      </c>
      <c r="K265" t="s">
        <v>572</v>
      </c>
      <c r="L265">
        <v>3445</v>
      </c>
      <c r="M265">
        <v>1909</v>
      </c>
      <c r="N265" t="s">
        <v>573</v>
      </c>
      <c r="O265">
        <v>10</v>
      </c>
      <c r="P265">
        <v>1909</v>
      </c>
      <c r="Q265">
        <v>3445</v>
      </c>
      <c r="R265" s="20">
        <v>0.02</v>
      </c>
    </row>
    <row r="266" spans="1:18" x14ac:dyDescent="0.25">
      <c r="A266" t="s">
        <v>577</v>
      </c>
      <c r="B266" s="19">
        <v>41899</v>
      </c>
      <c r="C266" t="s">
        <v>81</v>
      </c>
      <c r="D266">
        <v>10014</v>
      </c>
      <c r="E266" t="s">
        <v>578</v>
      </c>
      <c r="F266">
        <v>1</v>
      </c>
      <c r="G266" t="s">
        <v>162</v>
      </c>
      <c r="H266" t="s">
        <v>163</v>
      </c>
      <c r="I266" t="s">
        <v>164</v>
      </c>
      <c r="J266" t="s">
        <v>93</v>
      </c>
      <c r="K266" t="s">
        <v>579</v>
      </c>
      <c r="L266">
        <v>3448</v>
      </c>
      <c r="M266">
        <v>2141</v>
      </c>
      <c r="N266" t="s">
        <v>87</v>
      </c>
      <c r="O266">
        <v>8</v>
      </c>
      <c r="P266">
        <v>2141</v>
      </c>
      <c r="Q266">
        <v>3448</v>
      </c>
      <c r="R266" s="20">
        <v>0.02</v>
      </c>
    </row>
    <row r="267" spans="1:18" x14ac:dyDescent="0.25">
      <c r="A267" t="s">
        <v>580</v>
      </c>
      <c r="B267" s="19">
        <v>41934</v>
      </c>
      <c r="C267" t="s">
        <v>89</v>
      </c>
      <c r="D267">
        <v>10003</v>
      </c>
      <c r="E267" t="s">
        <v>581</v>
      </c>
      <c r="F267">
        <v>1</v>
      </c>
      <c r="G267" t="s">
        <v>96</v>
      </c>
      <c r="H267" t="s">
        <v>97</v>
      </c>
      <c r="I267" t="s">
        <v>98</v>
      </c>
      <c r="J267" t="s">
        <v>99</v>
      </c>
      <c r="K267" t="s">
        <v>582</v>
      </c>
      <c r="L267">
        <v>3454</v>
      </c>
      <c r="M267">
        <v>1525</v>
      </c>
      <c r="N267" t="s">
        <v>87</v>
      </c>
      <c r="O267">
        <v>5</v>
      </c>
      <c r="P267">
        <v>1525</v>
      </c>
      <c r="Q267">
        <v>3454</v>
      </c>
      <c r="R267" s="20">
        <v>0.01</v>
      </c>
    </row>
    <row r="268" spans="1:18" x14ac:dyDescent="0.25">
      <c r="A268" t="s">
        <v>583</v>
      </c>
      <c r="B268" s="19">
        <v>42345</v>
      </c>
      <c r="C268" t="s">
        <v>89</v>
      </c>
      <c r="D268">
        <v>10006</v>
      </c>
      <c r="E268" t="s">
        <v>581</v>
      </c>
      <c r="F268">
        <v>1</v>
      </c>
      <c r="G268" t="s">
        <v>74</v>
      </c>
      <c r="H268" t="s">
        <v>75</v>
      </c>
      <c r="I268" t="s">
        <v>76</v>
      </c>
      <c r="J268" t="s">
        <v>77</v>
      </c>
      <c r="K268" t="s">
        <v>582</v>
      </c>
      <c r="L268">
        <v>3454</v>
      </c>
      <c r="M268">
        <v>1525</v>
      </c>
      <c r="N268" t="s">
        <v>87</v>
      </c>
      <c r="O268">
        <v>5</v>
      </c>
      <c r="P268">
        <v>1525</v>
      </c>
      <c r="Q268">
        <v>3454</v>
      </c>
      <c r="R268" s="20">
        <v>0.01</v>
      </c>
    </row>
    <row r="269" spans="1:18" x14ac:dyDescent="0.25">
      <c r="A269" t="s">
        <v>584</v>
      </c>
      <c r="B269" s="19">
        <v>41977</v>
      </c>
      <c r="C269" t="s">
        <v>203</v>
      </c>
      <c r="D269">
        <v>10006</v>
      </c>
      <c r="E269" t="s">
        <v>581</v>
      </c>
      <c r="F269">
        <v>1</v>
      </c>
      <c r="G269" t="s">
        <v>74</v>
      </c>
      <c r="H269" t="s">
        <v>75</v>
      </c>
      <c r="I269" t="s">
        <v>76</v>
      </c>
      <c r="J269" t="s">
        <v>77</v>
      </c>
      <c r="K269" t="s">
        <v>582</v>
      </c>
      <c r="L269">
        <v>3454</v>
      </c>
      <c r="M269">
        <v>1525</v>
      </c>
      <c r="N269" t="s">
        <v>87</v>
      </c>
      <c r="O269">
        <v>4</v>
      </c>
      <c r="P269">
        <v>1525</v>
      </c>
      <c r="Q269">
        <v>3454</v>
      </c>
      <c r="R269" s="20">
        <v>0.01</v>
      </c>
    </row>
    <row r="270" spans="1:18" x14ac:dyDescent="0.25">
      <c r="A270" t="s">
        <v>585</v>
      </c>
      <c r="B270" s="19">
        <v>42259</v>
      </c>
      <c r="C270" t="s">
        <v>72</v>
      </c>
      <c r="D270">
        <v>10010</v>
      </c>
      <c r="E270" t="s">
        <v>581</v>
      </c>
      <c r="F270">
        <v>1</v>
      </c>
      <c r="G270" t="s">
        <v>171</v>
      </c>
      <c r="H270" t="s">
        <v>172</v>
      </c>
      <c r="I270" t="s">
        <v>173</v>
      </c>
      <c r="J270" t="s">
        <v>93</v>
      </c>
      <c r="K270" t="s">
        <v>582</v>
      </c>
      <c r="L270">
        <v>3454</v>
      </c>
      <c r="M270">
        <v>1525</v>
      </c>
      <c r="N270" t="s">
        <v>87</v>
      </c>
      <c r="O270">
        <v>6</v>
      </c>
      <c r="P270">
        <v>1525</v>
      </c>
      <c r="Q270">
        <v>3454</v>
      </c>
      <c r="R270" s="20">
        <v>0.02</v>
      </c>
    </row>
    <row r="271" spans="1:18" x14ac:dyDescent="0.25">
      <c r="A271" t="s">
        <v>586</v>
      </c>
      <c r="B271" s="19">
        <v>41979</v>
      </c>
      <c r="C271" t="s">
        <v>102</v>
      </c>
      <c r="D271">
        <v>10007</v>
      </c>
      <c r="E271" t="s">
        <v>587</v>
      </c>
      <c r="F271">
        <v>1</v>
      </c>
      <c r="G271" t="s">
        <v>90</v>
      </c>
      <c r="H271" t="s">
        <v>91</v>
      </c>
      <c r="I271" t="s">
        <v>92</v>
      </c>
      <c r="J271" t="s">
        <v>93</v>
      </c>
      <c r="K271" t="s">
        <v>588</v>
      </c>
      <c r="L271">
        <v>3457</v>
      </c>
      <c r="M271">
        <v>2070</v>
      </c>
      <c r="N271" t="s">
        <v>239</v>
      </c>
      <c r="O271">
        <v>1</v>
      </c>
      <c r="P271">
        <v>2070</v>
      </c>
      <c r="Q271">
        <v>3457</v>
      </c>
      <c r="R271" s="20">
        <v>0.01</v>
      </c>
    </row>
    <row r="272" spans="1:18" x14ac:dyDescent="0.25">
      <c r="A272" t="s">
        <v>589</v>
      </c>
      <c r="B272" s="19">
        <v>41908</v>
      </c>
      <c r="C272" t="s">
        <v>134</v>
      </c>
      <c r="D272">
        <v>10006</v>
      </c>
      <c r="E272" t="s">
        <v>587</v>
      </c>
      <c r="F272">
        <v>1</v>
      </c>
      <c r="G272" t="s">
        <v>74</v>
      </c>
      <c r="H272" t="s">
        <v>75</v>
      </c>
      <c r="I272" t="s">
        <v>76</v>
      </c>
      <c r="J272" t="s">
        <v>77</v>
      </c>
      <c r="K272" t="s">
        <v>588</v>
      </c>
      <c r="L272">
        <v>3457</v>
      </c>
      <c r="M272">
        <v>2070</v>
      </c>
      <c r="N272" t="s">
        <v>239</v>
      </c>
      <c r="O272">
        <v>10</v>
      </c>
      <c r="P272">
        <v>2070</v>
      </c>
      <c r="Q272">
        <v>3457</v>
      </c>
      <c r="R272" s="20">
        <v>0.02</v>
      </c>
    </row>
    <row r="273" spans="1:18" x14ac:dyDescent="0.25">
      <c r="A273" t="s">
        <v>590</v>
      </c>
      <c r="B273" s="19">
        <v>41710</v>
      </c>
      <c r="C273" t="s">
        <v>81</v>
      </c>
      <c r="D273">
        <v>10010</v>
      </c>
      <c r="E273" t="s">
        <v>587</v>
      </c>
      <c r="F273">
        <v>1</v>
      </c>
      <c r="G273" t="s">
        <v>171</v>
      </c>
      <c r="H273" t="s">
        <v>172</v>
      </c>
      <c r="I273" t="s">
        <v>173</v>
      </c>
      <c r="J273" t="s">
        <v>93</v>
      </c>
      <c r="K273" t="s">
        <v>588</v>
      </c>
      <c r="L273">
        <v>3457</v>
      </c>
      <c r="M273">
        <v>2070</v>
      </c>
      <c r="N273" t="s">
        <v>239</v>
      </c>
      <c r="O273">
        <v>8</v>
      </c>
      <c r="P273">
        <v>2070</v>
      </c>
      <c r="Q273">
        <v>3457</v>
      </c>
      <c r="R273" s="20">
        <v>0.02</v>
      </c>
    </row>
    <row r="274" spans="1:18" x14ac:dyDescent="0.25">
      <c r="A274" t="s">
        <v>591</v>
      </c>
      <c r="B274" s="19">
        <v>42168</v>
      </c>
      <c r="C274" t="s">
        <v>102</v>
      </c>
      <c r="D274">
        <v>10015</v>
      </c>
      <c r="E274" t="s">
        <v>592</v>
      </c>
      <c r="F274">
        <v>1</v>
      </c>
      <c r="G274" t="s">
        <v>103</v>
      </c>
      <c r="H274" t="s">
        <v>104</v>
      </c>
      <c r="I274" t="s">
        <v>105</v>
      </c>
      <c r="J274" t="s">
        <v>106</v>
      </c>
      <c r="K274" t="s">
        <v>593</v>
      </c>
      <c r="L274">
        <v>3458</v>
      </c>
      <c r="M274">
        <v>1684</v>
      </c>
      <c r="N274" t="s">
        <v>114</v>
      </c>
      <c r="O274">
        <v>1</v>
      </c>
      <c r="P274">
        <v>1684</v>
      </c>
      <c r="Q274">
        <v>3458</v>
      </c>
      <c r="R274" s="20">
        <v>0.01</v>
      </c>
    </row>
    <row r="275" spans="1:18" x14ac:dyDescent="0.25">
      <c r="A275" t="s">
        <v>594</v>
      </c>
      <c r="B275" s="19">
        <v>42275</v>
      </c>
      <c r="C275" t="s">
        <v>81</v>
      </c>
      <c r="D275">
        <v>10011</v>
      </c>
      <c r="E275" t="s">
        <v>595</v>
      </c>
      <c r="F275">
        <v>1</v>
      </c>
      <c r="G275" t="s">
        <v>153</v>
      </c>
      <c r="H275" t="s">
        <v>154</v>
      </c>
      <c r="I275" t="s">
        <v>155</v>
      </c>
      <c r="J275" t="s">
        <v>93</v>
      </c>
      <c r="K275" t="s">
        <v>596</v>
      </c>
      <c r="L275">
        <v>3463</v>
      </c>
      <c r="M275">
        <v>1964</v>
      </c>
      <c r="N275" t="s">
        <v>114</v>
      </c>
      <c r="O275">
        <v>8</v>
      </c>
      <c r="P275">
        <v>1964</v>
      </c>
      <c r="Q275">
        <v>3463</v>
      </c>
      <c r="R275" s="20">
        <v>0.02</v>
      </c>
    </row>
    <row r="276" spans="1:18" x14ac:dyDescent="0.25">
      <c r="A276" t="s">
        <v>292</v>
      </c>
      <c r="B276" s="19">
        <v>41665</v>
      </c>
      <c r="C276" t="s">
        <v>89</v>
      </c>
      <c r="D276">
        <v>10006</v>
      </c>
      <c r="E276" t="s">
        <v>595</v>
      </c>
      <c r="F276">
        <v>1</v>
      </c>
      <c r="G276" t="s">
        <v>74</v>
      </c>
      <c r="H276" t="s">
        <v>75</v>
      </c>
      <c r="I276" t="s">
        <v>76</v>
      </c>
      <c r="J276" t="s">
        <v>77</v>
      </c>
      <c r="K276" t="s">
        <v>596</v>
      </c>
      <c r="L276">
        <v>3463</v>
      </c>
      <c r="M276">
        <v>1964</v>
      </c>
      <c r="N276" t="s">
        <v>114</v>
      </c>
      <c r="O276">
        <v>5</v>
      </c>
      <c r="P276">
        <v>1964</v>
      </c>
      <c r="Q276">
        <v>3463</v>
      </c>
      <c r="R276" s="20">
        <v>0.01</v>
      </c>
    </row>
    <row r="277" spans="1:18" x14ac:dyDescent="0.25">
      <c r="A277" t="s">
        <v>597</v>
      </c>
      <c r="B277" s="19">
        <v>41705</v>
      </c>
      <c r="C277" t="s">
        <v>81</v>
      </c>
      <c r="D277">
        <v>10007</v>
      </c>
      <c r="E277" t="s">
        <v>598</v>
      </c>
      <c r="F277">
        <v>1</v>
      </c>
      <c r="G277" t="s">
        <v>90</v>
      </c>
      <c r="H277" t="s">
        <v>91</v>
      </c>
      <c r="I277" t="s">
        <v>92</v>
      </c>
      <c r="J277" t="s">
        <v>93</v>
      </c>
      <c r="K277" t="s">
        <v>599</v>
      </c>
      <c r="L277">
        <v>3467</v>
      </c>
      <c r="M277">
        <v>1230</v>
      </c>
      <c r="N277" t="s">
        <v>114</v>
      </c>
      <c r="O277">
        <v>8</v>
      </c>
      <c r="P277">
        <v>1230</v>
      </c>
      <c r="Q277">
        <v>3467</v>
      </c>
      <c r="R277" s="20">
        <v>0.02</v>
      </c>
    </row>
    <row r="278" spans="1:18" x14ac:dyDescent="0.25">
      <c r="A278" t="s">
        <v>600</v>
      </c>
      <c r="B278" s="19">
        <v>41412</v>
      </c>
      <c r="C278" t="s">
        <v>110</v>
      </c>
      <c r="D278">
        <v>10015</v>
      </c>
      <c r="E278" t="s">
        <v>598</v>
      </c>
      <c r="F278">
        <v>1</v>
      </c>
      <c r="G278" t="s">
        <v>103</v>
      </c>
      <c r="H278" t="s">
        <v>104</v>
      </c>
      <c r="I278" t="s">
        <v>105</v>
      </c>
      <c r="J278" t="s">
        <v>106</v>
      </c>
      <c r="K278" t="s">
        <v>599</v>
      </c>
      <c r="L278">
        <v>3467</v>
      </c>
      <c r="M278">
        <v>1230</v>
      </c>
      <c r="N278" t="s">
        <v>114</v>
      </c>
      <c r="O278">
        <v>4</v>
      </c>
      <c r="P278">
        <v>1230</v>
      </c>
      <c r="Q278">
        <v>3467</v>
      </c>
      <c r="R278" s="20">
        <v>0.01</v>
      </c>
    </row>
    <row r="279" spans="1:18" x14ac:dyDescent="0.25">
      <c r="A279" t="s">
        <v>312</v>
      </c>
      <c r="B279" s="19">
        <v>42207</v>
      </c>
      <c r="C279" t="s">
        <v>203</v>
      </c>
      <c r="D279">
        <v>10006</v>
      </c>
      <c r="E279" t="s">
        <v>598</v>
      </c>
      <c r="F279">
        <v>1</v>
      </c>
      <c r="G279" t="s">
        <v>74</v>
      </c>
      <c r="H279" t="s">
        <v>75</v>
      </c>
      <c r="I279" t="s">
        <v>76</v>
      </c>
      <c r="J279" t="s">
        <v>77</v>
      </c>
      <c r="K279" t="s">
        <v>599</v>
      </c>
      <c r="L279">
        <v>3467</v>
      </c>
      <c r="M279">
        <v>1230</v>
      </c>
      <c r="N279" t="s">
        <v>114</v>
      </c>
      <c r="O279">
        <v>4</v>
      </c>
      <c r="P279">
        <v>1230</v>
      </c>
      <c r="Q279">
        <v>3467</v>
      </c>
      <c r="R279" s="20">
        <v>0.01</v>
      </c>
    </row>
    <row r="280" spans="1:18" x14ac:dyDescent="0.25">
      <c r="A280" t="s">
        <v>601</v>
      </c>
      <c r="B280" s="19">
        <v>41763</v>
      </c>
      <c r="C280" t="s">
        <v>72</v>
      </c>
      <c r="D280">
        <v>10010</v>
      </c>
      <c r="E280" t="s">
        <v>598</v>
      </c>
      <c r="F280">
        <v>1</v>
      </c>
      <c r="G280" t="s">
        <v>171</v>
      </c>
      <c r="H280" t="s">
        <v>172</v>
      </c>
      <c r="I280" t="s">
        <v>173</v>
      </c>
      <c r="J280" t="s">
        <v>93</v>
      </c>
      <c r="K280" t="s">
        <v>599</v>
      </c>
      <c r="L280">
        <v>3467</v>
      </c>
      <c r="M280">
        <v>1230</v>
      </c>
      <c r="N280" t="s">
        <v>114</v>
      </c>
      <c r="O280">
        <v>6</v>
      </c>
      <c r="P280">
        <v>1230</v>
      </c>
      <c r="Q280">
        <v>3467</v>
      </c>
      <c r="R280" s="20">
        <v>0.02</v>
      </c>
    </row>
    <row r="281" spans="1:18" x14ac:dyDescent="0.25">
      <c r="A281" t="s">
        <v>602</v>
      </c>
      <c r="B281" s="19">
        <v>41899</v>
      </c>
      <c r="C281" t="s">
        <v>102</v>
      </c>
      <c r="D281">
        <v>10005</v>
      </c>
      <c r="E281" t="s">
        <v>603</v>
      </c>
      <c r="F281">
        <v>1</v>
      </c>
      <c r="G281" t="s">
        <v>183</v>
      </c>
      <c r="H281" t="s">
        <v>184</v>
      </c>
      <c r="I281" t="s">
        <v>185</v>
      </c>
      <c r="J281" t="s">
        <v>93</v>
      </c>
      <c r="K281" t="s">
        <v>604</v>
      </c>
      <c r="L281">
        <v>3472</v>
      </c>
      <c r="M281">
        <v>2239</v>
      </c>
      <c r="N281" t="s">
        <v>114</v>
      </c>
      <c r="O281">
        <v>1</v>
      </c>
      <c r="P281">
        <v>2239</v>
      </c>
      <c r="Q281">
        <v>3472</v>
      </c>
      <c r="R281" s="20">
        <v>0.01</v>
      </c>
    </row>
    <row r="282" spans="1:18" x14ac:dyDescent="0.25">
      <c r="A282" t="s">
        <v>605</v>
      </c>
      <c r="B282" s="19">
        <v>41616</v>
      </c>
      <c r="C282" t="s">
        <v>89</v>
      </c>
      <c r="D282">
        <v>10007</v>
      </c>
      <c r="E282" t="s">
        <v>603</v>
      </c>
      <c r="F282">
        <v>1</v>
      </c>
      <c r="G282" t="s">
        <v>90</v>
      </c>
      <c r="H282" t="s">
        <v>91</v>
      </c>
      <c r="I282" t="s">
        <v>92</v>
      </c>
      <c r="J282" t="s">
        <v>93</v>
      </c>
      <c r="K282" t="s">
        <v>604</v>
      </c>
      <c r="L282">
        <v>3472</v>
      </c>
      <c r="M282">
        <v>2239</v>
      </c>
      <c r="N282" t="s">
        <v>114</v>
      </c>
      <c r="O282">
        <v>5</v>
      </c>
      <c r="P282">
        <v>2239</v>
      </c>
      <c r="Q282">
        <v>3472</v>
      </c>
      <c r="R282" s="20">
        <v>0.01</v>
      </c>
    </row>
    <row r="283" spans="1:18" x14ac:dyDescent="0.25">
      <c r="A283" t="s">
        <v>606</v>
      </c>
      <c r="B283" s="19">
        <v>41619</v>
      </c>
      <c r="C283" t="s">
        <v>203</v>
      </c>
      <c r="D283">
        <v>10004</v>
      </c>
      <c r="E283" t="s">
        <v>603</v>
      </c>
      <c r="F283">
        <v>1</v>
      </c>
      <c r="G283" t="s">
        <v>121</v>
      </c>
      <c r="H283" t="s">
        <v>122</v>
      </c>
      <c r="I283" t="s">
        <v>123</v>
      </c>
      <c r="J283" t="s">
        <v>106</v>
      </c>
      <c r="K283" t="s">
        <v>604</v>
      </c>
      <c r="L283">
        <v>3472</v>
      </c>
      <c r="M283">
        <v>2239</v>
      </c>
      <c r="N283" t="s">
        <v>114</v>
      </c>
      <c r="O283">
        <v>4</v>
      </c>
      <c r="P283">
        <v>2239</v>
      </c>
      <c r="Q283">
        <v>3472</v>
      </c>
      <c r="R283" s="20">
        <v>0.01</v>
      </c>
    </row>
    <row r="284" spans="1:18" x14ac:dyDescent="0.25">
      <c r="A284" t="s">
        <v>607</v>
      </c>
      <c r="B284" s="19">
        <v>42342</v>
      </c>
      <c r="C284" t="s">
        <v>110</v>
      </c>
      <c r="D284">
        <v>10006</v>
      </c>
      <c r="E284" t="s">
        <v>603</v>
      </c>
      <c r="F284">
        <v>1</v>
      </c>
      <c r="G284" t="s">
        <v>74</v>
      </c>
      <c r="H284" t="s">
        <v>75</v>
      </c>
      <c r="I284" t="s">
        <v>76</v>
      </c>
      <c r="J284" t="s">
        <v>77</v>
      </c>
      <c r="K284" t="s">
        <v>604</v>
      </c>
      <c r="L284">
        <v>3472</v>
      </c>
      <c r="M284">
        <v>2239</v>
      </c>
      <c r="N284" t="s">
        <v>114</v>
      </c>
      <c r="O284">
        <v>4</v>
      </c>
      <c r="P284">
        <v>2239</v>
      </c>
      <c r="Q284">
        <v>3472</v>
      </c>
      <c r="R284" s="20">
        <v>0.01</v>
      </c>
    </row>
    <row r="285" spans="1:18" x14ac:dyDescent="0.25">
      <c r="A285" t="s">
        <v>608</v>
      </c>
      <c r="B285" s="19">
        <v>42173</v>
      </c>
      <c r="C285" t="s">
        <v>102</v>
      </c>
      <c r="D285">
        <v>10012</v>
      </c>
      <c r="E285" t="s">
        <v>609</v>
      </c>
      <c r="F285">
        <v>1</v>
      </c>
      <c r="G285" t="s">
        <v>127</v>
      </c>
      <c r="H285" t="s">
        <v>128</v>
      </c>
      <c r="I285" t="s">
        <v>129</v>
      </c>
      <c r="J285" t="s">
        <v>93</v>
      </c>
      <c r="K285" t="s">
        <v>610</v>
      </c>
      <c r="L285">
        <v>3473</v>
      </c>
      <c r="M285">
        <v>1493</v>
      </c>
      <c r="N285" t="s">
        <v>239</v>
      </c>
      <c r="O285">
        <v>1</v>
      </c>
      <c r="P285">
        <v>1493</v>
      </c>
      <c r="Q285">
        <v>3473</v>
      </c>
      <c r="R285" s="20">
        <v>0.01</v>
      </c>
    </row>
    <row r="286" spans="1:18" x14ac:dyDescent="0.25">
      <c r="A286" t="s">
        <v>611</v>
      </c>
      <c r="B286" s="19">
        <v>41842</v>
      </c>
      <c r="C286" t="s">
        <v>72</v>
      </c>
      <c r="D286">
        <v>10003</v>
      </c>
      <c r="E286" t="s">
        <v>609</v>
      </c>
      <c r="F286">
        <v>1</v>
      </c>
      <c r="G286" t="s">
        <v>96</v>
      </c>
      <c r="H286" t="s">
        <v>97</v>
      </c>
      <c r="I286" t="s">
        <v>98</v>
      </c>
      <c r="J286" t="s">
        <v>99</v>
      </c>
      <c r="K286" t="s">
        <v>610</v>
      </c>
      <c r="L286">
        <v>3473</v>
      </c>
      <c r="M286">
        <v>1493</v>
      </c>
      <c r="N286" t="s">
        <v>239</v>
      </c>
      <c r="O286">
        <v>6</v>
      </c>
      <c r="P286">
        <v>1493</v>
      </c>
      <c r="Q286">
        <v>3473</v>
      </c>
      <c r="R286" s="20">
        <v>0.02</v>
      </c>
    </row>
    <row r="287" spans="1:18" x14ac:dyDescent="0.25">
      <c r="A287" t="s">
        <v>612</v>
      </c>
      <c r="B287" s="19">
        <v>41702</v>
      </c>
      <c r="C287" t="s">
        <v>108</v>
      </c>
      <c r="D287">
        <v>10004</v>
      </c>
      <c r="E287" t="s">
        <v>609</v>
      </c>
      <c r="F287">
        <v>1</v>
      </c>
      <c r="G287" t="s">
        <v>121</v>
      </c>
      <c r="H287" t="s">
        <v>122</v>
      </c>
      <c r="I287" t="s">
        <v>123</v>
      </c>
      <c r="J287" t="s">
        <v>106</v>
      </c>
      <c r="K287" t="s">
        <v>610</v>
      </c>
      <c r="L287">
        <v>3473</v>
      </c>
      <c r="M287">
        <v>1493</v>
      </c>
      <c r="N287" t="s">
        <v>239</v>
      </c>
      <c r="O287">
        <v>3</v>
      </c>
      <c r="P287">
        <v>1493</v>
      </c>
      <c r="Q287">
        <v>3473</v>
      </c>
      <c r="R287" s="20">
        <v>0.01</v>
      </c>
    </row>
    <row r="288" spans="1:18" x14ac:dyDescent="0.25">
      <c r="A288" t="s">
        <v>613</v>
      </c>
      <c r="B288" s="19">
        <v>41882</v>
      </c>
      <c r="C288" t="s">
        <v>102</v>
      </c>
      <c r="D288">
        <v>10011</v>
      </c>
      <c r="E288" t="s">
        <v>609</v>
      </c>
      <c r="F288">
        <v>1</v>
      </c>
      <c r="G288" t="s">
        <v>153</v>
      </c>
      <c r="H288" t="s">
        <v>154</v>
      </c>
      <c r="I288" t="s">
        <v>155</v>
      </c>
      <c r="J288" t="s">
        <v>93</v>
      </c>
      <c r="K288" t="s">
        <v>610</v>
      </c>
      <c r="L288">
        <v>3473</v>
      </c>
      <c r="M288">
        <v>1493</v>
      </c>
      <c r="N288" t="s">
        <v>239</v>
      </c>
      <c r="O288">
        <v>1</v>
      </c>
      <c r="P288">
        <v>1493</v>
      </c>
      <c r="Q288">
        <v>3473</v>
      </c>
      <c r="R288" s="20">
        <v>0.01</v>
      </c>
    </row>
    <row r="289" spans="1:18" x14ac:dyDescent="0.25">
      <c r="A289" t="s">
        <v>614</v>
      </c>
      <c r="B289" s="19">
        <v>42214</v>
      </c>
      <c r="C289" t="s">
        <v>102</v>
      </c>
      <c r="D289">
        <v>10006</v>
      </c>
      <c r="E289" t="s">
        <v>609</v>
      </c>
      <c r="F289">
        <v>1</v>
      </c>
      <c r="G289" t="s">
        <v>74</v>
      </c>
      <c r="H289" t="s">
        <v>75</v>
      </c>
      <c r="I289" t="s">
        <v>76</v>
      </c>
      <c r="J289" t="s">
        <v>77</v>
      </c>
      <c r="K289" t="s">
        <v>610</v>
      </c>
      <c r="L289">
        <v>3473</v>
      </c>
      <c r="M289">
        <v>1493</v>
      </c>
      <c r="N289" t="s">
        <v>239</v>
      </c>
      <c r="O289">
        <v>1</v>
      </c>
      <c r="P289">
        <v>1493</v>
      </c>
      <c r="Q289">
        <v>3473</v>
      </c>
      <c r="R289" s="20">
        <v>0.01</v>
      </c>
    </row>
    <row r="290" spans="1:18" x14ac:dyDescent="0.25">
      <c r="A290" t="s">
        <v>615</v>
      </c>
      <c r="B290" s="19">
        <v>41458</v>
      </c>
      <c r="C290" t="s">
        <v>102</v>
      </c>
      <c r="D290">
        <v>10009</v>
      </c>
      <c r="E290" t="s">
        <v>616</v>
      </c>
      <c r="F290">
        <v>1</v>
      </c>
      <c r="G290" t="s">
        <v>141</v>
      </c>
      <c r="H290" t="s">
        <v>142</v>
      </c>
      <c r="I290" t="s">
        <v>143</v>
      </c>
      <c r="J290" t="s">
        <v>93</v>
      </c>
      <c r="K290" t="s">
        <v>617</v>
      </c>
      <c r="L290">
        <v>3479</v>
      </c>
      <c r="M290">
        <v>2056</v>
      </c>
      <c r="N290" t="s">
        <v>87</v>
      </c>
      <c r="O290">
        <v>1</v>
      </c>
      <c r="P290">
        <v>2056</v>
      </c>
      <c r="Q290">
        <v>3479</v>
      </c>
      <c r="R290" s="20">
        <v>0.01</v>
      </c>
    </row>
    <row r="291" spans="1:18" x14ac:dyDescent="0.25">
      <c r="A291" t="s">
        <v>618</v>
      </c>
      <c r="B291" s="19">
        <v>41927</v>
      </c>
      <c r="C291" t="s">
        <v>72</v>
      </c>
      <c r="D291">
        <v>10003</v>
      </c>
      <c r="E291" t="s">
        <v>619</v>
      </c>
      <c r="F291">
        <v>1</v>
      </c>
      <c r="G291" t="s">
        <v>96</v>
      </c>
      <c r="H291" t="s">
        <v>97</v>
      </c>
      <c r="I291" t="s">
        <v>98</v>
      </c>
      <c r="J291" t="s">
        <v>99</v>
      </c>
      <c r="K291" t="s">
        <v>620</v>
      </c>
      <c r="L291">
        <v>3491</v>
      </c>
      <c r="M291">
        <v>1257</v>
      </c>
      <c r="N291" t="s">
        <v>239</v>
      </c>
      <c r="O291">
        <v>6</v>
      </c>
      <c r="P291">
        <v>1257</v>
      </c>
      <c r="Q291">
        <v>3491</v>
      </c>
      <c r="R291" s="20">
        <v>0.02</v>
      </c>
    </row>
    <row r="292" spans="1:18" x14ac:dyDescent="0.25">
      <c r="A292" t="s">
        <v>621</v>
      </c>
      <c r="B292" s="19">
        <v>41552</v>
      </c>
      <c r="C292" t="s">
        <v>203</v>
      </c>
      <c r="D292">
        <v>10006</v>
      </c>
      <c r="E292" t="s">
        <v>619</v>
      </c>
      <c r="F292">
        <v>1</v>
      </c>
      <c r="G292" t="s">
        <v>74</v>
      </c>
      <c r="H292" t="s">
        <v>75</v>
      </c>
      <c r="I292" t="s">
        <v>76</v>
      </c>
      <c r="J292" t="s">
        <v>77</v>
      </c>
      <c r="K292" t="s">
        <v>620</v>
      </c>
      <c r="L292">
        <v>3491</v>
      </c>
      <c r="M292">
        <v>1257</v>
      </c>
      <c r="N292" t="s">
        <v>239</v>
      </c>
      <c r="O292">
        <v>4</v>
      </c>
      <c r="P292">
        <v>1257</v>
      </c>
      <c r="Q292">
        <v>3491</v>
      </c>
      <c r="R292" s="20">
        <v>0.01</v>
      </c>
    </row>
    <row r="293" spans="1:18" x14ac:dyDescent="0.25">
      <c r="A293" t="s">
        <v>622</v>
      </c>
      <c r="B293" s="19">
        <v>41854</v>
      </c>
      <c r="C293" t="s">
        <v>72</v>
      </c>
      <c r="D293">
        <v>10003</v>
      </c>
      <c r="E293" t="s">
        <v>623</v>
      </c>
      <c r="F293">
        <v>1</v>
      </c>
      <c r="G293" t="s">
        <v>96</v>
      </c>
      <c r="H293" t="s">
        <v>97</v>
      </c>
      <c r="I293" t="s">
        <v>98</v>
      </c>
      <c r="J293" t="s">
        <v>99</v>
      </c>
      <c r="K293" t="s">
        <v>624</v>
      </c>
      <c r="L293">
        <v>3493</v>
      </c>
      <c r="M293">
        <v>2180</v>
      </c>
      <c r="N293" t="s">
        <v>87</v>
      </c>
      <c r="O293">
        <v>6</v>
      </c>
      <c r="P293">
        <v>2180</v>
      </c>
      <c r="Q293">
        <v>3493</v>
      </c>
      <c r="R293" s="20">
        <v>0.02</v>
      </c>
    </row>
    <row r="294" spans="1:18" x14ac:dyDescent="0.25">
      <c r="A294" t="s">
        <v>556</v>
      </c>
      <c r="B294" s="19">
        <v>42007</v>
      </c>
      <c r="C294" t="s">
        <v>134</v>
      </c>
      <c r="D294">
        <v>10009</v>
      </c>
      <c r="E294" t="s">
        <v>625</v>
      </c>
      <c r="F294">
        <v>1</v>
      </c>
      <c r="G294" t="s">
        <v>141</v>
      </c>
      <c r="H294" t="s">
        <v>142</v>
      </c>
      <c r="I294" t="s">
        <v>143</v>
      </c>
      <c r="J294" t="s">
        <v>93</v>
      </c>
      <c r="K294" t="s">
        <v>626</v>
      </c>
      <c r="L294">
        <v>3495</v>
      </c>
      <c r="M294">
        <v>2172</v>
      </c>
      <c r="N294" t="s">
        <v>87</v>
      </c>
      <c r="O294">
        <v>10</v>
      </c>
      <c r="P294">
        <v>2172</v>
      </c>
      <c r="Q294">
        <v>3495</v>
      </c>
      <c r="R294" s="20">
        <v>0.02</v>
      </c>
    </row>
    <row r="295" spans="1:18" x14ac:dyDescent="0.25">
      <c r="A295" t="s">
        <v>230</v>
      </c>
      <c r="B295" s="19">
        <v>41912</v>
      </c>
      <c r="C295" t="s">
        <v>72</v>
      </c>
      <c r="D295">
        <v>10014</v>
      </c>
      <c r="E295" t="s">
        <v>625</v>
      </c>
      <c r="F295">
        <v>1</v>
      </c>
      <c r="G295" t="s">
        <v>162</v>
      </c>
      <c r="H295" t="s">
        <v>163</v>
      </c>
      <c r="I295" t="s">
        <v>164</v>
      </c>
      <c r="J295" t="s">
        <v>93</v>
      </c>
      <c r="K295" t="s">
        <v>626</v>
      </c>
      <c r="L295">
        <v>3495</v>
      </c>
      <c r="M295">
        <v>2172</v>
      </c>
      <c r="N295" t="s">
        <v>87</v>
      </c>
      <c r="O295">
        <v>6</v>
      </c>
      <c r="P295">
        <v>2172</v>
      </c>
      <c r="Q295">
        <v>3495</v>
      </c>
      <c r="R295" s="20">
        <v>0.02</v>
      </c>
    </row>
    <row r="296" spans="1:18" x14ac:dyDescent="0.25">
      <c r="A296" t="s">
        <v>584</v>
      </c>
      <c r="B296" s="19">
        <v>41977</v>
      </c>
      <c r="C296" t="s">
        <v>102</v>
      </c>
      <c r="D296">
        <v>10012</v>
      </c>
      <c r="E296" t="s">
        <v>627</v>
      </c>
      <c r="F296">
        <v>1</v>
      </c>
      <c r="G296" t="s">
        <v>127</v>
      </c>
      <c r="H296" t="s">
        <v>128</v>
      </c>
      <c r="I296" t="s">
        <v>129</v>
      </c>
      <c r="J296" t="s">
        <v>93</v>
      </c>
      <c r="K296" t="s">
        <v>628</v>
      </c>
      <c r="L296">
        <v>3499</v>
      </c>
      <c r="M296">
        <v>2342</v>
      </c>
      <c r="N296" t="s">
        <v>87</v>
      </c>
      <c r="O296">
        <v>1</v>
      </c>
      <c r="P296">
        <v>2342</v>
      </c>
      <c r="Q296">
        <v>3499</v>
      </c>
      <c r="R296" s="20">
        <v>0.01</v>
      </c>
    </row>
    <row r="297" spans="1:18" x14ac:dyDescent="0.25">
      <c r="A297" t="s">
        <v>629</v>
      </c>
      <c r="B297" s="19">
        <v>41948</v>
      </c>
      <c r="C297" t="s">
        <v>89</v>
      </c>
      <c r="D297">
        <v>10002</v>
      </c>
      <c r="E297" t="s">
        <v>627</v>
      </c>
      <c r="F297">
        <v>1</v>
      </c>
      <c r="G297" t="s">
        <v>83</v>
      </c>
      <c r="H297" t="s">
        <v>84</v>
      </c>
      <c r="I297" t="s">
        <v>85</v>
      </c>
      <c r="J297" t="s">
        <v>77</v>
      </c>
      <c r="K297" t="s">
        <v>628</v>
      </c>
      <c r="L297">
        <v>3499</v>
      </c>
      <c r="M297">
        <v>2342</v>
      </c>
      <c r="N297" t="s">
        <v>87</v>
      </c>
      <c r="O297">
        <v>5</v>
      </c>
      <c r="P297">
        <v>2342</v>
      </c>
      <c r="Q297">
        <v>3499</v>
      </c>
      <c r="R297" s="20">
        <v>0.01</v>
      </c>
    </row>
    <row r="298" spans="1:18" x14ac:dyDescent="0.25">
      <c r="A298" t="s">
        <v>630</v>
      </c>
      <c r="B298" s="19">
        <v>41429</v>
      </c>
      <c r="C298" t="s">
        <v>134</v>
      </c>
      <c r="D298">
        <v>10013</v>
      </c>
      <c r="E298" t="s">
        <v>627</v>
      </c>
      <c r="F298">
        <v>1</v>
      </c>
      <c r="G298" t="s">
        <v>116</v>
      </c>
      <c r="H298" t="s">
        <v>117</v>
      </c>
      <c r="I298" t="s">
        <v>118</v>
      </c>
      <c r="J298" t="s">
        <v>106</v>
      </c>
      <c r="K298" t="s">
        <v>628</v>
      </c>
      <c r="L298">
        <v>3499</v>
      </c>
      <c r="M298">
        <v>2342</v>
      </c>
      <c r="N298" t="s">
        <v>87</v>
      </c>
      <c r="O298">
        <v>10</v>
      </c>
      <c r="P298">
        <v>2342</v>
      </c>
      <c r="Q298">
        <v>3499</v>
      </c>
      <c r="R298" s="20">
        <v>0.02</v>
      </c>
    </row>
    <row r="299" spans="1:18" x14ac:dyDescent="0.25">
      <c r="A299" t="s">
        <v>631</v>
      </c>
      <c r="B299" s="19">
        <v>41301</v>
      </c>
      <c r="C299" t="s">
        <v>108</v>
      </c>
      <c r="D299">
        <v>10015</v>
      </c>
      <c r="E299" t="s">
        <v>627</v>
      </c>
      <c r="F299">
        <v>1</v>
      </c>
      <c r="G299" t="s">
        <v>103</v>
      </c>
      <c r="H299" t="s">
        <v>104</v>
      </c>
      <c r="I299" t="s">
        <v>105</v>
      </c>
      <c r="J299" t="s">
        <v>106</v>
      </c>
      <c r="K299" t="s">
        <v>628</v>
      </c>
      <c r="L299">
        <v>3499</v>
      </c>
      <c r="M299">
        <v>2342</v>
      </c>
      <c r="N299" t="s">
        <v>87</v>
      </c>
      <c r="O299">
        <v>3</v>
      </c>
      <c r="P299">
        <v>2342</v>
      </c>
      <c r="Q299">
        <v>3499</v>
      </c>
      <c r="R299" s="20">
        <v>0.01</v>
      </c>
    </row>
    <row r="300" spans="1:18" x14ac:dyDescent="0.25">
      <c r="A300" t="s">
        <v>632</v>
      </c>
      <c r="B300" s="19">
        <v>41716</v>
      </c>
      <c r="C300" t="s">
        <v>102</v>
      </c>
      <c r="D300">
        <v>10006</v>
      </c>
      <c r="E300" t="s">
        <v>627</v>
      </c>
      <c r="F300">
        <v>1</v>
      </c>
      <c r="G300" t="s">
        <v>74</v>
      </c>
      <c r="H300" t="s">
        <v>75</v>
      </c>
      <c r="I300" t="s">
        <v>76</v>
      </c>
      <c r="J300" t="s">
        <v>77</v>
      </c>
      <c r="K300" t="s">
        <v>628</v>
      </c>
      <c r="L300">
        <v>3499</v>
      </c>
      <c r="M300">
        <v>2342</v>
      </c>
      <c r="N300" t="s">
        <v>87</v>
      </c>
      <c r="O300">
        <v>1</v>
      </c>
      <c r="P300">
        <v>2342</v>
      </c>
      <c r="Q300">
        <v>3499</v>
      </c>
      <c r="R300" s="20">
        <v>0.01</v>
      </c>
    </row>
    <row r="301" spans="1:18" x14ac:dyDescent="0.25">
      <c r="A301" t="s">
        <v>633</v>
      </c>
      <c r="B301" s="19">
        <v>42074</v>
      </c>
      <c r="C301" t="s">
        <v>108</v>
      </c>
      <c r="D301">
        <v>10015</v>
      </c>
      <c r="E301" t="s">
        <v>634</v>
      </c>
      <c r="F301">
        <v>1</v>
      </c>
      <c r="G301" t="s">
        <v>103</v>
      </c>
      <c r="H301" t="s">
        <v>104</v>
      </c>
      <c r="I301" t="s">
        <v>105</v>
      </c>
      <c r="J301" t="s">
        <v>106</v>
      </c>
      <c r="K301" t="s">
        <v>635</v>
      </c>
      <c r="L301">
        <v>3504</v>
      </c>
      <c r="M301">
        <v>2309</v>
      </c>
      <c r="N301" t="s">
        <v>87</v>
      </c>
      <c r="O301">
        <v>3</v>
      </c>
      <c r="P301">
        <v>2309</v>
      </c>
      <c r="Q301">
        <v>3504</v>
      </c>
      <c r="R301" s="20">
        <v>0.01</v>
      </c>
    </row>
    <row r="302" spans="1:18" x14ac:dyDescent="0.25">
      <c r="A302" t="s">
        <v>636</v>
      </c>
      <c r="B302" s="19">
        <v>41744</v>
      </c>
      <c r="C302" t="s">
        <v>81</v>
      </c>
      <c r="D302">
        <v>10007</v>
      </c>
      <c r="E302" t="s">
        <v>637</v>
      </c>
      <c r="F302">
        <v>1</v>
      </c>
      <c r="G302" t="s">
        <v>90</v>
      </c>
      <c r="H302" t="s">
        <v>91</v>
      </c>
      <c r="I302" t="s">
        <v>92</v>
      </c>
      <c r="J302" t="s">
        <v>93</v>
      </c>
      <c r="K302" t="s">
        <v>638</v>
      </c>
      <c r="L302">
        <v>3507</v>
      </c>
      <c r="M302">
        <v>1643</v>
      </c>
      <c r="N302" t="s">
        <v>239</v>
      </c>
      <c r="O302">
        <v>8</v>
      </c>
      <c r="P302">
        <v>1643</v>
      </c>
      <c r="Q302">
        <v>3507</v>
      </c>
      <c r="R302" s="20">
        <v>0.02</v>
      </c>
    </row>
    <row r="303" spans="1:18" x14ac:dyDescent="0.25">
      <c r="A303" t="s">
        <v>229</v>
      </c>
      <c r="B303" s="19">
        <v>41991</v>
      </c>
      <c r="C303" t="s">
        <v>203</v>
      </c>
      <c r="D303">
        <v>10004</v>
      </c>
      <c r="E303" t="s">
        <v>637</v>
      </c>
      <c r="F303">
        <v>1</v>
      </c>
      <c r="G303" t="s">
        <v>121</v>
      </c>
      <c r="H303" t="s">
        <v>122</v>
      </c>
      <c r="I303" t="s">
        <v>123</v>
      </c>
      <c r="J303" t="s">
        <v>106</v>
      </c>
      <c r="K303" t="s">
        <v>638</v>
      </c>
      <c r="L303">
        <v>3507</v>
      </c>
      <c r="M303">
        <v>1643</v>
      </c>
      <c r="N303" t="s">
        <v>239</v>
      </c>
      <c r="O303">
        <v>4</v>
      </c>
      <c r="P303">
        <v>1643</v>
      </c>
      <c r="Q303">
        <v>3507</v>
      </c>
      <c r="R303" s="20">
        <v>0.01</v>
      </c>
    </row>
    <row r="304" spans="1:18" x14ac:dyDescent="0.25">
      <c r="A304" t="s">
        <v>639</v>
      </c>
      <c r="B304" s="19">
        <v>41541</v>
      </c>
      <c r="C304" t="s">
        <v>81</v>
      </c>
      <c r="D304">
        <v>10001</v>
      </c>
      <c r="E304" t="s">
        <v>640</v>
      </c>
      <c r="F304">
        <v>1</v>
      </c>
      <c r="G304" t="s">
        <v>197</v>
      </c>
      <c r="H304" t="s">
        <v>122</v>
      </c>
      <c r="I304" t="s">
        <v>198</v>
      </c>
      <c r="J304" t="s">
        <v>106</v>
      </c>
      <c r="K304" t="s">
        <v>641</v>
      </c>
      <c r="L304">
        <v>3508</v>
      </c>
      <c r="M304">
        <v>1212</v>
      </c>
      <c r="N304" t="s">
        <v>87</v>
      </c>
      <c r="O304">
        <v>8</v>
      </c>
      <c r="P304">
        <v>1212</v>
      </c>
      <c r="Q304">
        <v>3508</v>
      </c>
      <c r="R304" s="20">
        <v>0.02</v>
      </c>
    </row>
    <row r="305" spans="1:18" x14ac:dyDescent="0.25">
      <c r="A305" t="s">
        <v>374</v>
      </c>
      <c r="B305" s="19">
        <v>41432</v>
      </c>
      <c r="C305" t="s">
        <v>108</v>
      </c>
      <c r="D305">
        <v>10005</v>
      </c>
      <c r="E305" t="s">
        <v>640</v>
      </c>
      <c r="F305">
        <v>1</v>
      </c>
      <c r="G305" t="s">
        <v>183</v>
      </c>
      <c r="H305" t="s">
        <v>184</v>
      </c>
      <c r="I305" t="s">
        <v>185</v>
      </c>
      <c r="J305" t="s">
        <v>93</v>
      </c>
      <c r="K305" t="s">
        <v>641</v>
      </c>
      <c r="L305">
        <v>3508</v>
      </c>
      <c r="M305">
        <v>1212</v>
      </c>
      <c r="N305" t="s">
        <v>87</v>
      </c>
      <c r="O305">
        <v>3</v>
      </c>
      <c r="P305">
        <v>1212</v>
      </c>
      <c r="Q305">
        <v>3508</v>
      </c>
      <c r="R305" s="20">
        <v>0.01</v>
      </c>
    </row>
    <row r="306" spans="1:18" x14ac:dyDescent="0.25">
      <c r="A306" t="s">
        <v>642</v>
      </c>
      <c r="B306" s="19">
        <v>41462</v>
      </c>
      <c r="C306" t="s">
        <v>81</v>
      </c>
      <c r="D306">
        <v>10014</v>
      </c>
      <c r="E306" t="s">
        <v>643</v>
      </c>
      <c r="F306">
        <v>1</v>
      </c>
      <c r="G306" t="s">
        <v>162</v>
      </c>
      <c r="H306" t="s">
        <v>163</v>
      </c>
      <c r="I306" t="s">
        <v>164</v>
      </c>
      <c r="J306" t="s">
        <v>93</v>
      </c>
      <c r="K306" t="s">
        <v>644</v>
      </c>
      <c r="L306">
        <v>3514</v>
      </c>
      <c r="M306">
        <v>1257</v>
      </c>
      <c r="N306" t="s">
        <v>87</v>
      </c>
      <c r="O306">
        <v>8</v>
      </c>
      <c r="P306">
        <v>1257</v>
      </c>
      <c r="Q306">
        <v>3514</v>
      </c>
      <c r="R306" s="20">
        <v>0.02</v>
      </c>
    </row>
    <row r="307" spans="1:18" x14ac:dyDescent="0.25">
      <c r="A307" t="s">
        <v>645</v>
      </c>
      <c r="B307" s="19">
        <v>41404</v>
      </c>
      <c r="C307" t="s">
        <v>203</v>
      </c>
      <c r="D307">
        <v>10014</v>
      </c>
      <c r="E307" t="s">
        <v>643</v>
      </c>
      <c r="F307">
        <v>1</v>
      </c>
      <c r="G307" t="s">
        <v>162</v>
      </c>
      <c r="H307" t="s">
        <v>163</v>
      </c>
      <c r="I307" t="s">
        <v>164</v>
      </c>
      <c r="J307" t="s">
        <v>93</v>
      </c>
      <c r="K307" t="s">
        <v>644</v>
      </c>
      <c r="L307">
        <v>3514</v>
      </c>
      <c r="M307">
        <v>1257</v>
      </c>
      <c r="N307" t="s">
        <v>87</v>
      </c>
      <c r="O307">
        <v>4</v>
      </c>
      <c r="P307">
        <v>1257</v>
      </c>
      <c r="Q307">
        <v>3514</v>
      </c>
      <c r="R307" s="20">
        <v>0.01</v>
      </c>
    </row>
    <row r="308" spans="1:18" x14ac:dyDescent="0.25">
      <c r="A308" t="s">
        <v>646</v>
      </c>
      <c r="B308" s="19">
        <v>41651</v>
      </c>
      <c r="C308" t="s">
        <v>108</v>
      </c>
      <c r="D308">
        <v>10003</v>
      </c>
      <c r="E308" t="s">
        <v>643</v>
      </c>
      <c r="F308">
        <v>1</v>
      </c>
      <c r="G308" t="s">
        <v>96</v>
      </c>
      <c r="H308" t="s">
        <v>97</v>
      </c>
      <c r="I308" t="s">
        <v>98</v>
      </c>
      <c r="J308" t="s">
        <v>99</v>
      </c>
      <c r="K308" t="s">
        <v>644</v>
      </c>
      <c r="L308">
        <v>3514</v>
      </c>
      <c r="M308">
        <v>1257</v>
      </c>
      <c r="N308" t="s">
        <v>87</v>
      </c>
      <c r="O308">
        <v>3</v>
      </c>
      <c r="P308">
        <v>1257</v>
      </c>
      <c r="Q308">
        <v>3514</v>
      </c>
      <c r="R308" s="20">
        <v>0.01</v>
      </c>
    </row>
    <row r="309" spans="1:18" x14ac:dyDescent="0.25">
      <c r="A309" t="s">
        <v>647</v>
      </c>
      <c r="B309" s="19">
        <v>42102</v>
      </c>
      <c r="C309" t="s">
        <v>81</v>
      </c>
      <c r="D309">
        <v>10005</v>
      </c>
      <c r="E309" t="s">
        <v>648</v>
      </c>
      <c r="F309">
        <v>1</v>
      </c>
      <c r="G309" t="s">
        <v>183</v>
      </c>
      <c r="H309" t="s">
        <v>184</v>
      </c>
      <c r="I309" t="s">
        <v>185</v>
      </c>
      <c r="J309" t="s">
        <v>93</v>
      </c>
      <c r="K309" t="s">
        <v>649</v>
      </c>
      <c r="L309">
        <v>3553</v>
      </c>
      <c r="M309">
        <v>2174</v>
      </c>
      <c r="N309" t="s">
        <v>177</v>
      </c>
      <c r="O309">
        <v>8</v>
      </c>
      <c r="P309">
        <v>2174</v>
      </c>
      <c r="Q309">
        <v>3553</v>
      </c>
      <c r="R309" s="20">
        <v>0.02</v>
      </c>
    </row>
    <row r="310" spans="1:18" x14ac:dyDescent="0.25">
      <c r="A310" t="s">
        <v>502</v>
      </c>
      <c r="B310" s="19">
        <v>41869</v>
      </c>
      <c r="C310" t="s">
        <v>108</v>
      </c>
      <c r="D310">
        <v>10005</v>
      </c>
      <c r="E310" t="s">
        <v>648</v>
      </c>
      <c r="F310">
        <v>1</v>
      </c>
      <c r="G310" t="s">
        <v>183</v>
      </c>
      <c r="H310" t="s">
        <v>184</v>
      </c>
      <c r="I310" t="s">
        <v>185</v>
      </c>
      <c r="J310" t="s">
        <v>93</v>
      </c>
      <c r="K310" t="s">
        <v>649</v>
      </c>
      <c r="L310">
        <v>3553</v>
      </c>
      <c r="M310">
        <v>2174</v>
      </c>
      <c r="N310" t="s">
        <v>177</v>
      </c>
      <c r="O310">
        <v>3</v>
      </c>
      <c r="P310">
        <v>2174</v>
      </c>
      <c r="Q310">
        <v>3553</v>
      </c>
      <c r="R310" s="20">
        <v>0.01</v>
      </c>
    </row>
    <row r="311" spans="1:18" x14ac:dyDescent="0.25">
      <c r="A311" t="s">
        <v>650</v>
      </c>
      <c r="B311" s="19">
        <v>41991</v>
      </c>
      <c r="C311" t="s">
        <v>102</v>
      </c>
      <c r="D311">
        <v>10008</v>
      </c>
      <c r="E311" t="s">
        <v>648</v>
      </c>
      <c r="F311">
        <v>1</v>
      </c>
      <c r="G311" t="s">
        <v>135</v>
      </c>
      <c r="H311" t="s">
        <v>136</v>
      </c>
      <c r="I311" t="s">
        <v>137</v>
      </c>
      <c r="J311" t="s">
        <v>106</v>
      </c>
      <c r="K311" t="s">
        <v>649</v>
      </c>
      <c r="L311">
        <v>3553</v>
      </c>
      <c r="M311">
        <v>2174</v>
      </c>
      <c r="N311" t="s">
        <v>177</v>
      </c>
      <c r="O311">
        <v>1</v>
      </c>
      <c r="P311">
        <v>2174</v>
      </c>
      <c r="Q311">
        <v>3553</v>
      </c>
      <c r="R311" s="20">
        <v>0.01</v>
      </c>
    </row>
    <row r="312" spans="1:18" x14ac:dyDescent="0.25">
      <c r="A312" t="s">
        <v>651</v>
      </c>
      <c r="B312" s="19">
        <v>42135</v>
      </c>
      <c r="C312" t="s">
        <v>203</v>
      </c>
      <c r="D312">
        <v>10012</v>
      </c>
      <c r="E312" t="s">
        <v>652</v>
      </c>
      <c r="F312">
        <v>1</v>
      </c>
      <c r="G312" t="s">
        <v>127</v>
      </c>
      <c r="H312" t="s">
        <v>128</v>
      </c>
      <c r="I312" t="s">
        <v>129</v>
      </c>
      <c r="J312" t="s">
        <v>93</v>
      </c>
      <c r="K312" t="s">
        <v>653</v>
      </c>
      <c r="L312">
        <v>3555</v>
      </c>
      <c r="M312">
        <v>1564</v>
      </c>
      <c r="N312" t="s">
        <v>87</v>
      </c>
      <c r="O312">
        <v>4</v>
      </c>
      <c r="P312">
        <v>1564</v>
      </c>
      <c r="Q312">
        <v>3555</v>
      </c>
      <c r="R312" s="20">
        <v>0.01</v>
      </c>
    </row>
    <row r="313" spans="1:18" x14ac:dyDescent="0.25">
      <c r="A313" t="s">
        <v>654</v>
      </c>
      <c r="B313" s="19">
        <v>42302</v>
      </c>
      <c r="C313" t="s">
        <v>102</v>
      </c>
      <c r="D313">
        <v>10015</v>
      </c>
      <c r="E313" t="s">
        <v>652</v>
      </c>
      <c r="F313">
        <v>1</v>
      </c>
      <c r="G313" t="s">
        <v>103</v>
      </c>
      <c r="H313" t="s">
        <v>104</v>
      </c>
      <c r="I313" t="s">
        <v>105</v>
      </c>
      <c r="J313" t="s">
        <v>106</v>
      </c>
      <c r="K313" t="s">
        <v>653</v>
      </c>
      <c r="L313">
        <v>3555</v>
      </c>
      <c r="M313">
        <v>1564</v>
      </c>
      <c r="N313" t="s">
        <v>87</v>
      </c>
      <c r="O313">
        <v>1</v>
      </c>
      <c r="P313">
        <v>1564</v>
      </c>
      <c r="Q313">
        <v>3555</v>
      </c>
      <c r="R313" s="20">
        <v>0.01</v>
      </c>
    </row>
    <row r="314" spans="1:18" x14ac:dyDescent="0.25">
      <c r="A314" t="s">
        <v>655</v>
      </c>
      <c r="B314" s="19">
        <v>41582</v>
      </c>
      <c r="C314" t="s">
        <v>110</v>
      </c>
      <c r="D314">
        <v>10007</v>
      </c>
      <c r="E314" t="s">
        <v>656</v>
      </c>
      <c r="F314">
        <v>1</v>
      </c>
      <c r="G314" t="s">
        <v>90</v>
      </c>
      <c r="H314" t="s">
        <v>91</v>
      </c>
      <c r="I314" t="s">
        <v>92</v>
      </c>
      <c r="J314" t="s">
        <v>93</v>
      </c>
      <c r="K314" t="s">
        <v>657</v>
      </c>
      <c r="L314">
        <v>3566</v>
      </c>
      <c r="M314">
        <v>2276</v>
      </c>
      <c r="N314" t="s">
        <v>87</v>
      </c>
      <c r="O314">
        <v>4</v>
      </c>
      <c r="P314">
        <v>2276</v>
      </c>
      <c r="Q314">
        <v>3566</v>
      </c>
      <c r="R314" s="20">
        <v>0.01</v>
      </c>
    </row>
    <row r="315" spans="1:18" x14ac:dyDescent="0.25">
      <c r="A315" t="s">
        <v>658</v>
      </c>
      <c r="B315" s="19">
        <v>42293</v>
      </c>
      <c r="C315" t="s">
        <v>72</v>
      </c>
      <c r="D315">
        <v>10003</v>
      </c>
      <c r="E315" t="s">
        <v>656</v>
      </c>
      <c r="F315">
        <v>1</v>
      </c>
      <c r="G315" t="s">
        <v>96</v>
      </c>
      <c r="H315" t="s">
        <v>97</v>
      </c>
      <c r="I315" t="s">
        <v>98</v>
      </c>
      <c r="J315" t="s">
        <v>99</v>
      </c>
      <c r="K315" t="s">
        <v>657</v>
      </c>
      <c r="L315">
        <v>3566</v>
      </c>
      <c r="M315">
        <v>2276</v>
      </c>
      <c r="N315" t="s">
        <v>87</v>
      </c>
      <c r="O315">
        <v>6</v>
      </c>
      <c r="P315">
        <v>2276</v>
      </c>
      <c r="Q315">
        <v>3566</v>
      </c>
      <c r="R315" s="20">
        <v>0.02</v>
      </c>
    </row>
    <row r="316" spans="1:18" x14ac:dyDescent="0.25">
      <c r="A316" t="s">
        <v>659</v>
      </c>
      <c r="B316" s="19">
        <v>42148</v>
      </c>
      <c r="C316" t="s">
        <v>134</v>
      </c>
      <c r="D316">
        <v>10015</v>
      </c>
      <c r="E316" t="s">
        <v>656</v>
      </c>
      <c r="F316">
        <v>1</v>
      </c>
      <c r="G316" t="s">
        <v>103</v>
      </c>
      <c r="H316" t="s">
        <v>104</v>
      </c>
      <c r="I316" t="s">
        <v>105</v>
      </c>
      <c r="J316" t="s">
        <v>106</v>
      </c>
      <c r="K316" t="s">
        <v>657</v>
      </c>
      <c r="L316">
        <v>3566</v>
      </c>
      <c r="M316">
        <v>2276</v>
      </c>
      <c r="N316" t="s">
        <v>87</v>
      </c>
      <c r="O316">
        <v>10</v>
      </c>
      <c r="P316">
        <v>2276</v>
      </c>
      <c r="Q316">
        <v>3566</v>
      </c>
      <c r="R316" s="20">
        <v>0.02</v>
      </c>
    </row>
    <row r="317" spans="1:18" x14ac:dyDescent="0.25">
      <c r="A317" t="s">
        <v>660</v>
      </c>
      <c r="B317" s="19">
        <v>41802</v>
      </c>
      <c r="C317" t="s">
        <v>134</v>
      </c>
      <c r="D317">
        <v>10011</v>
      </c>
      <c r="E317" t="s">
        <v>656</v>
      </c>
      <c r="F317">
        <v>1</v>
      </c>
      <c r="G317" t="s">
        <v>153</v>
      </c>
      <c r="H317" t="s">
        <v>154</v>
      </c>
      <c r="I317" t="s">
        <v>155</v>
      </c>
      <c r="J317" t="s">
        <v>93</v>
      </c>
      <c r="K317" t="s">
        <v>657</v>
      </c>
      <c r="L317">
        <v>3566</v>
      </c>
      <c r="M317">
        <v>2276</v>
      </c>
      <c r="N317" t="s">
        <v>87</v>
      </c>
      <c r="O317">
        <v>10</v>
      </c>
      <c r="P317">
        <v>2276</v>
      </c>
      <c r="Q317">
        <v>3566</v>
      </c>
      <c r="R317" s="20">
        <v>0.02</v>
      </c>
    </row>
    <row r="318" spans="1:18" x14ac:dyDescent="0.25">
      <c r="A318" t="s">
        <v>661</v>
      </c>
      <c r="B318" s="19">
        <v>41721</v>
      </c>
      <c r="C318" t="s">
        <v>108</v>
      </c>
      <c r="D318">
        <v>10006</v>
      </c>
      <c r="E318" t="s">
        <v>656</v>
      </c>
      <c r="F318">
        <v>1</v>
      </c>
      <c r="G318" t="s">
        <v>74</v>
      </c>
      <c r="H318" t="s">
        <v>75</v>
      </c>
      <c r="I318" t="s">
        <v>76</v>
      </c>
      <c r="J318" t="s">
        <v>77</v>
      </c>
      <c r="K318" t="s">
        <v>657</v>
      </c>
      <c r="L318">
        <v>3566</v>
      </c>
      <c r="M318">
        <v>2276</v>
      </c>
      <c r="N318" t="s">
        <v>87</v>
      </c>
      <c r="O318">
        <v>3</v>
      </c>
      <c r="P318">
        <v>2276</v>
      </c>
      <c r="Q318">
        <v>3566</v>
      </c>
      <c r="R318" s="20">
        <v>0.01</v>
      </c>
    </row>
    <row r="319" spans="1:18" x14ac:dyDescent="0.25">
      <c r="A319" t="s">
        <v>662</v>
      </c>
      <c r="B319" s="19">
        <v>41810</v>
      </c>
      <c r="C319" t="s">
        <v>72</v>
      </c>
      <c r="D319">
        <v>10010</v>
      </c>
      <c r="E319" t="s">
        <v>663</v>
      </c>
      <c r="F319">
        <v>1</v>
      </c>
      <c r="G319" t="s">
        <v>171</v>
      </c>
      <c r="H319" t="s">
        <v>172</v>
      </c>
      <c r="I319" t="s">
        <v>173</v>
      </c>
      <c r="J319" t="s">
        <v>93</v>
      </c>
      <c r="K319" t="s">
        <v>664</v>
      </c>
      <c r="L319">
        <v>3569</v>
      </c>
      <c r="M319">
        <v>2320</v>
      </c>
      <c r="N319" t="s">
        <v>239</v>
      </c>
      <c r="O319">
        <v>6</v>
      </c>
      <c r="P319">
        <v>2320</v>
      </c>
      <c r="Q319">
        <v>3569</v>
      </c>
      <c r="R319" s="20">
        <v>0.02</v>
      </c>
    </row>
    <row r="320" spans="1:18" x14ac:dyDescent="0.25">
      <c r="A320" t="s">
        <v>665</v>
      </c>
      <c r="B320" s="19">
        <v>42254</v>
      </c>
      <c r="C320" t="s">
        <v>110</v>
      </c>
      <c r="D320">
        <v>10001</v>
      </c>
      <c r="E320" t="s">
        <v>666</v>
      </c>
      <c r="F320">
        <v>1</v>
      </c>
      <c r="G320" t="s">
        <v>197</v>
      </c>
      <c r="H320" t="s">
        <v>122</v>
      </c>
      <c r="I320" t="s">
        <v>198</v>
      </c>
      <c r="J320" t="s">
        <v>106</v>
      </c>
      <c r="K320" t="s">
        <v>667</v>
      </c>
      <c r="L320">
        <v>3573</v>
      </c>
      <c r="M320">
        <v>1857</v>
      </c>
      <c r="N320" t="s">
        <v>87</v>
      </c>
      <c r="O320">
        <v>4</v>
      </c>
      <c r="P320">
        <v>1857</v>
      </c>
      <c r="Q320">
        <v>3573</v>
      </c>
      <c r="R320" s="20">
        <v>0.01</v>
      </c>
    </row>
    <row r="321" spans="1:18" x14ac:dyDescent="0.25">
      <c r="A321" t="s">
        <v>668</v>
      </c>
      <c r="B321" s="19">
        <v>41521</v>
      </c>
      <c r="C321" t="s">
        <v>81</v>
      </c>
      <c r="D321">
        <v>10005</v>
      </c>
      <c r="E321" t="s">
        <v>666</v>
      </c>
      <c r="F321">
        <v>1</v>
      </c>
      <c r="G321" t="s">
        <v>183</v>
      </c>
      <c r="H321" t="s">
        <v>184</v>
      </c>
      <c r="I321" t="s">
        <v>185</v>
      </c>
      <c r="J321" t="s">
        <v>93</v>
      </c>
      <c r="K321" t="s">
        <v>667</v>
      </c>
      <c r="L321">
        <v>3573</v>
      </c>
      <c r="M321">
        <v>1857</v>
      </c>
      <c r="N321" t="s">
        <v>87</v>
      </c>
      <c r="O321">
        <v>8</v>
      </c>
      <c r="P321">
        <v>1857</v>
      </c>
      <c r="Q321">
        <v>3573</v>
      </c>
      <c r="R321" s="20">
        <v>0.02</v>
      </c>
    </row>
    <row r="322" spans="1:18" x14ac:dyDescent="0.25">
      <c r="A322" t="s">
        <v>669</v>
      </c>
      <c r="B322" s="19">
        <v>42231</v>
      </c>
      <c r="C322" t="s">
        <v>134</v>
      </c>
      <c r="D322">
        <v>10015</v>
      </c>
      <c r="E322" t="s">
        <v>666</v>
      </c>
      <c r="F322">
        <v>1</v>
      </c>
      <c r="G322" t="s">
        <v>103</v>
      </c>
      <c r="H322" t="s">
        <v>104</v>
      </c>
      <c r="I322" t="s">
        <v>105</v>
      </c>
      <c r="J322" t="s">
        <v>106</v>
      </c>
      <c r="K322" t="s">
        <v>667</v>
      </c>
      <c r="L322">
        <v>3573</v>
      </c>
      <c r="M322">
        <v>1857</v>
      </c>
      <c r="N322" t="s">
        <v>87</v>
      </c>
      <c r="O322">
        <v>10</v>
      </c>
      <c r="P322">
        <v>1857</v>
      </c>
      <c r="Q322">
        <v>3573</v>
      </c>
      <c r="R322" s="20">
        <v>0.02</v>
      </c>
    </row>
    <row r="323" spans="1:18" x14ac:dyDescent="0.25">
      <c r="A323" t="s">
        <v>670</v>
      </c>
      <c r="B323" s="19">
        <v>42053</v>
      </c>
      <c r="C323" t="s">
        <v>203</v>
      </c>
      <c r="D323">
        <v>10013</v>
      </c>
      <c r="E323" t="s">
        <v>671</v>
      </c>
      <c r="F323">
        <v>1</v>
      </c>
      <c r="G323" t="s">
        <v>116</v>
      </c>
      <c r="H323" t="s">
        <v>117</v>
      </c>
      <c r="I323" t="s">
        <v>118</v>
      </c>
      <c r="J323" t="s">
        <v>106</v>
      </c>
      <c r="K323" t="s">
        <v>672</v>
      </c>
      <c r="L323">
        <v>3579</v>
      </c>
      <c r="M323">
        <v>1579</v>
      </c>
      <c r="N323" t="s">
        <v>239</v>
      </c>
      <c r="O323">
        <v>4</v>
      </c>
      <c r="P323">
        <v>1579</v>
      </c>
      <c r="Q323">
        <v>3579</v>
      </c>
      <c r="R323" s="20">
        <v>0.01</v>
      </c>
    </row>
    <row r="324" spans="1:18" x14ac:dyDescent="0.25">
      <c r="A324" t="s">
        <v>673</v>
      </c>
      <c r="B324" s="19">
        <v>41705</v>
      </c>
      <c r="C324" t="s">
        <v>134</v>
      </c>
      <c r="D324">
        <v>10003</v>
      </c>
      <c r="E324" t="s">
        <v>671</v>
      </c>
      <c r="F324">
        <v>1</v>
      </c>
      <c r="G324" t="s">
        <v>96</v>
      </c>
      <c r="H324" t="s">
        <v>97</v>
      </c>
      <c r="I324" t="s">
        <v>98</v>
      </c>
      <c r="J324" t="s">
        <v>99</v>
      </c>
      <c r="K324" t="s">
        <v>672</v>
      </c>
      <c r="L324">
        <v>3579</v>
      </c>
      <c r="M324">
        <v>1579</v>
      </c>
      <c r="N324" t="s">
        <v>239</v>
      </c>
      <c r="O324">
        <v>10</v>
      </c>
      <c r="P324">
        <v>1579</v>
      </c>
      <c r="Q324">
        <v>3579</v>
      </c>
      <c r="R324" s="20">
        <v>0.02</v>
      </c>
    </row>
    <row r="325" spans="1:18" x14ac:dyDescent="0.25">
      <c r="A325" t="s">
        <v>674</v>
      </c>
      <c r="B325" s="19">
        <v>42297</v>
      </c>
      <c r="C325" t="s">
        <v>89</v>
      </c>
      <c r="D325">
        <v>10009</v>
      </c>
      <c r="E325" t="s">
        <v>675</v>
      </c>
      <c r="F325">
        <v>1</v>
      </c>
      <c r="G325" t="s">
        <v>141</v>
      </c>
      <c r="H325" t="s">
        <v>142</v>
      </c>
      <c r="I325" t="s">
        <v>143</v>
      </c>
      <c r="J325" t="s">
        <v>93</v>
      </c>
      <c r="K325" t="s">
        <v>676</v>
      </c>
      <c r="L325">
        <v>3580</v>
      </c>
      <c r="M325">
        <v>2012</v>
      </c>
      <c r="N325" t="s">
        <v>114</v>
      </c>
      <c r="O325">
        <v>5</v>
      </c>
      <c r="P325">
        <v>2012</v>
      </c>
      <c r="Q325">
        <v>3580</v>
      </c>
      <c r="R325" s="20">
        <v>0.01</v>
      </c>
    </row>
    <row r="326" spans="1:18" x14ac:dyDescent="0.25">
      <c r="A326" t="s">
        <v>677</v>
      </c>
      <c r="B326" s="19">
        <v>42081</v>
      </c>
      <c r="C326" t="s">
        <v>108</v>
      </c>
      <c r="D326">
        <v>10008</v>
      </c>
      <c r="E326" t="s">
        <v>675</v>
      </c>
      <c r="F326">
        <v>1</v>
      </c>
      <c r="G326" t="s">
        <v>135</v>
      </c>
      <c r="H326" t="s">
        <v>136</v>
      </c>
      <c r="I326" t="s">
        <v>137</v>
      </c>
      <c r="J326" t="s">
        <v>106</v>
      </c>
      <c r="K326" t="s">
        <v>676</v>
      </c>
      <c r="L326">
        <v>3580</v>
      </c>
      <c r="M326">
        <v>2012</v>
      </c>
      <c r="N326" t="s">
        <v>114</v>
      </c>
      <c r="O326">
        <v>3</v>
      </c>
      <c r="P326">
        <v>2012</v>
      </c>
      <c r="Q326">
        <v>3580</v>
      </c>
      <c r="R326" s="20">
        <v>0.01</v>
      </c>
    </row>
    <row r="327" spans="1:18" x14ac:dyDescent="0.25">
      <c r="A327" t="s">
        <v>678</v>
      </c>
      <c r="B327" s="19">
        <v>41760</v>
      </c>
      <c r="C327" t="s">
        <v>102</v>
      </c>
      <c r="D327">
        <v>10001</v>
      </c>
      <c r="E327" t="s">
        <v>679</v>
      </c>
      <c r="F327">
        <v>1</v>
      </c>
      <c r="G327" t="s">
        <v>197</v>
      </c>
      <c r="H327" t="s">
        <v>122</v>
      </c>
      <c r="I327" t="s">
        <v>198</v>
      </c>
      <c r="J327" t="s">
        <v>106</v>
      </c>
      <c r="K327" t="s">
        <v>680</v>
      </c>
      <c r="L327">
        <v>3626</v>
      </c>
      <c r="M327">
        <v>1590</v>
      </c>
      <c r="N327" t="s">
        <v>87</v>
      </c>
      <c r="O327">
        <v>1</v>
      </c>
      <c r="P327">
        <v>1590</v>
      </c>
      <c r="Q327">
        <v>3626</v>
      </c>
      <c r="R327" s="20">
        <v>0.01</v>
      </c>
    </row>
    <row r="328" spans="1:18" x14ac:dyDescent="0.25">
      <c r="A328" t="s">
        <v>681</v>
      </c>
      <c r="B328" s="19">
        <v>42342</v>
      </c>
      <c r="C328" t="s">
        <v>134</v>
      </c>
      <c r="D328">
        <v>10013</v>
      </c>
      <c r="E328" t="s">
        <v>679</v>
      </c>
      <c r="F328">
        <v>1</v>
      </c>
      <c r="G328" t="s">
        <v>116</v>
      </c>
      <c r="H328" t="s">
        <v>117</v>
      </c>
      <c r="I328" t="s">
        <v>118</v>
      </c>
      <c r="J328" t="s">
        <v>106</v>
      </c>
      <c r="K328" t="s">
        <v>680</v>
      </c>
      <c r="L328">
        <v>3626</v>
      </c>
      <c r="M328">
        <v>1590</v>
      </c>
      <c r="N328" t="s">
        <v>87</v>
      </c>
      <c r="O328">
        <v>10</v>
      </c>
      <c r="P328">
        <v>1590</v>
      </c>
      <c r="Q328">
        <v>3626</v>
      </c>
      <c r="R328" s="20">
        <v>0.02</v>
      </c>
    </row>
    <row r="329" spans="1:18" x14ac:dyDescent="0.25">
      <c r="A329" t="s">
        <v>682</v>
      </c>
      <c r="B329" s="19">
        <v>41567</v>
      </c>
      <c r="C329" t="s">
        <v>102</v>
      </c>
      <c r="D329">
        <v>10006</v>
      </c>
      <c r="E329" t="s">
        <v>679</v>
      </c>
      <c r="F329">
        <v>1</v>
      </c>
      <c r="G329" t="s">
        <v>74</v>
      </c>
      <c r="H329" t="s">
        <v>75</v>
      </c>
      <c r="I329" t="s">
        <v>76</v>
      </c>
      <c r="J329" t="s">
        <v>77</v>
      </c>
      <c r="K329" t="s">
        <v>680</v>
      </c>
      <c r="L329">
        <v>3626</v>
      </c>
      <c r="M329">
        <v>1590</v>
      </c>
      <c r="N329" t="s">
        <v>87</v>
      </c>
      <c r="O329">
        <v>1</v>
      </c>
      <c r="P329">
        <v>1590</v>
      </c>
      <c r="Q329">
        <v>3626</v>
      </c>
      <c r="R329" s="20">
        <v>0.01</v>
      </c>
    </row>
    <row r="330" spans="1:18" x14ac:dyDescent="0.25">
      <c r="A330" t="s">
        <v>683</v>
      </c>
      <c r="B330" s="19">
        <v>41577</v>
      </c>
      <c r="C330" t="s">
        <v>203</v>
      </c>
      <c r="D330">
        <v>10006</v>
      </c>
      <c r="E330" t="s">
        <v>679</v>
      </c>
      <c r="F330">
        <v>1</v>
      </c>
      <c r="G330" t="s">
        <v>74</v>
      </c>
      <c r="H330" t="s">
        <v>75</v>
      </c>
      <c r="I330" t="s">
        <v>76</v>
      </c>
      <c r="J330" t="s">
        <v>77</v>
      </c>
      <c r="K330" t="s">
        <v>680</v>
      </c>
      <c r="L330">
        <v>3626</v>
      </c>
      <c r="M330">
        <v>1590</v>
      </c>
      <c r="N330" t="s">
        <v>87</v>
      </c>
      <c r="O330">
        <v>4</v>
      </c>
      <c r="P330">
        <v>1590</v>
      </c>
      <c r="Q330">
        <v>3626</v>
      </c>
      <c r="R330" s="20">
        <v>0.01</v>
      </c>
    </row>
    <row r="331" spans="1:18" x14ac:dyDescent="0.25">
      <c r="A331" t="s">
        <v>684</v>
      </c>
      <c r="B331" s="19">
        <v>41505</v>
      </c>
      <c r="C331" t="s">
        <v>110</v>
      </c>
      <c r="D331">
        <v>10009</v>
      </c>
      <c r="E331" t="s">
        <v>685</v>
      </c>
      <c r="F331">
        <v>1</v>
      </c>
      <c r="G331" t="s">
        <v>141</v>
      </c>
      <c r="H331" t="s">
        <v>142</v>
      </c>
      <c r="I331" t="s">
        <v>143</v>
      </c>
      <c r="J331" t="s">
        <v>93</v>
      </c>
      <c r="K331" t="s">
        <v>686</v>
      </c>
      <c r="L331">
        <v>3634</v>
      </c>
      <c r="M331">
        <v>1487</v>
      </c>
      <c r="N331" t="s">
        <v>87</v>
      </c>
      <c r="O331">
        <v>4</v>
      </c>
      <c r="P331">
        <v>1487</v>
      </c>
      <c r="Q331">
        <v>3634</v>
      </c>
      <c r="R331" s="20">
        <v>0.01</v>
      </c>
    </row>
    <row r="332" spans="1:18" x14ac:dyDescent="0.25">
      <c r="A332" t="s">
        <v>687</v>
      </c>
      <c r="B332" s="19">
        <v>41837</v>
      </c>
      <c r="C332" t="s">
        <v>89</v>
      </c>
      <c r="D332">
        <v>10003</v>
      </c>
      <c r="E332" t="s">
        <v>685</v>
      </c>
      <c r="F332">
        <v>1</v>
      </c>
      <c r="G332" t="s">
        <v>96</v>
      </c>
      <c r="H332" t="s">
        <v>97</v>
      </c>
      <c r="I332" t="s">
        <v>98</v>
      </c>
      <c r="J332" t="s">
        <v>99</v>
      </c>
      <c r="K332" t="s">
        <v>686</v>
      </c>
      <c r="L332">
        <v>3634</v>
      </c>
      <c r="M332">
        <v>1487</v>
      </c>
      <c r="N332" t="s">
        <v>87</v>
      </c>
      <c r="O332">
        <v>5</v>
      </c>
      <c r="P332">
        <v>1487</v>
      </c>
      <c r="Q332">
        <v>3634</v>
      </c>
      <c r="R332" s="20">
        <v>0.01</v>
      </c>
    </row>
    <row r="333" spans="1:18" x14ac:dyDescent="0.25">
      <c r="A333" t="s">
        <v>688</v>
      </c>
      <c r="B333" s="19">
        <v>42205</v>
      </c>
      <c r="C333" t="s">
        <v>203</v>
      </c>
      <c r="D333">
        <v>10010</v>
      </c>
      <c r="E333" t="s">
        <v>685</v>
      </c>
      <c r="F333">
        <v>1</v>
      </c>
      <c r="G333" t="s">
        <v>171</v>
      </c>
      <c r="H333" t="s">
        <v>172</v>
      </c>
      <c r="I333" t="s">
        <v>173</v>
      </c>
      <c r="J333" t="s">
        <v>93</v>
      </c>
      <c r="K333" t="s">
        <v>686</v>
      </c>
      <c r="L333">
        <v>3634</v>
      </c>
      <c r="M333">
        <v>1487</v>
      </c>
      <c r="N333" t="s">
        <v>87</v>
      </c>
      <c r="O333">
        <v>4</v>
      </c>
      <c r="P333">
        <v>1487</v>
      </c>
      <c r="Q333">
        <v>3634</v>
      </c>
      <c r="R333" s="20">
        <v>0.01</v>
      </c>
    </row>
    <row r="334" spans="1:18" x14ac:dyDescent="0.25">
      <c r="A334" t="s">
        <v>662</v>
      </c>
      <c r="B334" s="19">
        <v>41810</v>
      </c>
      <c r="C334" t="s">
        <v>72</v>
      </c>
      <c r="D334">
        <v>10003</v>
      </c>
      <c r="E334" t="s">
        <v>689</v>
      </c>
      <c r="F334">
        <v>1</v>
      </c>
      <c r="G334" t="s">
        <v>96</v>
      </c>
      <c r="H334" t="s">
        <v>97</v>
      </c>
      <c r="I334" t="s">
        <v>98</v>
      </c>
      <c r="J334" t="s">
        <v>99</v>
      </c>
      <c r="K334" t="s">
        <v>690</v>
      </c>
      <c r="L334">
        <v>3644</v>
      </c>
      <c r="M334">
        <v>1954</v>
      </c>
      <c r="N334" t="s">
        <v>177</v>
      </c>
      <c r="O334">
        <v>6</v>
      </c>
      <c r="P334">
        <v>1954</v>
      </c>
      <c r="Q334">
        <v>3644</v>
      </c>
      <c r="R334" s="20">
        <v>0.02</v>
      </c>
    </row>
    <row r="335" spans="1:18" x14ac:dyDescent="0.25">
      <c r="A335" t="s">
        <v>691</v>
      </c>
      <c r="B335" s="19">
        <v>42272</v>
      </c>
      <c r="C335" t="s">
        <v>134</v>
      </c>
      <c r="D335">
        <v>10012</v>
      </c>
      <c r="E335" t="s">
        <v>692</v>
      </c>
      <c r="F335">
        <v>1</v>
      </c>
      <c r="G335" t="s">
        <v>127</v>
      </c>
      <c r="H335" t="s">
        <v>128</v>
      </c>
      <c r="I335" t="s">
        <v>129</v>
      </c>
      <c r="J335" t="s">
        <v>93</v>
      </c>
      <c r="K335" t="s">
        <v>693</v>
      </c>
      <c r="L335">
        <v>3645</v>
      </c>
      <c r="M335">
        <v>2466</v>
      </c>
      <c r="N335" t="s">
        <v>114</v>
      </c>
      <c r="O335">
        <v>10</v>
      </c>
      <c r="P335">
        <v>2466</v>
      </c>
      <c r="Q335">
        <v>3645</v>
      </c>
      <c r="R335" s="20">
        <v>0.02</v>
      </c>
    </row>
    <row r="336" spans="1:18" x14ac:dyDescent="0.25">
      <c r="A336" t="s">
        <v>694</v>
      </c>
      <c r="B336" s="19">
        <v>41490</v>
      </c>
      <c r="C336" t="s">
        <v>89</v>
      </c>
      <c r="D336">
        <v>10012</v>
      </c>
      <c r="E336" t="s">
        <v>692</v>
      </c>
      <c r="F336">
        <v>1</v>
      </c>
      <c r="G336" t="s">
        <v>127</v>
      </c>
      <c r="H336" t="s">
        <v>128</v>
      </c>
      <c r="I336" t="s">
        <v>129</v>
      </c>
      <c r="J336" t="s">
        <v>93</v>
      </c>
      <c r="K336" t="s">
        <v>693</v>
      </c>
      <c r="L336">
        <v>3645</v>
      </c>
      <c r="M336">
        <v>2466</v>
      </c>
      <c r="N336" t="s">
        <v>114</v>
      </c>
      <c r="O336">
        <v>5</v>
      </c>
      <c r="P336">
        <v>2466</v>
      </c>
      <c r="Q336">
        <v>3645</v>
      </c>
      <c r="R336" s="20">
        <v>0.01</v>
      </c>
    </row>
    <row r="337" spans="1:18" x14ac:dyDescent="0.25">
      <c r="A337" t="s">
        <v>695</v>
      </c>
      <c r="B337" s="19">
        <v>41787</v>
      </c>
      <c r="C337" t="s">
        <v>72</v>
      </c>
      <c r="D337">
        <v>10014</v>
      </c>
      <c r="E337" t="s">
        <v>692</v>
      </c>
      <c r="F337">
        <v>1</v>
      </c>
      <c r="G337" t="s">
        <v>162</v>
      </c>
      <c r="H337" t="s">
        <v>163</v>
      </c>
      <c r="I337" t="s">
        <v>164</v>
      </c>
      <c r="J337" t="s">
        <v>93</v>
      </c>
      <c r="K337" t="s">
        <v>693</v>
      </c>
      <c r="L337">
        <v>3645</v>
      </c>
      <c r="M337">
        <v>2466</v>
      </c>
      <c r="N337" t="s">
        <v>114</v>
      </c>
      <c r="O337">
        <v>6</v>
      </c>
      <c r="P337">
        <v>2466</v>
      </c>
      <c r="Q337">
        <v>3645</v>
      </c>
      <c r="R337" s="20">
        <v>0.02</v>
      </c>
    </row>
    <row r="338" spans="1:18" x14ac:dyDescent="0.25">
      <c r="A338" t="s">
        <v>696</v>
      </c>
      <c r="B338" s="19">
        <v>41410</v>
      </c>
      <c r="C338" t="s">
        <v>108</v>
      </c>
      <c r="D338">
        <v>10004</v>
      </c>
      <c r="E338" t="s">
        <v>692</v>
      </c>
      <c r="F338">
        <v>1</v>
      </c>
      <c r="G338" t="s">
        <v>121</v>
      </c>
      <c r="H338" t="s">
        <v>122</v>
      </c>
      <c r="I338" t="s">
        <v>123</v>
      </c>
      <c r="J338" t="s">
        <v>106</v>
      </c>
      <c r="K338" t="s">
        <v>693</v>
      </c>
      <c r="L338">
        <v>3645</v>
      </c>
      <c r="M338">
        <v>2466</v>
      </c>
      <c r="N338" t="s">
        <v>114</v>
      </c>
      <c r="O338">
        <v>3</v>
      </c>
      <c r="P338">
        <v>2466</v>
      </c>
      <c r="Q338">
        <v>3645</v>
      </c>
      <c r="R338" s="20">
        <v>0.01</v>
      </c>
    </row>
    <row r="339" spans="1:18" x14ac:dyDescent="0.25">
      <c r="A339" t="s">
        <v>697</v>
      </c>
      <c r="B339" s="19">
        <v>42143</v>
      </c>
      <c r="C339" t="s">
        <v>72</v>
      </c>
      <c r="D339">
        <v>10015</v>
      </c>
      <c r="E339" t="s">
        <v>692</v>
      </c>
      <c r="F339">
        <v>1</v>
      </c>
      <c r="G339" t="s">
        <v>103</v>
      </c>
      <c r="H339" t="s">
        <v>104</v>
      </c>
      <c r="I339" t="s">
        <v>105</v>
      </c>
      <c r="J339" t="s">
        <v>106</v>
      </c>
      <c r="K339" t="s">
        <v>693</v>
      </c>
      <c r="L339">
        <v>3645</v>
      </c>
      <c r="M339">
        <v>2466</v>
      </c>
      <c r="N339" t="s">
        <v>114</v>
      </c>
      <c r="O339">
        <v>6</v>
      </c>
      <c r="P339">
        <v>2466</v>
      </c>
      <c r="Q339">
        <v>3645</v>
      </c>
      <c r="R339" s="20">
        <v>0.02</v>
      </c>
    </row>
    <row r="340" spans="1:18" x14ac:dyDescent="0.25">
      <c r="A340" t="s">
        <v>698</v>
      </c>
      <c r="B340" s="19">
        <v>41356</v>
      </c>
      <c r="C340" t="s">
        <v>102</v>
      </c>
      <c r="D340">
        <v>10011</v>
      </c>
      <c r="E340" t="s">
        <v>692</v>
      </c>
      <c r="F340">
        <v>1</v>
      </c>
      <c r="G340" t="s">
        <v>153</v>
      </c>
      <c r="H340" t="s">
        <v>154</v>
      </c>
      <c r="I340" t="s">
        <v>155</v>
      </c>
      <c r="J340" t="s">
        <v>93</v>
      </c>
      <c r="K340" t="s">
        <v>693</v>
      </c>
      <c r="L340">
        <v>3645</v>
      </c>
      <c r="M340">
        <v>2466</v>
      </c>
      <c r="N340" t="s">
        <v>114</v>
      </c>
      <c r="O340">
        <v>1</v>
      </c>
      <c r="P340">
        <v>2466</v>
      </c>
      <c r="Q340">
        <v>3645</v>
      </c>
      <c r="R340" s="20">
        <v>0.01</v>
      </c>
    </row>
    <row r="341" spans="1:18" x14ac:dyDescent="0.25">
      <c r="A341" t="s">
        <v>699</v>
      </c>
      <c r="B341" s="19">
        <v>42048</v>
      </c>
      <c r="C341" t="s">
        <v>102</v>
      </c>
      <c r="D341">
        <v>10010</v>
      </c>
      <c r="E341" t="s">
        <v>692</v>
      </c>
      <c r="F341">
        <v>1</v>
      </c>
      <c r="G341" t="s">
        <v>171</v>
      </c>
      <c r="H341" t="s">
        <v>172</v>
      </c>
      <c r="I341" t="s">
        <v>173</v>
      </c>
      <c r="J341" t="s">
        <v>93</v>
      </c>
      <c r="K341" t="s">
        <v>693</v>
      </c>
      <c r="L341">
        <v>3645</v>
      </c>
      <c r="M341">
        <v>2466</v>
      </c>
      <c r="N341" t="s">
        <v>114</v>
      </c>
      <c r="O341">
        <v>1</v>
      </c>
      <c r="P341">
        <v>2466</v>
      </c>
      <c r="Q341">
        <v>3645</v>
      </c>
      <c r="R341" s="20">
        <v>0.01</v>
      </c>
    </row>
    <row r="342" spans="1:18" x14ac:dyDescent="0.25">
      <c r="A342" t="s">
        <v>700</v>
      </c>
      <c r="B342" s="19">
        <v>42163</v>
      </c>
      <c r="C342" t="s">
        <v>108</v>
      </c>
      <c r="D342">
        <v>10005</v>
      </c>
      <c r="E342" t="s">
        <v>701</v>
      </c>
      <c r="F342">
        <v>1</v>
      </c>
      <c r="G342" t="s">
        <v>183</v>
      </c>
      <c r="H342" t="s">
        <v>184</v>
      </c>
      <c r="I342" t="s">
        <v>185</v>
      </c>
      <c r="J342" t="s">
        <v>93</v>
      </c>
      <c r="K342" t="s">
        <v>702</v>
      </c>
      <c r="L342">
        <v>3646</v>
      </c>
      <c r="M342">
        <v>1603</v>
      </c>
      <c r="N342" t="s">
        <v>114</v>
      </c>
      <c r="O342">
        <v>3</v>
      </c>
      <c r="P342">
        <v>1603</v>
      </c>
      <c r="Q342">
        <v>3646</v>
      </c>
      <c r="R342" s="20">
        <v>0.01</v>
      </c>
    </row>
    <row r="343" spans="1:18" x14ac:dyDescent="0.25">
      <c r="A343" t="s">
        <v>115</v>
      </c>
      <c r="B343" s="19">
        <v>41454</v>
      </c>
      <c r="C343" t="s">
        <v>134</v>
      </c>
      <c r="D343">
        <v>10009</v>
      </c>
      <c r="E343" t="s">
        <v>703</v>
      </c>
      <c r="F343">
        <v>1</v>
      </c>
      <c r="G343" t="s">
        <v>141</v>
      </c>
      <c r="H343" t="s">
        <v>142</v>
      </c>
      <c r="I343" t="s">
        <v>143</v>
      </c>
      <c r="J343" t="s">
        <v>93</v>
      </c>
      <c r="K343" t="s">
        <v>704</v>
      </c>
      <c r="L343">
        <v>3649</v>
      </c>
      <c r="M343">
        <v>2295</v>
      </c>
      <c r="N343" t="s">
        <v>87</v>
      </c>
      <c r="O343">
        <v>10</v>
      </c>
      <c r="P343">
        <v>2295</v>
      </c>
      <c r="Q343">
        <v>3649</v>
      </c>
      <c r="R343" s="20">
        <v>0.02</v>
      </c>
    </row>
    <row r="344" spans="1:18" x14ac:dyDescent="0.25">
      <c r="A344" t="s">
        <v>677</v>
      </c>
      <c r="B344" s="19">
        <v>42081</v>
      </c>
      <c r="C344" t="s">
        <v>134</v>
      </c>
      <c r="D344">
        <v>10002</v>
      </c>
      <c r="E344" t="s">
        <v>705</v>
      </c>
      <c r="F344">
        <v>1</v>
      </c>
      <c r="G344" t="s">
        <v>83</v>
      </c>
      <c r="H344" t="s">
        <v>84</v>
      </c>
      <c r="I344" t="s">
        <v>85</v>
      </c>
      <c r="J344" t="s">
        <v>77</v>
      </c>
      <c r="K344" t="s">
        <v>706</v>
      </c>
      <c r="L344">
        <v>3663</v>
      </c>
      <c r="M344">
        <v>1550</v>
      </c>
      <c r="N344" t="s">
        <v>239</v>
      </c>
      <c r="O344">
        <v>10</v>
      </c>
      <c r="P344">
        <v>1550</v>
      </c>
      <c r="Q344">
        <v>3663</v>
      </c>
      <c r="R344" s="20">
        <v>0.02</v>
      </c>
    </row>
    <row r="345" spans="1:18" x14ac:dyDescent="0.25">
      <c r="A345" t="s">
        <v>707</v>
      </c>
      <c r="B345" s="19">
        <v>41978</v>
      </c>
      <c r="C345" t="s">
        <v>102</v>
      </c>
      <c r="D345">
        <v>10004</v>
      </c>
      <c r="E345" t="s">
        <v>705</v>
      </c>
      <c r="F345">
        <v>1</v>
      </c>
      <c r="G345" t="s">
        <v>121</v>
      </c>
      <c r="H345" t="s">
        <v>122</v>
      </c>
      <c r="I345" t="s">
        <v>123</v>
      </c>
      <c r="J345" t="s">
        <v>106</v>
      </c>
      <c r="K345" t="s">
        <v>706</v>
      </c>
      <c r="L345">
        <v>3663</v>
      </c>
      <c r="M345">
        <v>1550</v>
      </c>
      <c r="N345" t="s">
        <v>239</v>
      </c>
      <c r="O345">
        <v>1</v>
      </c>
      <c r="P345">
        <v>1550</v>
      </c>
      <c r="Q345">
        <v>3663</v>
      </c>
      <c r="R345" s="20">
        <v>0.01</v>
      </c>
    </row>
    <row r="346" spans="1:18" x14ac:dyDescent="0.25">
      <c r="A346" t="s">
        <v>362</v>
      </c>
      <c r="B346" s="19">
        <v>41910</v>
      </c>
      <c r="C346" t="s">
        <v>102</v>
      </c>
      <c r="D346">
        <v>10015</v>
      </c>
      <c r="E346" t="s">
        <v>705</v>
      </c>
      <c r="F346">
        <v>1</v>
      </c>
      <c r="G346" t="s">
        <v>103</v>
      </c>
      <c r="H346" t="s">
        <v>104</v>
      </c>
      <c r="I346" t="s">
        <v>105</v>
      </c>
      <c r="J346" t="s">
        <v>106</v>
      </c>
      <c r="K346" t="s">
        <v>706</v>
      </c>
      <c r="L346">
        <v>3663</v>
      </c>
      <c r="M346">
        <v>1550</v>
      </c>
      <c r="N346" t="s">
        <v>239</v>
      </c>
      <c r="O346">
        <v>1</v>
      </c>
      <c r="P346">
        <v>1550</v>
      </c>
      <c r="Q346">
        <v>3663</v>
      </c>
      <c r="R346" s="20">
        <v>0.01</v>
      </c>
    </row>
    <row r="347" spans="1:18" x14ac:dyDescent="0.25">
      <c r="A347" t="s">
        <v>160</v>
      </c>
      <c r="B347" s="19">
        <v>42218</v>
      </c>
      <c r="C347" t="s">
        <v>72</v>
      </c>
      <c r="D347">
        <v>10011</v>
      </c>
      <c r="E347" t="s">
        <v>705</v>
      </c>
      <c r="F347">
        <v>1</v>
      </c>
      <c r="G347" t="s">
        <v>153</v>
      </c>
      <c r="H347" t="s">
        <v>154</v>
      </c>
      <c r="I347" t="s">
        <v>155</v>
      </c>
      <c r="J347" t="s">
        <v>93</v>
      </c>
      <c r="K347" t="s">
        <v>706</v>
      </c>
      <c r="L347">
        <v>3663</v>
      </c>
      <c r="M347">
        <v>1550</v>
      </c>
      <c r="N347" t="s">
        <v>239</v>
      </c>
      <c r="O347">
        <v>6</v>
      </c>
      <c r="P347">
        <v>1550</v>
      </c>
      <c r="Q347">
        <v>3663</v>
      </c>
      <c r="R347" s="20">
        <v>0.02</v>
      </c>
    </row>
    <row r="348" spans="1:18" x14ac:dyDescent="0.25">
      <c r="A348" t="s">
        <v>391</v>
      </c>
      <c r="B348" s="19">
        <v>41591</v>
      </c>
      <c r="C348" t="s">
        <v>72</v>
      </c>
      <c r="D348">
        <v>10010</v>
      </c>
      <c r="E348" t="s">
        <v>708</v>
      </c>
      <c r="F348">
        <v>1</v>
      </c>
      <c r="G348" t="s">
        <v>171</v>
      </c>
      <c r="H348" t="s">
        <v>172</v>
      </c>
      <c r="I348" t="s">
        <v>173</v>
      </c>
      <c r="J348" t="s">
        <v>93</v>
      </c>
      <c r="K348" t="s">
        <v>709</v>
      </c>
      <c r="L348">
        <v>3686</v>
      </c>
      <c r="M348">
        <v>2401</v>
      </c>
      <c r="N348" t="s">
        <v>114</v>
      </c>
      <c r="O348">
        <v>6</v>
      </c>
      <c r="P348">
        <v>2401</v>
      </c>
      <c r="Q348">
        <v>3686</v>
      </c>
      <c r="R348" s="20">
        <v>0.02</v>
      </c>
    </row>
    <row r="349" spans="1:18" x14ac:dyDescent="0.25">
      <c r="A349" t="s">
        <v>710</v>
      </c>
      <c r="B349" s="19">
        <v>41747</v>
      </c>
      <c r="C349" t="s">
        <v>102</v>
      </c>
      <c r="D349">
        <v>10001</v>
      </c>
      <c r="E349" t="s">
        <v>711</v>
      </c>
      <c r="F349">
        <v>1</v>
      </c>
      <c r="G349" t="s">
        <v>197</v>
      </c>
      <c r="H349" t="s">
        <v>122</v>
      </c>
      <c r="I349" t="s">
        <v>198</v>
      </c>
      <c r="J349" t="s">
        <v>106</v>
      </c>
      <c r="K349" t="s">
        <v>712</v>
      </c>
      <c r="L349">
        <v>3694</v>
      </c>
      <c r="M349">
        <v>1616</v>
      </c>
      <c r="N349" t="s">
        <v>239</v>
      </c>
      <c r="O349">
        <v>1</v>
      </c>
      <c r="P349">
        <v>1616</v>
      </c>
      <c r="Q349">
        <v>3694</v>
      </c>
      <c r="R349" s="20">
        <v>0.01</v>
      </c>
    </row>
    <row r="350" spans="1:18" x14ac:dyDescent="0.25">
      <c r="A350" t="s">
        <v>713</v>
      </c>
      <c r="B350" s="19">
        <v>42302</v>
      </c>
      <c r="C350" t="s">
        <v>102</v>
      </c>
      <c r="D350">
        <v>10009</v>
      </c>
      <c r="E350" t="s">
        <v>711</v>
      </c>
      <c r="F350">
        <v>1</v>
      </c>
      <c r="G350" t="s">
        <v>141</v>
      </c>
      <c r="H350" t="s">
        <v>142</v>
      </c>
      <c r="I350" t="s">
        <v>143</v>
      </c>
      <c r="J350" t="s">
        <v>93</v>
      </c>
      <c r="K350" t="s">
        <v>712</v>
      </c>
      <c r="L350">
        <v>3694</v>
      </c>
      <c r="M350">
        <v>1616</v>
      </c>
      <c r="N350" t="s">
        <v>239</v>
      </c>
      <c r="O350">
        <v>1</v>
      </c>
      <c r="P350">
        <v>1616</v>
      </c>
      <c r="Q350">
        <v>3694</v>
      </c>
      <c r="R350" s="20">
        <v>0.01</v>
      </c>
    </row>
    <row r="351" spans="1:18" x14ac:dyDescent="0.25">
      <c r="A351" t="s">
        <v>714</v>
      </c>
      <c r="B351" s="19">
        <v>41391</v>
      </c>
      <c r="C351" t="s">
        <v>110</v>
      </c>
      <c r="D351">
        <v>10004</v>
      </c>
      <c r="E351" t="s">
        <v>711</v>
      </c>
      <c r="F351">
        <v>1</v>
      </c>
      <c r="G351" t="s">
        <v>121</v>
      </c>
      <c r="H351" t="s">
        <v>122</v>
      </c>
      <c r="I351" t="s">
        <v>123</v>
      </c>
      <c r="J351" t="s">
        <v>106</v>
      </c>
      <c r="K351" t="s">
        <v>712</v>
      </c>
      <c r="L351">
        <v>3694</v>
      </c>
      <c r="M351">
        <v>1616</v>
      </c>
      <c r="N351" t="s">
        <v>239</v>
      </c>
      <c r="O351">
        <v>4</v>
      </c>
      <c r="P351">
        <v>1616</v>
      </c>
      <c r="Q351">
        <v>3694</v>
      </c>
      <c r="R351" s="20">
        <v>0.01</v>
      </c>
    </row>
    <row r="352" spans="1:18" x14ac:dyDescent="0.25">
      <c r="A352" t="s">
        <v>715</v>
      </c>
      <c r="B352" s="19">
        <v>42367</v>
      </c>
      <c r="C352" t="s">
        <v>102</v>
      </c>
      <c r="D352">
        <v>10002</v>
      </c>
      <c r="E352" t="s">
        <v>716</v>
      </c>
      <c r="F352">
        <v>1</v>
      </c>
      <c r="G352" t="s">
        <v>83</v>
      </c>
      <c r="H352" t="s">
        <v>84</v>
      </c>
      <c r="I352" t="s">
        <v>85</v>
      </c>
      <c r="J352" t="s">
        <v>77</v>
      </c>
      <c r="K352" t="s">
        <v>717</v>
      </c>
      <c r="L352">
        <v>3717</v>
      </c>
      <c r="M352">
        <v>2146</v>
      </c>
      <c r="N352" t="s">
        <v>239</v>
      </c>
      <c r="O352">
        <v>1</v>
      </c>
      <c r="P352">
        <v>2146</v>
      </c>
      <c r="Q352">
        <v>3717</v>
      </c>
      <c r="R352" s="20">
        <v>0.01</v>
      </c>
    </row>
    <row r="353" spans="1:18" x14ac:dyDescent="0.25">
      <c r="A353" t="s">
        <v>274</v>
      </c>
      <c r="B353" s="19">
        <v>41519</v>
      </c>
      <c r="C353" t="s">
        <v>89</v>
      </c>
      <c r="D353">
        <v>10007</v>
      </c>
      <c r="E353" t="s">
        <v>716</v>
      </c>
      <c r="F353">
        <v>1</v>
      </c>
      <c r="G353" t="s">
        <v>90</v>
      </c>
      <c r="H353" t="s">
        <v>91</v>
      </c>
      <c r="I353" t="s">
        <v>92</v>
      </c>
      <c r="J353" t="s">
        <v>93</v>
      </c>
      <c r="K353" t="s">
        <v>717</v>
      </c>
      <c r="L353">
        <v>3717</v>
      </c>
      <c r="M353">
        <v>2146</v>
      </c>
      <c r="N353" t="s">
        <v>239</v>
      </c>
      <c r="O353">
        <v>5</v>
      </c>
      <c r="P353">
        <v>2146</v>
      </c>
      <c r="Q353">
        <v>3717</v>
      </c>
      <c r="R353" s="20">
        <v>0.01</v>
      </c>
    </row>
    <row r="354" spans="1:18" x14ac:dyDescent="0.25">
      <c r="A354" t="s">
        <v>152</v>
      </c>
      <c r="B354" s="19">
        <v>41662</v>
      </c>
      <c r="C354" t="s">
        <v>102</v>
      </c>
      <c r="D354">
        <v>10009</v>
      </c>
      <c r="E354" t="s">
        <v>716</v>
      </c>
      <c r="F354">
        <v>1</v>
      </c>
      <c r="G354" t="s">
        <v>141</v>
      </c>
      <c r="H354" t="s">
        <v>142</v>
      </c>
      <c r="I354" t="s">
        <v>143</v>
      </c>
      <c r="J354" t="s">
        <v>93</v>
      </c>
      <c r="K354" t="s">
        <v>717</v>
      </c>
      <c r="L354">
        <v>3717</v>
      </c>
      <c r="M354">
        <v>2146</v>
      </c>
      <c r="N354" t="s">
        <v>239</v>
      </c>
      <c r="O354">
        <v>1</v>
      </c>
      <c r="P354">
        <v>2146</v>
      </c>
      <c r="Q354">
        <v>3717</v>
      </c>
      <c r="R354" s="20">
        <v>0.01</v>
      </c>
    </row>
    <row r="355" spans="1:18" x14ac:dyDescent="0.25">
      <c r="A355" t="s">
        <v>718</v>
      </c>
      <c r="B355" s="19">
        <v>42052</v>
      </c>
      <c r="C355" t="s">
        <v>81</v>
      </c>
      <c r="D355">
        <v>10006</v>
      </c>
      <c r="E355" t="s">
        <v>716</v>
      </c>
      <c r="F355">
        <v>1</v>
      </c>
      <c r="G355" t="s">
        <v>74</v>
      </c>
      <c r="H355" t="s">
        <v>75</v>
      </c>
      <c r="I355" t="s">
        <v>76</v>
      </c>
      <c r="J355" t="s">
        <v>77</v>
      </c>
      <c r="K355" t="s">
        <v>717</v>
      </c>
      <c r="L355">
        <v>3717</v>
      </c>
      <c r="M355">
        <v>2146</v>
      </c>
      <c r="N355" t="s">
        <v>239</v>
      </c>
      <c r="O355">
        <v>8</v>
      </c>
      <c r="P355">
        <v>2146</v>
      </c>
      <c r="Q355">
        <v>3717</v>
      </c>
      <c r="R355" s="20">
        <v>0.02</v>
      </c>
    </row>
    <row r="356" spans="1:18" x14ac:dyDescent="0.25">
      <c r="A356" t="s">
        <v>719</v>
      </c>
      <c r="B356" s="19">
        <v>41720</v>
      </c>
      <c r="C356" t="s">
        <v>203</v>
      </c>
      <c r="D356">
        <v>10010</v>
      </c>
      <c r="E356" t="s">
        <v>716</v>
      </c>
      <c r="F356">
        <v>1</v>
      </c>
      <c r="G356" t="s">
        <v>171</v>
      </c>
      <c r="H356" t="s">
        <v>172</v>
      </c>
      <c r="I356" t="s">
        <v>173</v>
      </c>
      <c r="J356" t="s">
        <v>93</v>
      </c>
      <c r="K356" t="s">
        <v>717</v>
      </c>
      <c r="L356">
        <v>3717</v>
      </c>
      <c r="M356">
        <v>2146</v>
      </c>
      <c r="N356" t="s">
        <v>239</v>
      </c>
      <c r="O356">
        <v>4</v>
      </c>
      <c r="P356">
        <v>2146</v>
      </c>
      <c r="Q356">
        <v>3717</v>
      </c>
      <c r="R356" s="20">
        <v>0.01</v>
      </c>
    </row>
    <row r="357" spans="1:18" x14ac:dyDescent="0.25">
      <c r="A357" t="s">
        <v>720</v>
      </c>
      <c r="B357" s="19">
        <v>41779</v>
      </c>
      <c r="C357" t="s">
        <v>134</v>
      </c>
      <c r="D357">
        <v>10002</v>
      </c>
      <c r="E357" t="s">
        <v>721</v>
      </c>
      <c r="F357">
        <v>1</v>
      </c>
      <c r="G357" t="s">
        <v>83</v>
      </c>
      <c r="H357" t="s">
        <v>84</v>
      </c>
      <c r="I357" t="s">
        <v>85</v>
      </c>
      <c r="J357" t="s">
        <v>77</v>
      </c>
      <c r="K357" t="s">
        <v>722</v>
      </c>
      <c r="L357">
        <v>3722</v>
      </c>
      <c r="M357">
        <v>1790</v>
      </c>
      <c r="N357" t="s">
        <v>87</v>
      </c>
      <c r="O357">
        <v>10</v>
      </c>
      <c r="P357">
        <v>1790</v>
      </c>
      <c r="Q357">
        <v>3722</v>
      </c>
      <c r="R357" s="20">
        <v>0.02</v>
      </c>
    </row>
    <row r="358" spans="1:18" x14ac:dyDescent="0.25">
      <c r="A358" t="s">
        <v>723</v>
      </c>
      <c r="B358" s="19">
        <v>41612</v>
      </c>
      <c r="C358" t="s">
        <v>102</v>
      </c>
      <c r="D358">
        <v>10004</v>
      </c>
      <c r="E358" t="s">
        <v>721</v>
      </c>
      <c r="F358">
        <v>1</v>
      </c>
      <c r="G358" t="s">
        <v>121</v>
      </c>
      <c r="H358" t="s">
        <v>122</v>
      </c>
      <c r="I358" t="s">
        <v>123</v>
      </c>
      <c r="J358" t="s">
        <v>106</v>
      </c>
      <c r="K358" t="s">
        <v>722</v>
      </c>
      <c r="L358">
        <v>3722</v>
      </c>
      <c r="M358">
        <v>1790</v>
      </c>
      <c r="N358" t="s">
        <v>87</v>
      </c>
      <c r="O358">
        <v>1</v>
      </c>
      <c r="P358">
        <v>1790</v>
      </c>
      <c r="Q358">
        <v>3722</v>
      </c>
      <c r="R358" s="20">
        <v>0.01</v>
      </c>
    </row>
    <row r="359" spans="1:18" x14ac:dyDescent="0.25">
      <c r="A359" t="s">
        <v>724</v>
      </c>
      <c r="B359" s="19">
        <v>42097</v>
      </c>
      <c r="C359" t="s">
        <v>72</v>
      </c>
      <c r="D359">
        <v>10003</v>
      </c>
      <c r="E359" t="s">
        <v>725</v>
      </c>
      <c r="F359">
        <v>1</v>
      </c>
      <c r="G359" t="s">
        <v>96</v>
      </c>
      <c r="H359" t="s">
        <v>97</v>
      </c>
      <c r="I359" t="s">
        <v>98</v>
      </c>
      <c r="J359" t="s">
        <v>99</v>
      </c>
      <c r="K359" t="s">
        <v>726</v>
      </c>
      <c r="L359">
        <v>3725</v>
      </c>
      <c r="M359">
        <v>1250</v>
      </c>
      <c r="N359" t="s">
        <v>87</v>
      </c>
      <c r="O359">
        <v>6</v>
      </c>
      <c r="P359">
        <v>1250</v>
      </c>
      <c r="Q359">
        <v>3725</v>
      </c>
      <c r="R359" s="20">
        <v>0.02</v>
      </c>
    </row>
    <row r="360" spans="1:18" x14ac:dyDescent="0.25">
      <c r="A360" t="s">
        <v>727</v>
      </c>
      <c r="B360" s="19">
        <v>42080</v>
      </c>
      <c r="C360" t="s">
        <v>81</v>
      </c>
      <c r="D360">
        <v>10013</v>
      </c>
      <c r="E360" t="s">
        <v>728</v>
      </c>
      <c r="F360">
        <v>1</v>
      </c>
      <c r="G360" t="s">
        <v>116</v>
      </c>
      <c r="H360" t="s">
        <v>117</v>
      </c>
      <c r="I360" t="s">
        <v>118</v>
      </c>
      <c r="J360" t="s">
        <v>106</v>
      </c>
      <c r="K360" t="s">
        <v>729</v>
      </c>
      <c r="L360">
        <v>3735</v>
      </c>
      <c r="M360">
        <v>2377</v>
      </c>
      <c r="N360" t="s">
        <v>87</v>
      </c>
      <c r="O360">
        <v>8</v>
      </c>
      <c r="P360">
        <v>2377</v>
      </c>
      <c r="Q360">
        <v>3735</v>
      </c>
      <c r="R360" s="20">
        <v>0.02</v>
      </c>
    </row>
    <row r="361" spans="1:18" x14ac:dyDescent="0.25">
      <c r="A361" t="s">
        <v>730</v>
      </c>
      <c r="B361" s="19">
        <v>41628</v>
      </c>
      <c r="C361" t="s">
        <v>203</v>
      </c>
      <c r="D361">
        <v>10008</v>
      </c>
      <c r="E361" t="s">
        <v>728</v>
      </c>
      <c r="F361">
        <v>1</v>
      </c>
      <c r="G361" t="s">
        <v>135</v>
      </c>
      <c r="H361" t="s">
        <v>136</v>
      </c>
      <c r="I361" t="s">
        <v>137</v>
      </c>
      <c r="J361" t="s">
        <v>106</v>
      </c>
      <c r="K361" t="s">
        <v>729</v>
      </c>
      <c r="L361">
        <v>3735</v>
      </c>
      <c r="M361">
        <v>2377</v>
      </c>
      <c r="N361" t="s">
        <v>87</v>
      </c>
      <c r="O361">
        <v>4</v>
      </c>
      <c r="P361">
        <v>2377</v>
      </c>
      <c r="Q361">
        <v>3735</v>
      </c>
      <c r="R361" s="20">
        <v>0.01</v>
      </c>
    </row>
    <row r="362" spans="1:18" x14ac:dyDescent="0.25">
      <c r="A362" t="s">
        <v>731</v>
      </c>
      <c r="B362" s="19">
        <v>41994</v>
      </c>
      <c r="C362" t="s">
        <v>102</v>
      </c>
      <c r="D362">
        <v>10013</v>
      </c>
      <c r="E362" t="s">
        <v>732</v>
      </c>
      <c r="F362">
        <v>1</v>
      </c>
      <c r="G362" t="s">
        <v>116</v>
      </c>
      <c r="H362" t="s">
        <v>117</v>
      </c>
      <c r="I362" t="s">
        <v>118</v>
      </c>
      <c r="J362" t="s">
        <v>106</v>
      </c>
      <c r="K362" t="s">
        <v>733</v>
      </c>
      <c r="L362">
        <v>3742</v>
      </c>
      <c r="M362">
        <v>2309</v>
      </c>
      <c r="N362" t="s">
        <v>87</v>
      </c>
      <c r="O362">
        <v>1</v>
      </c>
      <c r="P362">
        <v>2309</v>
      </c>
      <c r="Q362">
        <v>3742</v>
      </c>
      <c r="R362" s="20">
        <v>0.01</v>
      </c>
    </row>
    <row r="363" spans="1:18" x14ac:dyDescent="0.25">
      <c r="A363" t="s">
        <v>734</v>
      </c>
      <c r="B363" s="19">
        <v>41765</v>
      </c>
      <c r="C363" t="s">
        <v>102</v>
      </c>
      <c r="D363">
        <v>10014</v>
      </c>
      <c r="E363" t="s">
        <v>735</v>
      </c>
      <c r="F363">
        <v>1</v>
      </c>
      <c r="G363" t="s">
        <v>162</v>
      </c>
      <c r="H363" t="s">
        <v>163</v>
      </c>
      <c r="I363" t="s">
        <v>164</v>
      </c>
      <c r="J363" t="s">
        <v>93</v>
      </c>
      <c r="K363" t="s">
        <v>736</v>
      </c>
      <c r="L363">
        <v>3757</v>
      </c>
      <c r="M363">
        <v>2156</v>
      </c>
      <c r="N363" t="s">
        <v>87</v>
      </c>
      <c r="O363">
        <v>1</v>
      </c>
      <c r="P363">
        <v>2156</v>
      </c>
      <c r="Q363">
        <v>3757</v>
      </c>
      <c r="R363" s="20">
        <v>0.01</v>
      </c>
    </row>
    <row r="364" spans="1:18" x14ac:dyDescent="0.25">
      <c r="A364" t="s">
        <v>737</v>
      </c>
      <c r="B364" s="19">
        <v>41290</v>
      </c>
      <c r="C364" t="s">
        <v>72</v>
      </c>
      <c r="D364">
        <v>10015</v>
      </c>
      <c r="E364" t="s">
        <v>735</v>
      </c>
      <c r="F364">
        <v>1</v>
      </c>
      <c r="G364" t="s">
        <v>103</v>
      </c>
      <c r="H364" t="s">
        <v>104</v>
      </c>
      <c r="I364" t="s">
        <v>105</v>
      </c>
      <c r="J364" t="s">
        <v>106</v>
      </c>
      <c r="K364" t="s">
        <v>736</v>
      </c>
      <c r="L364">
        <v>3757</v>
      </c>
      <c r="M364">
        <v>2156</v>
      </c>
      <c r="N364" t="s">
        <v>87</v>
      </c>
      <c r="O364">
        <v>6</v>
      </c>
      <c r="P364">
        <v>2156</v>
      </c>
      <c r="Q364">
        <v>3757</v>
      </c>
      <c r="R364" s="20">
        <v>0.02</v>
      </c>
    </row>
    <row r="365" spans="1:18" x14ac:dyDescent="0.25">
      <c r="A365" t="s">
        <v>738</v>
      </c>
      <c r="B365" s="19">
        <v>41603</v>
      </c>
      <c r="C365" t="s">
        <v>108</v>
      </c>
      <c r="D365">
        <v>10012</v>
      </c>
      <c r="E365" t="s">
        <v>739</v>
      </c>
      <c r="F365">
        <v>1</v>
      </c>
      <c r="G365" t="s">
        <v>127</v>
      </c>
      <c r="H365" t="s">
        <v>128</v>
      </c>
      <c r="I365" t="s">
        <v>129</v>
      </c>
      <c r="J365" t="s">
        <v>93</v>
      </c>
      <c r="K365" t="s">
        <v>740</v>
      </c>
      <c r="L365">
        <v>3759</v>
      </c>
      <c r="M365">
        <v>2258</v>
      </c>
      <c r="N365" t="s">
        <v>177</v>
      </c>
      <c r="O365">
        <v>3</v>
      </c>
      <c r="P365">
        <v>2258</v>
      </c>
      <c r="Q365">
        <v>3759</v>
      </c>
      <c r="R365" s="20">
        <v>0.01</v>
      </c>
    </row>
    <row r="366" spans="1:18" x14ac:dyDescent="0.25">
      <c r="A366" t="s">
        <v>741</v>
      </c>
      <c r="B366" s="19">
        <v>41645</v>
      </c>
      <c r="C366" t="s">
        <v>108</v>
      </c>
      <c r="D366">
        <v>10003</v>
      </c>
      <c r="E366" t="s">
        <v>739</v>
      </c>
      <c r="F366">
        <v>1</v>
      </c>
      <c r="G366" t="s">
        <v>96</v>
      </c>
      <c r="H366" t="s">
        <v>97</v>
      </c>
      <c r="I366" t="s">
        <v>98</v>
      </c>
      <c r="J366" t="s">
        <v>99</v>
      </c>
      <c r="K366" t="s">
        <v>740</v>
      </c>
      <c r="L366">
        <v>3759</v>
      </c>
      <c r="M366">
        <v>2258</v>
      </c>
      <c r="N366" t="s">
        <v>177</v>
      </c>
      <c r="O366">
        <v>3</v>
      </c>
      <c r="P366">
        <v>2258</v>
      </c>
      <c r="Q366">
        <v>3759</v>
      </c>
      <c r="R366" s="20">
        <v>0.01</v>
      </c>
    </row>
    <row r="367" spans="1:18" x14ac:dyDescent="0.25">
      <c r="A367" t="s">
        <v>742</v>
      </c>
      <c r="B367" s="19">
        <v>42101</v>
      </c>
      <c r="C367" t="s">
        <v>102</v>
      </c>
      <c r="D367">
        <v>10004</v>
      </c>
      <c r="E367" t="s">
        <v>739</v>
      </c>
      <c r="F367">
        <v>1</v>
      </c>
      <c r="G367" t="s">
        <v>121</v>
      </c>
      <c r="H367" t="s">
        <v>122</v>
      </c>
      <c r="I367" t="s">
        <v>123</v>
      </c>
      <c r="J367" t="s">
        <v>106</v>
      </c>
      <c r="K367" t="s">
        <v>740</v>
      </c>
      <c r="L367">
        <v>3759</v>
      </c>
      <c r="M367">
        <v>2258</v>
      </c>
      <c r="N367" t="s">
        <v>177</v>
      </c>
      <c r="O367">
        <v>1</v>
      </c>
      <c r="P367">
        <v>2258</v>
      </c>
      <c r="Q367">
        <v>3759</v>
      </c>
      <c r="R367" s="20">
        <v>0.01</v>
      </c>
    </row>
    <row r="368" spans="1:18" x14ac:dyDescent="0.25">
      <c r="A368" t="s">
        <v>743</v>
      </c>
      <c r="B368" s="19">
        <v>41912</v>
      </c>
      <c r="C368" t="s">
        <v>102</v>
      </c>
      <c r="D368">
        <v>10010</v>
      </c>
      <c r="E368" t="s">
        <v>739</v>
      </c>
      <c r="F368">
        <v>1</v>
      </c>
      <c r="G368" t="s">
        <v>171</v>
      </c>
      <c r="H368" t="s">
        <v>172</v>
      </c>
      <c r="I368" t="s">
        <v>173</v>
      </c>
      <c r="J368" t="s">
        <v>93</v>
      </c>
      <c r="K368" t="s">
        <v>740</v>
      </c>
      <c r="L368">
        <v>3759</v>
      </c>
      <c r="M368">
        <v>2258</v>
      </c>
      <c r="N368" t="s">
        <v>177</v>
      </c>
      <c r="O368">
        <v>1</v>
      </c>
      <c r="P368">
        <v>2258</v>
      </c>
      <c r="Q368">
        <v>3759</v>
      </c>
      <c r="R368" s="20">
        <v>0.01</v>
      </c>
    </row>
    <row r="369" spans="1:18" x14ac:dyDescent="0.25">
      <c r="A369" t="s">
        <v>744</v>
      </c>
      <c r="B369" s="19">
        <v>42166</v>
      </c>
      <c r="C369" t="s">
        <v>89</v>
      </c>
      <c r="D369">
        <v>10001</v>
      </c>
      <c r="E369" t="s">
        <v>745</v>
      </c>
      <c r="F369">
        <v>1</v>
      </c>
      <c r="G369" t="s">
        <v>197</v>
      </c>
      <c r="H369" t="s">
        <v>122</v>
      </c>
      <c r="I369" t="s">
        <v>198</v>
      </c>
      <c r="J369" t="s">
        <v>106</v>
      </c>
      <c r="K369" t="s">
        <v>746</v>
      </c>
      <c r="L369">
        <v>3768</v>
      </c>
      <c r="M369">
        <v>1353</v>
      </c>
      <c r="N369" t="s">
        <v>87</v>
      </c>
      <c r="O369">
        <v>5</v>
      </c>
      <c r="P369">
        <v>1353</v>
      </c>
      <c r="Q369">
        <v>3768</v>
      </c>
      <c r="R369" s="20">
        <v>0.01</v>
      </c>
    </row>
    <row r="370" spans="1:18" x14ac:dyDescent="0.25">
      <c r="A370" t="s">
        <v>747</v>
      </c>
      <c r="B370" s="19">
        <v>41924</v>
      </c>
      <c r="C370" t="s">
        <v>81</v>
      </c>
      <c r="D370">
        <v>10004</v>
      </c>
      <c r="E370" t="s">
        <v>745</v>
      </c>
      <c r="F370">
        <v>1</v>
      </c>
      <c r="G370" t="s">
        <v>121</v>
      </c>
      <c r="H370" t="s">
        <v>122</v>
      </c>
      <c r="I370" t="s">
        <v>123</v>
      </c>
      <c r="J370" t="s">
        <v>106</v>
      </c>
      <c r="K370" t="s">
        <v>746</v>
      </c>
      <c r="L370">
        <v>3768</v>
      </c>
      <c r="M370">
        <v>1353</v>
      </c>
      <c r="N370" t="s">
        <v>87</v>
      </c>
      <c r="O370">
        <v>8</v>
      </c>
      <c r="P370">
        <v>1353</v>
      </c>
      <c r="Q370">
        <v>3768</v>
      </c>
      <c r="R370" s="20">
        <v>0.02</v>
      </c>
    </row>
    <row r="371" spans="1:18" x14ac:dyDescent="0.25">
      <c r="A371" t="s">
        <v>748</v>
      </c>
      <c r="B371" s="19">
        <v>41872</v>
      </c>
      <c r="C371" t="s">
        <v>108</v>
      </c>
      <c r="D371">
        <v>10007</v>
      </c>
      <c r="E371" t="s">
        <v>749</v>
      </c>
      <c r="F371">
        <v>1</v>
      </c>
      <c r="G371" t="s">
        <v>90</v>
      </c>
      <c r="H371" t="s">
        <v>91</v>
      </c>
      <c r="I371" t="s">
        <v>92</v>
      </c>
      <c r="J371" t="s">
        <v>93</v>
      </c>
      <c r="K371" t="s">
        <v>750</v>
      </c>
      <c r="L371">
        <v>3788</v>
      </c>
      <c r="M371">
        <v>2170</v>
      </c>
      <c r="N371" t="s">
        <v>239</v>
      </c>
      <c r="O371">
        <v>3</v>
      </c>
      <c r="P371">
        <v>2170</v>
      </c>
      <c r="Q371">
        <v>3788</v>
      </c>
      <c r="R371" s="20">
        <v>0.01</v>
      </c>
    </row>
    <row r="372" spans="1:18" x14ac:dyDescent="0.25">
      <c r="A372" t="s">
        <v>751</v>
      </c>
      <c r="B372" s="19">
        <v>42031</v>
      </c>
      <c r="C372" t="s">
        <v>134</v>
      </c>
      <c r="D372">
        <v>10007</v>
      </c>
      <c r="E372" t="s">
        <v>749</v>
      </c>
      <c r="F372">
        <v>1</v>
      </c>
      <c r="G372" t="s">
        <v>90</v>
      </c>
      <c r="H372" t="s">
        <v>91</v>
      </c>
      <c r="I372" t="s">
        <v>92</v>
      </c>
      <c r="J372" t="s">
        <v>93</v>
      </c>
      <c r="K372" t="s">
        <v>750</v>
      </c>
      <c r="L372">
        <v>3788</v>
      </c>
      <c r="M372">
        <v>2170</v>
      </c>
      <c r="N372" t="s">
        <v>239</v>
      </c>
      <c r="O372">
        <v>10</v>
      </c>
      <c r="P372">
        <v>2170</v>
      </c>
      <c r="Q372">
        <v>3788</v>
      </c>
      <c r="R372" s="20">
        <v>0.02</v>
      </c>
    </row>
    <row r="373" spans="1:18" x14ac:dyDescent="0.25">
      <c r="A373" t="s">
        <v>468</v>
      </c>
      <c r="B373" s="19">
        <v>42149</v>
      </c>
      <c r="C373" t="s">
        <v>81</v>
      </c>
      <c r="D373">
        <v>10015</v>
      </c>
      <c r="E373" t="s">
        <v>749</v>
      </c>
      <c r="F373">
        <v>1</v>
      </c>
      <c r="G373" t="s">
        <v>103</v>
      </c>
      <c r="H373" t="s">
        <v>104</v>
      </c>
      <c r="I373" t="s">
        <v>105</v>
      </c>
      <c r="J373" t="s">
        <v>106</v>
      </c>
      <c r="K373" t="s">
        <v>750</v>
      </c>
      <c r="L373">
        <v>3788</v>
      </c>
      <c r="M373">
        <v>2170</v>
      </c>
      <c r="N373" t="s">
        <v>239</v>
      </c>
      <c r="O373">
        <v>8</v>
      </c>
      <c r="P373">
        <v>2170</v>
      </c>
      <c r="Q373">
        <v>3788</v>
      </c>
      <c r="R373" s="20">
        <v>0.02</v>
      </c>
    </row>
    <row r="374" spans="1:18" x14ac:dyDescent="0.25">
      <c r="A374" t="s">
        <v>752</v>
      </c>
      <c r="B374" s="19">
        <v>41800</v>
      </c>
      <c r="C374" t="s">
        <v>203</v>
      </c>
      <c r="D374">
        <v>10011</v>
      </c>
      <c r="E374" t="s">
        <v>749</v>
      </c>
      <c r="F374">
        <v>1</v>
      </c>
      <c r="G374" t="s">
        <v>153</v>
      </c>
      <c r="H374" t="s">
        <v>154</v>
      </c>
      <c r="I374" t="s">
        <v>155</v>
      </c>
      <c r="J374" t="s">
        <v>93</v>
      </c>
      <c r="K374" t="s">
        <v>750</v>
      </c>
      <c r="L374">
        <v>3788</v>
      </c>
      <c r="M374">
        <v>2170</v>
      </c>
      <c r="N374" t="s">
        <v>239</v>
      </c>
      <c r="O374">
        <v>4</v>
      </c>
      <c r="P374">
        <v>2170</v>
      </c>
      <c r="Q374">
        <v>3788</v>
      </c>
      <c r="R374" s="20">
        <v>0.01</v>
      </c>
    </row>
    <row r="375" spans="1:18" x14ac:dyDescent="0.25">
      <c r="A375" t="s">
        <v>633</v>
      </c>
      <c r="B375" s="19">
        <v>42074</v>
      </c>
      <c r="C375" t="s">
        <v>108</v>
      </c>
      <c r="D375">
        <v>10014</v>
      </c>
      <c r="E375" t="s">
        <v>753</v>
      </c>
      <c r="F375">
        <v>1</v>
      </c>
      <c r="G375" t="s">
        <v>162</v>
      </c>
      <c r="H375" t="s">
        <v>163</v>
      </c>
      <c r="I375" t="s">
        <v>164</v>
      </c>
      <c r="J375" t="s">
        <v>93</v>
      </c>
      <c r="K375" t="s">
        <v>754</v>
      </c>
      <c r="L375">
        <v>3827</v>
      </c>
      <c r="M375">
        <v>2424</v>
      </c>
      <c r="N375" t="s">
        <v>87</v>
      </c>
      <c r="O375">
        <v>3</v>
      </c>
      <c r="P375">
        <v>2424</v>
      </c>
      <c r="Q375">
        <v>3827</v>
      </c>
      <c r="R375" s="20">
        <v>0.01</v>
      </c>
    </row>
    <row r="376" spans="1:18" x14ac:dyDescent="0.25">
      <c r="A376" t="s">
        <v>429</v>
      </c>
      <c r="B376" s="19">
        <v>41809</v>
      </c>
      <c r="C376" t="s">
        <v>134</v>
      </c>
      <c r="D376">
        <v>10001</v>
      </c>
      <c r="E376" t="s">
        <v>755</v>
      </c>
      <c r="F376">
        <v>1</v>
      </c>
      <c r="G376" t="s">
        <v>197</v>
      </c>
      <c r="H376" t="s">
        <v>122</v>
      </c>
      <c r="I376" t="s">
        <v>198</v>
      </c>
      <c r="J376" t="s">
        <v>106</v>
      </c>
      <c r="K376" t="s">
        <v>756</v>
      </c>
      <c r="L376">
        <v>3832</v>
      </c>
      <c r="M376">
        <v>1570</v>
      </c>
      <c r="N376" t="s">
        <v>87</v>
      </c>
      <c r="O376">
        <v>10</v>
      </c>
      <c r="P376">
        <v>1570</v>
      </c>
      <c r="Q376">
        <v>3832</v>
      </c>
      <c r="R376" s="20">
        <v>0.02</v>
      </c>
    </row>
    <row r="377" spans="1:18" x14ac:dyDescent="0.25">
      <c r="A377" t="s">
        <v>333</v>
      </c>
      <c r="B377" s="19">
        <v>42154</v>
      </c>
      <c r="C377" t="s">
        <v>89</v>
      </c>
      <c r="D377">
        <v>10005</v>
      </c>
      <c r="E377" t="s">
        <v>755</v>
      </c>
      <c r="F377">
        <v>1</v>
      </c>
      <c r="G377" t="s">
        <v>183</v>
      </c>
      <c r="H377" t="s">
        <v>184</v>
      </c>
      <c r="I377" t="s">
        <v>185</v>
      </c>
      <c r="J377" t="s">
        <v>93</v>
      </c>
      <c r="K377" t="s">
        <v>756</v>
      </c>
      <c r="L377">
        <v>3832</v>
      </c>
      <c r="M377">
        <v>1570</v>
      </c>
      <c r="N377" t="s">
        <v>87</v>
      </c>
      <c r="O377">
        <v>5</v>
      </c>
      <c r="P377">
        <v>1570</v>
      </c>
      <c r="Q377">
        <v>3832</v>
      </c>
      <c r="R377" s="20">
        <v>0.01</v>
      </c>
    </row>
    <row r="378" spans="1:18" x14ac:dyDescent="0.25">
      <c r="A378" t="s">
        <v>757</v>
      </c>
      <c r="B378" s="19">
        <v>42309</v>
      </c>
      <c r="C378" t="s">
        <v>203</v>
      </c>
      <c r="D378">
        <v>10002</v>
      </c>
      <c r="E378" t="s">
        <v>758</v>
      </c>
      <c r="F378">
        <v>1</v>
      </c>
      <c r="G378" t="s">
        <v>83</v>
      </c>
      <c r="H378" t="s">
        <v>84</v>
      </c>
      <c r="I378" t="s">
        <v>85</v>
      </c>
      <c r="J378" t="s">
        <v>77</v>
      </c>
      <c r="K378" t="s">
        <v>759</v>
      </c>
      <c r="L378">
        <v>3836</v>
      </c>
      <c r="M378">
        <v>2089</v>
      </c>
      <c r="N378" t="s">
        <v>87</v>
      </c>
      <c r="O378">
        <v>4</v>
      </c>
      <c r="P378">
        <v>2089</v>
      </c>
      <c r="Q378">
        <v>3836</v>
      </c>
      <c r="R378" s="20">
        <v>0.01</v>
      </c>
    </row>
    <row r="379" spans="1:18" x14ac:dyDescent="0.25">
      <c r="A379" t="s">
        <v>760</v>
      </c>
      <c r="B379" s="19">
        <v>41902</v>
      </c>
      <c r="C379" t="s">
        <v>72</v>
      </c>
      <c r="D379">
        <v>10005</v>
      </c>
      <c r="E379" t="s">
        <v>758</v>
      </c>
      <c r="F379">
        <v>1</v>
      </c>
      <c r="G379" t="s">
        <v>183</v>
      </c>
      <c r="H379" t="s">
        <v>184</v>
      </c>
      <c r="I379" t="s">
        <v>185</v>
      </c>
      <c r="J379" t="s">
        <v>93</v>
      </c>
      <c r="K379" t="s">
        <v>759</v>
      </c>
      <c r="L379">
        <v>3836</v>
      </c>
      <c r="M379">
        <v>2089</v>
      </c>
      <c r="N379" t="s">
        <v>87</v>
      </c>
      <c r="O379">
        <v>6</v>
      </c>
      <c r="P379">
        <v>2089</v>
      </c>
      <c r="Q379">
        <v>3836</v>
      </c>
      <c r="R379" s="20">
        <v>0.02</v>
      </c>
    </row>
    <row r="380" spans="1:18" x14ac:dyDescent="0.25">
      <c r="A380" t="s">
        <v>761</v>
      </c>
      <c r="B380" s="19">
        <v>42323</v>
      </c>
      <c r="C380" t="s">
        <v>89</v>
      </c>
      <c r="D380">
        <v>10008</v>
      </c>
      <c r="E380" t="s">
        <v>758</v>
      </c>
      <c r="F380">
        <v>1</v>
      </c>
      <c r="G380" t="s">
        <v>135</v>
      </c>
      <c r="H380" t="s">
        <v>136</v>
      </c>
      <c r="I380" t="s">
        <v>137</v>
      </c>
      <c r="J380" t="s">
        <v>106</v>
      </c>
      <c r="K380" t="s">
        <v>759</v>
      </c>
      <c r="L380">
        <v>3836</v>
      </c>
      <c r="M380">
        <v>2089</v>
      </c>
      <c r="N380" t="s">
        <v>87</v>
      </c>
      <c r="O380">
        <v>5</v>
      </c>
      <c r="P380">
        <v>2089</v>
      </c>
      <c r="Q380">
        <v>3836</v>
      </c>
      <c r="R380" s="20">
        <v>0.01</v>
      </c>
    </row>
    <row r="381" spans="1:18" x14ac:dyDescent="0.25">
      <c r="A381" t="s">
        <v>762</v>
      </c>
      <c r="B381" s="19">
        <v>41658</v>
      </c>
      <c r="C381" t="s">
        <v>89</v>
      </c>
      <c r="D381">
        <v>10002</v>
      </c>
      <c r="E381" t="s">
        <v>763</v>
      </c>
      <c r="F381">
        <v>1</v>
      </c>
      <c r="G381" t="s">
        <v>83</v>
      </c>
      <c r="H381" t="s">
        <v>84</v>
      </c>
      <c r="I381" t="s">
        <v>85</v>
      </c>
      <c r="J381" t="s">
        <v>77</v>
      </c>
      <c r="K381" t="s">
        <v>764</v>
      </c>
      <c r="L381">
        <v>3844</v>
      </c>
      <c r="M381">
        <v>2157</v>
      </c>
      <c r="N381" t="s">
        <v>87</v>
      </c>
      <c r="O381">
        <v>5</v>
      </c>
      <c r="P381">
        <v>2157</v>
      </c>
      <c r="Q381">
        <v>3844</v>
      </c>
      <c r="R381" s="20">
        <v>0.01</v>
      </c>
    </row>
    <row r="382" spans="1:18" x14ac:dyDescent="0.25">
      <c r="A382" t="s">
        <v>765</v>
      </c>
      <c r="B382" s="19">
        <v>41740</v>
      </c>
      <c r="C382" t="s">
        <v>89</v>
      </c>
      <c r="D382">
        <v>10005</v>
      </c>
      <c r="E382" t="s">
        <v>763</v>
      </c>
      <c r="F382">
        <v>1</v>
      </c>
      <c r="G382" t="s">
        <v>183</v>
      </c>
      <c r="H382" t="s">
        <v>184</v>
      </c>
      <c r="I382" t="s">
        <v>185</v>
      </c>
      <c r="J382" t="s">
        <v>93</v>
      </c>
      <c r="K382" t="s">
        <v>764</v>
      </c>
      <c r="L382">
        <v>3844</v>
      </c>
      <c r="M382">
        <v>2157</v>
      </c>
      <c r="N382" t="s">
        <v>87</v>
      </c>
      <c r="O382">
        <v>5</v>
      </c>
      <c r="P382">
        <v>2157</v>
      </c>
      <c r="Q382">
        <v>3844</v>
      </c>
      <c r="R382" s="20">
        <v>0.01</v>
      </c>
    </row>
    <row r="383" spans="1:18" x14ac:dyDescent="0.25">
      <c r="A383" t="s">
        <v>320</v>
      </c>
      <c r="B383" s="19">
        <v>42173</v>
      </c>
      <c r="C383" t="s">
        <v>81</v>
      </c>
      <c r="D383">
        <v>10007</v>
      </c>
      <c r="E383" t="s">
        <v>763</v>
      </c>
      <c r="F383">
        <v>1</v>
      </c>
      <c r="G383" t="s">
        <v>90</v>
      </c>
      <c r="H383" t="s">
        <v>91</v>
      </c>
      <c r="I383" t="s">
        <v>92</v>
      </c>
      <c r="J383" t="s">
        <v>93</v>
      </c>
      <c r="K383" t="s">
        <v>764</v>
      </c>
      <c r="L383">
        <v>3844</v>
      </c>
      <c r="M383">
        <v>2157</v>
      </c>
      <c r="N383" t="s">
        <v>87</v>
      </c>
      <c r="O383">
        <v>8</v>
      </c>
      <c r="P383">
        <v>2157</v>
      </c>
      <c r="Q383">
        <v>3844</v>
      </c>
      <c r="R383" s="20">
        <v>0.02</v>
      </c>
    </row>
    <row r="384" spans="1:18" x14ac:dyDescent="0.25">
      <c r="A384" t="s">
        <v>766</v>
      </c>
      <c r="B384" s="19">
        <v>41680</v>
      </c>
      <c r="C384" t="s">
        <v>102</v>
      </c>
      <c r="D384">
        <v>10015</v>
      </c>
      <c r="E384" t="s">
        <v>763</v>
      </c>
      <c r="F384">
        <v>1</v>
      </c>
      <c r="G384" t="s">
        <v>103</v>
      </c>
      <c r="H384" t="s">
        <v>104</v>
      </c>
      <c r="I384" t="s">
        <v>105</v>
      </c>
      <c r="J384" t="s">
        <v>106</v>
      </c>
      <c r="K384" t="s">
        <v>764</v>
      </c>
      <c r="L384">
        <v>3844</v>
      </c>
      <c r="M384">
        <v>2157</v>
      </c>
      <c r="N384" t="s">
        <v>87</v>
      </c>
      <c r="O384">
        <v>1</v>
      </c>
      <c r="P384">
        <v>2157</v>
      </c>
      <c r="Q384">
        <v>3844</v>
      </c>
      <c r="R384" s="20">
        <v>0.01</v>
      </c>
    </row>
    <row r="385" spans="1:18" x14ac:dyDescent="0.25">
      <c r="A385" t="s">
        <v>241</v>
      </c>
      <c r="B385" s="19">
        <v>42128</v>
      </c>
      <c r="C385" t="s">
        <v>110</v>
      </c>
      <c r="D385">
        <v>10006</v>
      </c>
      <c r="E385" t="s">
        <v>763</v>
      </c>
      <c r="F385">
        <v>1</v>
      </c>
      <c r="G385" t="s">
        <v>74</v>
      </c>
      <c r="H385" t="s">
        <v>75</v>
      </c>
      <c r="I385" t="s">
        <v>76</v>
      </c>
      <c r="J385" t="s">
        <v>77</v>
      </c>
      <c r="K385" t="s">
        <v>764</v>
      </c>
      <c r="L385">
        <v>3844</v>
      </c>
      <c r="M385">
        <v>2157</v>
      </c>
      <c r="N385" t="s">
        <v>87</v>
      </c>
      <c r="O385">
        <v>4</v>
      </c>
      <c r="P385">
        <v>2157</v>
      </c>
      <c r="Q385">
        <v>3844</v>
      </c>
      <c r="R385" s="20">
        <v>0.01</v>
      </c>
    </row>
    <row r="386" spans="1:18" x14ac:dyDescent="0.25">
      <c r="A386" t="s">
        <v>767</v>
      </c>
      <c r="B386" s="19">
        <v>41958</v>
      </c>
      <c r="C386" t="s">
        <v>72</v>
      </c>
      <c r="D386">
        <v>10012</v>
      </c>
      <c r="E386" t="s">
        <v>768</v>
      </c>
      <c r="F386">
        <v>1</v>
      </c>
      <c r="G386" t="s">
        <v>127</v>
      </c>
      <c r="H386" t="s">
        <v>128</v>
      </c>
      <c r="I386" t="s">
        <v>129</v>
      </c>
      <c r="J386" t="s">
        <v>93</v>
      </c>
      <c r="K386" t="s">
        <v>769</v>
      </c>
      <c r="L386">
        <v>3859</v>
      </c>
      <c r="M386">
        <v>1465</v>
      </c>
      <c r="N386" t="s">
        <v>114</v>
      </c>
      <c r="O386">
        <v>6</v>
      </c>
      <c r="P386">
        <v>1465</v>
      </c>
      <c r="Q386">
        <v>3859</v>
      </c>
      <c r="R386" s="20">
        <v>0.02</v>
      </c>
    </row>
    <row r="387" spans="1:18" x14ac:dyDescent="0.25">
      <c r="A387" t="s">
        <v>770</v>
      </c>
      <c r="B387" s="19">
        <v>42118</v>
      </c>
      <c r="C387" t="s">
        <v>108</v>
      </c>
      <c r="D387">
        <v>10002</v>
      </c>
      <c r="E387" t="s">
        <v>768</v>
      </c>
      <c r="F387">
        <v>1</v>
      </c>
      <c r="G387" t="s">
        <v>83</v>
      </c>
      <c r="H387" t="s">
        <v>84</v>
      </c>
      <c r="I387" t="s">
        <v>85</v>
      </c>
      <c r="J387" t="s">
        <v>77</v>
      </c>
      <c r="K387" t="s">
        <v>769</v>
      </c>
      <c r="L387">
        <v>3859</v>
      </c>
      <c r="M387">
        <v>1465</v>
      </c>
      <c r="N387" t="s">
        <v>114</v>
      </c>
      <c r="O387">
        <v>3</v>
      </c>
      <c r="P387">
        <v>1465</v>
      </c>
      <c r="Q387">
        <v>3859</v>
      </c>
      <c r="R387" s="20">
        <v>0.01</v>
      </c>
    </row>
    <row r="388" spans="1:18" x14ac:dyDescent="0.25">
      <c r="A388" t="s">
        <v>771</v>
      </c>
      <c r="B388" s="19">
        <v>41880</v>
      </c>
      <c r="C388" t="s">
        <v>102</v>
      </c>
      <c r="D388">
        <v>10014</v>
      </c>
      <c r="E388" t="s">
        <v>768</v>
      </c>
      <c r="F388">
        <v>1</v>
      </c>
      <c r="G388" t="s">
        <v>162</v>
      </c>
      <c r="H388" t="s">
        <v>163</v>
      </c>
      <c r="I388" t="s">
        <v>164</v>
      </c>
      <c r="J388" t="s">
        <v>93</v>
      </c>
      <c r="K388" t="s">
        <v>769</v>
      </c>
      <c r="L388">
        <v>3859</v>
      </c>
      <c r="M388">
        <v>1465</v>
      </c>
      <c r="N388" t="s">
        <v>114</v>
      </c>
      <c r="O388">
        <v>1</v>
      </c>
      <c r="P388">
        <v>1465</v>
      </c>
      <c r="Q388">
        <v>3859</v>
      </c>
      <c r="R388" s="20">
        <v>0.01</v>
      </c>
    </row>
    <row r="389" spans="1:18" x14ac:dyDescent="0.25">
      <c r="A389" t="s">
        <v>772</v>
      </c>
      <c r="B389" s="19">
        <v>42179</v>
      </c>
      <c r="C389" t="s">
        <v>110</v>
      </c>
      <c r="D389">
        <v>10003</v>
      </c>
      <c r="E389" t="s">
        <v>773</v>
      </c>
      <c r="F389">
        <v>1</v>
      </c>
      <c r="G389" t="s">
        <v>96</v>
      </c>
      <c r="H389" t="s">
        <v>97</v>
      </c>
      <c r="I389" t="s">
        <v>98</v>
      </c>
      <c r="J389" t="s">
        <v>99</v>
      </c>
      <c r="K389" t="s">
        <v>774</v>
      </c>
      <c r="L389">
        <v>3878</v>
      </c>
      <c r="M389">
        <v>2236</v>
      </c>
      <c r="N389" t="s">
        <v>87</v>
      </c>
      <c r="O389">
        <v>4</v>
      </c>
      <c r="P389">
        <v>2236</v>
      </c>
      <c r="Q389">
        <v>3878</v>
      </c>
      <c r="R389" s="20">
        <v>0.01</v>
      </c>
    </row>
    <row r="390" spans="1:18" x14ac:dyDescent="0.25">
      <c r="A390" t="s">
        <v>775</v>
      </c>
      <c r="B390" s="19">
        <v>41538</v>
      </c>
      <c r="C390" t="s">
        <v>134</v>
      </c>
      <c r="D390">
        <v>10015</v>
      </c>
      <c r="E390" t="s">
        <v>773</v>
      </c>
      <c r="F390">
        <v>1</v>
      </c>
      <c r="G390" t="s">
        <v>103</v>
      </c>
      <c r="H390" t="s">
        <v>104</v>
      </c>
      <c r="I390" t="s">
        <v>105</v>
      </c>
      <c r="J390" t="s">
        <v>106</v>
      </c>
      <c r="K390" t="s">
        <v>774</v>
      </c>
      <c r="L390">
        <v>3878</v>
      </c>
      <c r="M390">
        <v>2236</v>
      </c>
      <c r="N390" t="s">
        <v>87</v>
      </c>
      <c r="O390">
        <v>10</v>
      </c>
      <c r="P390">
        <v>2236</v>
      </c>
      <c r="Q390">
        <v>3878</v>
      </c>
      <c r="R390" s="20">
        <v>0.02</v>
      </c>
    </row>
    <row r="391" spans="1:18" x14ac:dyDescent="0.25">
      <c r="A391" t="s">
        <v>776</v>
      </c>
      <c r="B391" s="19">
        <v>41464</v>
      </c>
      <c r="C391" t="s">
        <v>89</v>
      </c>
      <c r="D391">
        <v>10011</v>
      </c>
      <c r="E391" t="s">
        <v>773</v>
      </c>
      <c r="F391">
        <v>1</v>
      </c>
      <c r="G391" t="s">
        <v>153</v>
      </c>
      <c r="H391" t="s">
        <v>154</v>
      </c>
      <c r="I391" t="s">
        <v>155</v>
      </c>
      <c r="J391" t="s">
        <v>93</v>
      </c>
      <c r="K391" t="s">
        <v>774</v>
      </c>
      <c r="L391">
        <v>3878</v>
      </c>
      <c r="M391">
        <v>2236</v>
      </c>
      <c r="N391" t="s">
        <v>87</v>
      </c>
      <c r="O391">
        <v>5</v>
      </c>
      <c r="P391">
        <v>2236</v>
      </c>
      <c r="Q391">
        <v>3878</v>
      </c>
      <c r="R391" s="20">
        <v>0.01</v>
      </c>
    </row>
    <row r="392" spans="1:18" x14ac:dyDescent="0.25">
      <c r="A392" t="s">
        <v>777</v>
      </c>
      <c r="B392" s="19">
        <v>41562</v>
      </c>
      <c r="C392" t="s">
        <v>134</v>
      </c>
      <c r="D392">
        <v>10011</v>
      </c>
      <c r="E392" t="s">
        <v>773</v>
      </c>
      <c r="F392">
        <v>1</v>
      </c>
      <c r="G392" t="s">
        <v>153</v>
      </c>
      <c r="H392" t="s">
        <v>154</v>
      </c>
      <c r="I392" t="s">
        <v>155</v>
      </c>
      <c r="J392" t="s">
        <v>93</v>
      </c>
      <c r="K392" t="s">
        <v>774</v>
      </c>
      <c r="L392">
        <v>3878</v>
      </c>
      <c r="M392">
        <v>2236</v>
      </c>
      <c r="N392" t="s">
        <v>87</v>
      </c>
      <c r="O392">
        <v>10</v>
      </c>
      <c r="P392">
        <v>2236</v>
      </c>
      <c r="Q392">
        <v>3878</v>
      </c>
      <c r="R392" s="20">
        <v>0.02</v>
      </c>
    </row>
    <row r="393" spans="1:18" x14ac:dyDescent="0.25">
      <c r="A393" t="s">
        <v>191</v>
      </c>
      <c r="B393" s="19">
        <v>42002</v>
      </c>
      <c r="C393" t="s">
        <v>110</v>
      </c>
      <c r="D393">
        <v>10012</v>
      </c>
      <c r="E393" t="s">
        <v>778</v>
      </c>
      <c r="F393">
        <v>1</v>
      </c>
      <c r="G393" t="s">
        <v>127</v>
      </c>
      <c r="H393" t="s">
        <v>128</v>
      </c>
      <c r="I393" t="s">
        <v>129</v>
      </c>
      <c r="J393" t="s">
        <v>93</v>
      </c>
      <c r="K393" t="s">
        <v>779</v>
      </c>
      <c r="L393">
        <v>3912</v>
      </c>
      <c r="M393">
        <v>1569</v>
      </c>
      <c r="N393" t="s">
        <v>87</v>
      </c>
      <c r="O393">
        <v>4</v>
      </c>
      <c r="P393">
        <v>1569</v>
      </c>
      <c r="Q393">
        <v>3912</v>
      </c>
      <c r="R393" s="20">
        <v>0.01</v>
      </c>
    </row>
    <row r="394" spans="1:18" x14ac:dyDescent="0.25">
      <c r="A394" t="s">
        <v>780</v>
      </c>
      <c r="B394" s="19">
        <v>41990</v>
      </c>
      <c r="C394" t="s">
        <v>108</v>
      </c>
      <c r="D394">
        <v>10002</v>
      </c>
      <c r="E394" t="s">
        <v>778</v>
      </c>
      <c r="F394">
        <v>1</v>
      </c>
      <c r="G394" t="s">
        <v>83</v>
      </c>
      <c r="H394" t="s">
        <v>84</v>
      </c>
      <c r="I394" t="s">
        <v>85</v>
      </c>
      <c r="J394" t="s">
        <v>77</v>
      </c>
      <c r="K394" t="s">
        <v>779</v>
      </c>
      <c r="L394">
        <v>3912</v>
      </c>
      <c r="M394">
        <v>1569</v>
      </c>
      <c r="N394" t="s">
        <v>87</v>
      </c>
      <c r="O394">
        <v>3</v>
      </c>
      <c r="P394">
        <v>1569</v>
      </c>
      <c r="Q394">
        <v>3912</v>
      </c>
      <c r="R394" s="20">
        <v>0.01</v>
      </c>
    </row>
    <row r="395" spans="1:18" x14ac:dyDescent="0.25">
      <c r="A395" t="s">
        <v>713</v>
      </c>
      <c r="B395" s="19">
        <v>42302</v>
      </c>
      <c r="C395" t="s">
        <v>134</v>
      </c>
      <c r="D395">
        <v>10005</v>
      </c>
      <c r="E395" t="s">
        <v>778</v>
      </c>
      <c r="F395">
        <v>1</v>
      </c>
      <c r="G395" t="s">
        <v>183</v>
      </c>
      <c r="H395" t="s">
        <v>184</v>
      </c>
      <c r="I395" t="s">
        <v>185</v>
      </c>
      <c r="J395" t="s">
        <v>93</v>
      </c>
      <c r="K395" t="s">
        <v>779</v>
      </c>
      <c r="L395">
        <v>3912</v>
      </c>
      <c r="M395">
        <v>1569</v>
      </c>
      <c r="N395" t="s">
        <v>87</v>
      </c>
      <c r="O395">
        <v>10</v>
      </c>
      <c r="P395">
        <v>1569</v>
      </c>
      <c r="Q395">
        <v>3912</v>
      </c>
      <c r="R395" s="20">
        <v>0.02</v>
      </c>
    </row>
    <row r="396" spans="1:18" x14ac:dyDescent="0.25">
      <c r="A396" t="s">
        <v>781</v>
      </c>
      <c r="B396" s="19">
        <v>41805</v>
      </c>
      <c r="C396" t="s">
        <v>102</v>
      </c>
      <c r="D396">
        <v>10003</v>
      </c>
      <c r="E396" t="s">
        <v>782</v>
      </c>
      <c r="F396">
        <v>1</v>
      </c>
      <c r="G396" t="s">
        <v>96</v>
      </c>
      <c r="H396" t="s">
        <v>97</v>
      </c>
      <c r="I396" t="s">
        <v>98</v>
      </c>
      <c r="J396" t="s">
        <v>99</v>
      </c>
      <c r="K396" t="s">
        <v>783</v>
      </c>
      <c r="L396">
        <v>3977</v>
      </c>
      <c r="M396">
        <v>2308</v>
      </c>
      <c r="N396" t="s">
        <v>239</v>
      </c>
      <c r="O396">
        <v>1</v>
      </c>
      <c r="P396">
        <v>2308</v>
      </c>
      <c r="Q396">
        <v>3977</v>
      </c>
      <c r="R396" s="20">
        <v>0.01</v>
      </c>
    </row>
    <row r="397" spans="1:18" x14ac:dyDescent="0.25">
      <c r="A397" t="s">
        <v>784</v>
      </c>
      <c r="B397" s="19">
        <v>41462</v>
      </c>
      <c r="C397" t="s">
        <v>81</v>
      </c>
      <c r="D397">
        <v>10015</v>
      </c>
      <c r="E397" t="s">
        <v>782</v>
      </c>
      <c r="F397">
        <v>1</v>
      </c>
      <c r="G397" t="s">
        <v>103</v>
      </c>
      <c r="H397" t="s">
        <v>104</v>
      </c>
      <c r="I397" t="s">
        <v>105</v>
      </c>
      <c r="J397" t="s">
        <v>106</v>
      </c>
      <c r="K397" t="s">
        <v>783</v>
      </c>
      <c r="L397">
        <v>3977</v>
      </c>
      <c r="M397">
        <v>2308</v>
      </c>
      <c r="N397" t="s">
        <v>239</v>
      </c>
      <c r="O397">
        <v>8</v>
      </c>
      <c r="P397">
        <v>2308</v>
      </c>
      <c r="Q397">
        <v>3977</v>
      </c>
      <c r="R397" s="20">
        <v>0.02</v>
      </c>
    </row>
    <row r="398" spans="1:18" x14ac:dyDescent="0.25">
      <c r="A398" t="s">
        <v>785</v>
      </c>
      <c r="B398" s="19">
        <v>41287</v>
      </c>
      <c r="C398" t="s">
        <v>102</v>
      </c>
      <c r="D398">
        <v>10011</v>
      </c>
      <c r="E398" t="s">
        <v>786</v>
      </c>
      <c r="F398">
        <v>1</v>
      </c>
      <c r="G398" t="s">
        <v>153</v>
      </c>
      <c r="H398" t="s">
        <v>154</v>
      </c>
      <c r="I398" t="s">
        <v>155</v>
      </c>
      <c r="J398" t="s">
        <v>93</v>
      </c>
      <c r="K398" t="s">
        <v>787</v>
      </c>
      <c r="L398">
        <v>3993</v>
      </c>
      <c r="M398">
        <v>1338</v>
      </c>
      <c r="N398" t="s">
        <v>573</v>
      </c>
      <c r="O398">
        <v>1</v>
      </c>
      <c r="P398">
        <v>1338</v>
      </c>
      <c r="Q398">
        <v>3993</v>
      </c>
      <c r="R398" s="20">
        <v>0.01</v>
      </c>
    </row>
    <row r="399" spans="1:18" x14ac:dyDescent="0.25">
      <c r="A399" t="s">
        <v>615</v>
      </c>
      <c r="B399" s="19">
        <v>41458</v>
      </c>
      <c r="C399" t="s">
        <v>134</v>
      </c>
      <c r="D399">
        <v>10006</v>
      </c>
      <c r="E399" t="s">
        <v>786</v>
      </c>
      <c r="F399">
        <v>1</v>
      </c>
      <c r="G399" t="s">
        <v>74</v>
      </c>
      <c r="H399" t="s">
        <v>75</v>
      </c>
      <c r="I399" t="s">
        <v>76</v>
      </c>
      <c r="J399" t="s">
        <v>77</v>
      </c>
      <c r="K399" t="s">
        <v>787</v>
      </c>
      <c r="L399">
        <v>3993</v>
      </c>
      <c r="M399">
        <v>1338</v>
      </c>
      <c r="N399" t="s">
        <v>573</v>
      </c>
      <c r="O399">
        <v>10</v>
      </c>
      <c r="P399">
        <v>1338</v>
      </c>
      <c r="Q399">
        <v>3993</v>
      </c>
      <c r="R399" s="20">
        <v>0.02</v>
      </c>
    </row>
    <row r="400" spans="1:18" x14ac:dyDescent="0.25">
      <c r="A400" t="s">
        <v>788</v>
      </c>
      <c r="B400" s="19">
        <v>42295</v>
      </c>
      <c r="C400" t="s">
        <v>134</v>
      </c>
      <c r="D400">
        <v>10005</v>
      </c>
      <c r="E400" t="s">
        <v>789</v>
      </c>
      <c r="F400">
        <v>1</v>
      </c>
      <c r="G400" t="s">
        <v>183</v>
      </c>
      <c r="H400" t="s">
        <v>184</v>
      </c>
      <c r="I400" t="s">
        <v>185</v>
      </c>
      <c r="J400" t="s">
        <v>93</v>
      </c>
      <c r="K400" t="s">
        <v>790</v>
      </c>
      <c r="L400">
        <v>3994</v>
      </c>
      <c r="M400">
        <v>1799</v>
      </c>
      <c r="N400" t="s">
        <v>87</v>
      </c>
      <c r="O400">
        <v>10</v>
      </c>
      <c r="P400">
        <v>1799</v>
      </c>
      <c r="Q400">
        <v>3994</v>
      </c>
      <c r="R400" s="20">
        <v>0.02</v>
      </c>
    </row>
    <row r="401" spans="1:18" x14ac:dyDescent="0.25">
      <c r="A401" t="s">
        <v>791</v>
      </c>
      <c r="B401" s="19">
        <v>41728</v>
      </c>
      <c r="C401" t="s">
        <v>108</v>
      </c>
      <c r="D401">
        <v>10014</v>
      </c>
      <c r="E401" t="s">
        <v>789</v>
      </c>
      <c r="F401">
        <v>1</v>
      </c>
      <c r="G401" t="s">
        <v>162</v>
      </c>
      <c r="H401" t="s">
        <v>163</v>
      </c>
      <c r="I401" t="s">
        <v>164</v>
      </c>
      <c r="J401" t="s">
        <v>93</v>
      </c>
      <c r="K401" t="s">
        <v>790</v>
      </c>
      <c r="L401">
        <v>3994</v>
      </c>
      <c r="M401">
        <v>1799</v>
      </c>
      <c r="N401" t="s">
        <v>87</v>
      </c>
      <c r="O401">
        <v>3</v>
      </c>
      <c r="P401">
        <v>1799</v>
      </c>
      <c r="Q401">
        <v>3994</v>
      </c>
      <c r="R401" s="20">
        <v>0.01</v>
      </c>
    </row>
    <row r="402" spans="1:18" x14ac:dyDescent="0.25">
      <c r="A402" t="s">
        <v>792</v>
      </c>
      <c r="B402" s="19">
        <v>41472</v>
      </c>
      <c r="C402" t="s">
        <v>134</v>
      </c>
      <c r="D402">
        <v>10002</v>
      </c>
      <c r="E402" t="s">
        <v>793</v>
      </c>
      <c r="F402">
        <v>1</v>
      </c>
      <c r="G402" t="s">
        <v>83</v>
      </c>
      <c r="H402" t="s">
        <v>84</v>
      </c>
      <c r="I402" t="s">
        <v>85</v>
      </c>
      <c r="J402" t="s">
        <v>77</v>
      </c>
      <c r="K402" t="s">
        <v>794</v>
      </c>
      <c r="L402">
        <v>4003</v>
      </c>
      <c r="M402">
        <v>2255</v>
      </c>
      <c r="N402" t="s">
        <v>87</v>
      </c>
      <c r="O402">
        <v>10</v>
      </c>
      <c r="P402">
        <v>2255</v>
      </c>
      <c r="Q402">
        <v>4003</v>
      </c>
      <c r="R402" s="20">
        <v>0.02</v>
      </c>
    </row>
    <row r="403" spans="1:18" x14ac:dyDescent="0.25">
      <c r="A403" t="s">
        <v>266</v>
      </c>
      <c r="B403" s="19">
        <v>41957</v>
      </c>
      <c r="C403" t="s">
        <v>108</v>
      </c>
      <c r="D403">
        <v>10005</v>
      </c>
      <c r="E403" t="s">
        <v>793</v>
      </c>
      <c r="F403">
        <v>1</v>
      </c>
      <c r="G403" t="s">
        <v>183</v>
      </c>
      <c r="H403" t="s">
        <v>184</v>
      </c>
      <c r="I403" t="s">
        <v>185</v>
      </c>
      <c r="J403" t="s">
        <v>93</v>
      </c>
      <c r="K403" t="s">
        <v>794</v>
      </c>
      <c r="L403">
        <v>4003</v>
      </c>
      <c r="M403">
        <v>2255</v>
      </c>
      <c r="N403" t="s">
        <v>87</v>
      </c>
      <c r="O403">
        <v>3</v>
      </c>
      <c r="P403">
        <v>2255</v>
      </c>
      <c r="Q403">
        <v>4003</v>
      </c>
      <c r="R403" s="20">
        <v>0.01</v>
      </c>
    </row>
    <row r="404" spans="1:18" x14ac:dyDescent="0.25">
      <c r="A404" t="s">
        <v>795</v>
      </c>
      <c r="B404" s="19">
        <v>41415</v>
      </c>
      <c r="C404" t="s">
        <v>110</v>
      </c>
      <c r="D404">
        <v>10007</v>
      </c>
      <c r="E404" t="s">
        <v>793</v>
      </c>
      <c r="F404">
        <v>1</v>
      </c>
      <c r="G404" t="s">
        <v>90</v>
      </c>
      <c r="H404" t="s">
        <v>91</v>
      </c>
      <c r="I404" t="s">
        <v>92</v>
      </c>
      <c r="J404" t="s">
        <v>93</v>
      </c>
      <c r="K404" t="s">
        <v>794</v>
      </c>
      <c r="L404">
        <v>4003</v>
      </c>
      <c r="M404">
        <v>2255</v>
      </c>
      <c r="N404" t="s">
        <v>87</v>
      </c>
      <c r="O404">
        <v>4</v>
      </c>
      <c r="P404">
        <v>2255</v>
      </c>
      <c r="Q404">
        <v>4003</v>
      </c>
      <c r="R404" s="20">
        <v>0.01</v>
      </c>
    </row>
    <row r="405" spans="1:18" x14ac:dyDescent="0.25">
      <c r="A405" t="s">
        <v>796</v>
      </c>
      <c r="B405" s="19">
        <v>42295</v>
      </c>
      <c r="C405" t="s">
        <v>81</v>
      </c>
      <c r="D405">
        <v>10003</v>
      </c>
      <c r="E405" t="s">
        <v>797</v>
      </c>
      <c r="F405">
        <v>1</v>
      </c>
      <c r="G405" t="s">
        <v>96</v>
      </c>
      <c r="H405" t="s">
        <v>97</v>
      </c>
      <c r="I405" t="s">
        <v>98</v>
      </c>
      <c r="J405" t="s">
        <v>99</v>
      </c>
      <c r="K405" t="s">
        <v>798</v>
      </c>
      <c r="L405">
        <v>4006</v>
      </c>
      <c r="M405">
        <v>1898</v>
      </c>
      <c r="N405" t="s">
        <v>87</v>
      </c>
      <c r="O405">
        <v>8</v>
      </c>
      <c r="P405">
        <v>1898</v>
      </c>
      <c r="Q405">
        <v>4006</v>
      </c>
      <c r="R405" s="20">
        <v>0.02</v>
      </c>
    </row>
    <row r="406" spans="1:18" x14ac:dyDescent="0.25">
      <c r="A406" t="s">
        <v>799</v>
      </c>
      <c r="B406" s="19">
        <v>42256</v>
      </c>
      <c r="C406" t="s">
        <v>108</v>
      </c>
      <c r="D406">
        <v>10010</v>
      </c>
      <c r="E406" t="s">
        <v>797</v>
      </c>
      <c r="F406">
        <v>1</v>
      </c>
      <c r="G406" t="s">
        <v>171</v>
      </c>
      <c r="H406" t="s">
        <v>172</v>
      </c>
      <c r="I406" t="s">
        <v>173</v>
      </c>
      <c r="J406" t="s">
        <v>93</v>
      </c>
      <c r="K406" t="s">
        <v>798</v>
      </c>
      <c r="L406">
        <v>4006</v>
      </c>
      <c r="M406">
        <v>1898</v>
      </c>
      <c r="N406" t="s">
        <v>87</v>
      </c>
      <c r="O406">
        <v>3</v>
      </c>
      <c r="P406">
        <v>1898</v>
      </c>
      <c r="Q406">
        <v>4006</v>
      </c>
      <c r="R406" s="20">
        <v>0.01</v>
      </c>
    </row>
    <row r="407" spans="1:18" x14ac:dyDescent="0.25">
      <c r="A407" t="s">
        <v>800</v>
      </c>
      <c r="B407" s="19">
        <v>41545</v>
      </c>
      <c r="C407" t="s">
        <v>102</v>
      </c>
      <c r="D407">
        <v>10013</v>
      </c>
      <c r="E407" t="s">
        <v>801</v>
      </c>
      <c r="F407">
        <v>1</v>
      </c>
      <c r="G407" t="s">
        <v>116</v>
      </c>
      <c r="H407" t="s">
        <v>117</v>
      </c>
      <c r="I407" t="s">
        <v>118</v>
      </c>
      <c r="J407" t="s">
        <v>106</v>
      </c>
      <c r="K407" t="s">
        <v>802</v>
      </c>
      <c r="L407">
        <v>4050</v>
      </c>
      <c r="M407">
        <v>1241</v>
      </c>
      <c r="N407" t="s">
        <v>87</v>
      </c>
      <c r="O407">
        <v>1</v>
      </c>
      <c r="P407">
        <v>1241</v>
      </c>
      <c r="Q407">
        <v>4050</v>
      </c>
      <c r="R407" s="20">
        <v>0.01</v>
      </c>
    </row>
    <row r="408" spans="1:18" x14ac:dyDescent="0.25">
      <c r="A408" t="s">
        <v>803</v>
      </c>
      <c r="B408" s="19">
        <v>42246</v>
      </c>
      <c r="C408" t="s">
        <v>110</v>
      </c>
      <c r="D408">
        <v>10011</v>
      </c>
      <c r="E408" t="s">
        <v>801</v>
      </c>
      <c r="F408">
        <v>1</v>
      </c>
      <c r="G408" t="s">
        <v>153</v>
      </c>
      <c r="H408" t="s">
        <v>154</v>
      </c>
      <c r="I408" t="s">
        <v>155</v>
      </c>
      <c r="J408" t="s">
        <v>93</v>
      </c>
      <c r="K408" t="s">
        <v>802</v>
      </c>
      <c r="L408">
        <v>4050</v>
      </c>
      <c r="M408">
        <v>1241</v>
      </c>
      <c r="N408" t="s">
        <v>87</v>
      </c>
      <c r="O408">
        <v>4</v>
      </c>
      <c r="P408">
        <v>1241</v>
      </c>
      <c r="Q408">
        <v>4050</v>
      </c>
      <c r="R408" s="20">
        <v>0.01</v>
      </c>
    </row>
    <row r="409" spans="1:18" x14ac:dyDescent="0.25">
      <c r="A409" t="s">
        <v>179</v>
      </c>
      <c r="B409" s="19">
        <v>41761</v>
      </c>
      <c r="C409" t="s">
        <v>110</v>
      </c>
      <c r="D409">
        <v>10005</v>
      </c>
      <c r="E409" t="s">
        <v>804</v>
      </c>
      <c r="F409">
        <v>1</v>
      </c>
      <c r="G409" t="s">
        <v>183</v>
      </c>
      <c r="H409" t="s">
        <v>184</v>
      </c>
      <c r="I409" t="s">
        <v>185</v>
      </c>
      <c r="J409" t="s">
        <v>93</v>
      </c>
      <c r="K409" t="s">
        <v>805</v>
      </c>
      <c r="L409">
        <v>4051</v>
      </c>
      <c r="M409">
        <v>1962</v>
      </c>
      <c r="N409" t="s">
        <v>114</v>
      </c>
      <c r="O409">
        <v>4</v>
      </c>
      <c r="P409">
        <v>1962</v>
      </c>
      <c r="Q409">
        <v>4051</v>
      </c>
      <c r="R409" s="20">
        <v>0.01</v>
      </c>
    </row>
    <row r="410" spans="1:18" x14ac:dyDescent="0.25">
      <c r="A410" t="s">
        <v>132</v>
      </c>
      <c r="B410" s="19">
        <v>41522</v>
      </c>
      <c r="C410" t="s">
        <v>102</v>
      </c>
      <c r="D410">
        <v>10006</v>
      </c>
      <c r="E410" t="s">
        <v>804</v>
      </c>
      <c r="F410">
        <v>1</v>
      </c>
      <c r="G410" t="s">
        <v>74</v>
      </c>
      <c r="H410" t="s">
        <v>75</v>
      </c>
      <c r="I410" t="s">
        <v>76</v>
      </c>
      <c r="J410" t="s">
        <v>77</v>
      </c>
      <c r="K410" t="s">
        <v>805</v>
      </c>
      <c r="L410">
        <v>4051</v>
      </c>
      <c r="M410">
        <v>1962</v>
      </c>
      <c r="N410" t="s">
        <v>114</v>
      </c>
      <c r="O410">
        <v>1</v>
      </c>
      <c r="P410">
        <v>1962</v>
      </c>
      <c r="Q410">
        <v>4051</v>
      </c>
      <c r="R410" s="20">
        <v>0.01</v>
      </c>
    </row>
    <row r="411" spans="1:18" x14ac:dyDescent="0.25">
      <c r="A411" t="s">
        <v>806</v>
      </c>
      <c r="B411" s="19">
        <v>42193</v>
      </c>
      <c r="C411" t="s">
        <v>108</v>
      </c>
      <c r="D411">
        <v>10006</v>
      </c>
      <c r="E411" t="s">
        <v>804</v>
      </c>
      <c r="F411">
        <v>1</v>
      </c>
      <c r="G411" t="s">
        <v>74</v>
      </c>
      <c r="H411" t="s">
        <v>75</v>
      </c>
      <c r="I411" t="s">
        <v>76</v>
      </c>
      <c r="J411" t="s">
        <v>77</v>
      </c>
      <c r="K411" t="s">
        <v>805</v>
      </c>
      <c r="L411">
        <v>4051</v>
      </c>
      <c r="M411">
        <v>1962</v>
      </c>
      <c r="N411" t="s">
        <v>114</v>
      </c>
      <c r="O411">
        <v>3</v>
      </c>
      <c r="P411">
        <v>1962</v>
      </c>
      <c r="Q411">
        <v>4051</v>
      </c>
      <c r="R411" s="20">
        <v>0.01</v>
      </c>
    </row>
    <row r="412" spans="1:18" x14ac:dyDescent="0.25">
      <c r="A412" t="s">
        <v>807</v>
      </c>
      <c r="B412" s="19">
        <v>41783</v>
      </c>
      <c r="C412" t="s">
        <v>203</v>
      </c>
      <c r="D412">
        <v>10008</v>
      </c>
      <c r="E412" t="s">
        <v>808</v>
      </c>
      <c r="F412">
        <v>1</v>
      </c>
      <c r="G412" t="s">
        <v>135</v>
      </c>
      <c r="H412" t="s">
        <v>136</v>
      </c>
      <c r="I412" t="s">
        <v>137</v>
      </c>
      <c r="J412" t="s">
        <v>106</v>
      </c>
      <c r="K412" t="s">
        <v>809</v>
      </c>
      <c r="L412">
        <v>4057</v>
      </c>
      <c r="M412">
        <v>1816</v>
      </c>
      <c r="N412" t="s">
        <v>87</v>
      </c>
      <c r="O412">
        <v>4</v>
      </c>
      <c r="P412">
        <v>1816</v>
      </c>
      <c r="Q412">
        <v>4057</v>
      </c>
      <c r="R412" s="20">
        <v>0.01</v>
      </c>
    </row>
    <row r="413" spans="1:18" x14ac:dyDescent="0.25">
      <c r="A413" t="s">
        <v>810</v>
      </c>
      <c r="B413" s="19">
        <v>41897</v>
      </c>
      <c r="C413" t="s">
        <v>72</v>
      </c>
      <c r="D413">
        <v>10006</v>
      </c>
      <c r="E413" t="s">
        <v>808</v>
      </c>
      <c r="F413">
        <v>1</v>
      </c>
      <c r="G413" t="s">
        <v>74</v>
      </c>
      <c r="H413" t="s">
        <v>75</v>
      </c>
      <c r="I413" t="s">
        <v>76</v>
      </c>
      <c r="J413" t="s">
        <v>77</v>
      </c>
      <c r="K413" t="s">
        <v>809</v>
      </c>
      <c r="L413">
        <v>4057</v>
      </c>
      <c r="M413">
        <v>1816</v>
      </c>
      <c r="N413" t="s">
        <v>87</v>
      </c>
      <c r="O413">
        <v>6</v>
      </c>
      <c r="P413">
        <v>1816</v>
      </c>
      <c r="Q413">
        <v>4057</v>
      </c>
      <c r="R413" s="20">
        <v>0.02</v>
      </c>
    </row>
    <row r="414" spans="1:18" x14ac:dyDescent="0.25">
      <c r="A414" t="s">
        <v>811</v>
      </c>
      <c r="B414" s="19">
        <v>42325</v>
      </c>
      <c r="C414" t="s">
        <v>203</v>
      </c>
      <c r="D414">
        <v>10002</v>
      </c>
      <c r="E414" t="s">
        <v>812</v>
      </c>
      <c r="F414">
        <v>1</v>
      </c>
      <c r="G414" t="s">
        <v>83</v>
      </c>
      <c r="H414" t="s">
        <v>84</v>
      </c>
      <c r="I414" t="s">
        <v>85</v>
      </c>
      <c r="J414" t="s">
        <v>77</v>
      </c>
      <c r="K414" t="s">
        <v>813</v>
      </c>
      <c r="L414">
        <v>4069</v>
      </c>
      <c r="M414">
        <v>1545</v>
      </c>
      <c r="N414" t="s">
        <v>87</v>
      </c>
      <c r="O414">
        <v>4</v>
      </c>
      <c r="P414">
        <v>1545</v>
      </c>
      <c r="Q414">
        <v>4069</v>
      </c>
      <c r="R414" s="20">
        <v>0.01</v>
      </c>
    </row>
    <row r="415" spans="1:18" x14ac:dyDescent="0.25">
      <c r="A415" t="s">
        <v>814</v>
      </c>
      <c r="B415" s="19">
        <v>41303</v>
      </c>
      <c r="C415" t="s">
        <v>89</v>
      </c>
      <c r="D415">
        <v>10002</v>
      </c>
      <c r="E415" t="s">
        <v>815</v>
      </c>
      <c r="F415">
        <v>1</v>
      </c>
      <c r="G415" t="s">
        <v>83</v>
      </c>
      <c r="H415" t="s">
        <v>84</v>
      </c>
      <c r="I415" t="s">
        <v>85</v>
      </c>
      <c r="J415" t="s">
        <v>77</v>
      </c>
      <c r="K415" t="s">
        <v>816</v>
      </c>
      <c r="L415">
        <v>4079</v>
      </c>
      <c r="M415">
        <v>1413</v>
      </c>
      <c r="N415" t="s">
        <v>239</v>
      </c>
      <c r="O415">
        <v>5</v>
      </c>
      <c r="P415">
        <v>1413</v>
      </c>
      <c r="Q415">
        <v>4079</v>
      </c>
      <c r="R415" s="20">
        <v>0.01</v>
      </c>
    </row>
    <row r="416" spans="1:18" x14ac:dyDescent="0.25">
      <c r="A416" t="s">
        <v>817</v>
      </c>
      <c r="B416" s="19">
        <v>42249</v>
      </c>
      <c r="C416" t="s">
        <v>203</v>
      </c>
      <c r="D416">
        <v>10013</v>
      </c>
      <c r="E416" t="s">
        <v>815</v>
      </c>
      <c r="F416">
        <v>1</v>
      </c>
      <c r="G416" t="s">
        <v>116</v>
      </c>
      <c r="H416" t="s">
        <v>117</v>
      </c>
      <c r="I416" t="s">
        <v>118</v>
      </c>
      <c r="J416" t="s">
        <v>106</v>
      </c>
      <c r="K416" t="s">
        <v>816</v>
      </c>
      <c r="L416">
        <v>4079</v>
      </c>
      <c r="M416">
        <v>1413</v>
      </c>
      <c r="N416" t="s">
        <v>239</v>
      </c>
      <c r="O416">
        <v>4</v>
      </c>
      <c r="P416">
        <v>1413</v>
      </c>
      <c r="Q416">
        <v>4079</v>
      </c>
      <c r="R416" s="20">
        <v>0.01</v>
      </c>
    </row>
    <row r="417" spans="1:18" x14ac:dyDescent="0.25">
      <c r="A417" t="s">
        <v>818</v>
      </c>
      <c r="B417" s="19">
        <v>42310</v>
      </c>
      <c r="C417" t="s">
        <v>81</v>
      </c>
      <c r="D417">
        <v>10005</v>
      </c>
      <c r="E417" t="s">
        <v>819</v>
      </c>
      <c r="F417">
        <v>1</v>
      </c>
      <c r="G417" t="s">
        <v>183</v>
      </c>
      <c r="H417" t="s">
        <v>184</v>
      </c>
      <c r="I417" t="s">
        <v>185</v>
      </c>
      <c r="J417" t="s">
        <v>93</v>
      </c>
      <c r="K417" t="s">
        <v>820</v>
      </c>
      <c r="L417">
        <v>4110</v>
      </c>
      <c r="M417">
        <v>1788</v>
      </c>
      <c r="N417" t="s">
        <v>87</v>
      </c>
      <c r="O417">
        <v>8</v>
      </c>
      <c r="P417">
        <v>1788</v>
      </c>
      <c r="Q417">
        <v>4110</v>
      </c>
      <c r="R417" s="20">
        <v>0.02</v>
      </c>
    </row>
    <row r="418" spans="1:18" x14ac:dyDescent="0.25">
      <c r="A418" t="s">
        <v>821</v>
      </c>
      <c r="B418" s="19">
        <v>41949</v>
      </c>
      <c r="C418" t="s">
        <v>89</v>
      </c>
      <c r="D418">
        <v>10013</v>
      </c>
      <c r="E418" t="s">
        <v>822</v>
      </c>
      <c r="F418">
        <v>1</v>
      </c>
      <c r="G418" t="s">
        <v>116</v>
      </c>
      <c r="H418" t="s">
        <v>117</v>
      </c>
      <c r="I418" t="s">
        <v>118</v>
      </c>
      <c r="J418" t="s">
        <v>106</v>
      </c>
      <c r="K418" t="s">
        <v>823</v>
      </c>
      <c r="L418">
        <v>4120</v>
      </c>
      <c r="M418">
        <v>1841</v>
      </c>
      <c r="N418" t="s">
        <v>87</v>
      </c>
      <c r="O418">
        <v>5</v>
      </c>
      <c r="P418">
        <v>1841</v>
      </c>
      <c r="Q418">
        <v>4120</v>
      </c>
      <c r="R418" s="20">
        <v>0.01</v>
      </c>
    </row>
    <row r="419" spans="1:18" x14ac:dyDescent="0.25">
      <c r="A419" t="s">
        <v>824</v>
      </c>
      <c r="B419" s="19">
        <v>41575</v>
      </c>
      <c r="C419" t="s">
        <v>81</v>
      </c>
      <c r="D419">
        <v>10003</v>
      </c>
      <c r="E419" t="s">
        <v>822</v>
      </c>
      <c r="F419">
        <v>1</v>
      </c>
      <c r="G419" t="s">
        <v>96</v>
      </c>
      <c r="H419" t="s">
        <v>97</v>
      </c>
      <c r="I419" t="s">
        <v>98</v>
      </c>
      <c r="J419" t="s">
        <v>99</v>
      </c>
      <c r="K419" t="s">
        <v>823</v>
      </c>
      <c r="L419">
        <v>4120</v>
      </c>
      <c r="M419">
        <v>1841</v>
      </c>
      <c r="N419" t="s">
        <v>87</v>
      </c>
      <c r="O419">
        <v>8</v>
      </c>
      <c r="P419">
        <v>1841</v>
      </c>
      <c r="Q419">
        <v>4120</v>
      </c>
      <c r="R419" s="20">
        <v>0.02</v>
      </c>
    </row>
    <row r="420" spans="1:18" x14ac:dyDescent="0.25">
      <c r="A420" t="s">
        <v>718</v>
      </c>
      <c r="B420" s="19">
        <v>42052</v>
      </c>
      <c r="C420" t="s">
        <v>110</v>
      </c>
      <c r="D420">
        <v>10015</v>
      </c>
      <c r="E420" t="s">
        <v>822</v>
      </c>
      <c r="F420">
        <v>1</v>
      </c>
      <c r="G420" t="s">
        <v>103</v>
      </c>
      <c r="H420" t="s">
        <v>104</v>
      </c>
      <c r="I420" t="s">
        <v>105</v>
      </c>
      <c r="J420" t="s">
        <v>106</v>
      </c>
      <c r="K420" t="s">
        <v>823</v>
      </c>
      <c r="L420">
        <v>4120</v>
      </c>
      <c r="M420">
        <v>1841</v>
      </c>
      <c r="N420" t="s">
        <v>87</v>
      </c>
      <c r="O420">
        <v>4</v>
      </c>
      <c r="P420">
        <v>1841</v>
      </c>
      <c r="Q420">
        <v>4120</v>
      </c>
      <c r="R420" s="20">
        <v>0.01</v>
      </c>
    </row>
    <row r="421" spans="1:18" x14ac:dyDescent="0.25">
      <c r="A421" t="s">
        <v>825</v>
      </c>
      <c r="B421" s="19">
        <v>41685</v>
      </c>
      <c r="C421" t="s">
        <v>134</v>
      </c>
      <c r="D421">
        <v>10002</v>
      </c>
      <c r="E421" t="s">
        <v>826</v>
      </c>
      <c r="F421">
        <v>1</v>
      </c>
      <c r="G421" t="s">
        <v>83</v>
      </c>
      <c r="H421" t="s">
        <v>84</v>
      </c>
      <c r="I421" t="s">
        <v>85</v>
      </c>
      <c r="J421" t="s">
        <v>77</v>
      </c>
      <c r="K421" t="s">
        <v>827</v>
      </c>
      <c r="L421">
        <v>4152</v>
      </c>
      <c r="M421">
        <v>1278</v>
      </c>
      <c r="N421" t="s">
        <v>87</v>
      </c>
      <c r="O421">
        <v>10</v>
      </c>
      <c r="P421">
        <v>1278</v>
      </c>
      <c r="Q421">
        <v>4152</v>
      </c>
      <c r="R421" s="20">
        <v>0.02</v>
      </c>
    </row>
    <row r="422" spans="1:18" x14ac:dyDescent="0.25">
      <c r="A422" t="s">
        <v>828</v>
      </c>
      <c r="B422" s="19">
        <v>42354</v>
      </c>
      <c r="C422" t="s">
        <v>102</v>
      </c>
      <c r="D422">
        <v>10013</v>
      </c>
      <c r="E422" t="s">
        <v>826</v>
      </c>
      <c r="F422">
        <v>1</v>
      </c>
      <c r="G422" t="s">
        <v>116</v>
      </c>
      <c r="H422" t="s">
        <v>117</v>
      </c>
      <c r="I422" t="s">
        <v>118</v>
      </c>
      <c r="J422" t="s">
        <v>106</v>
      </c>
      <c r="K422" t="s">
        <v>827</v>
      </c>
      <c r="L422">
        <v>4152</v>
      </c>
      <c r="M422">
        <v>1278</v>
      </c>
      <c r="N422" t="s">
        <v>87</v>
      </c>
      <c r="O422">
        <v>1</v>
      </c>
      <c r="P422">
        <v>1278</v>
      </c>
      <c r="Q422">
        <v>4152</v>
      </c>
      <c r="R422" s="20">
        <v>0.01</v>
      </c>
    </row>
    <row r="423" spans="1:18" x14ac:dyDescent="0.25">
      <c r="A423" t="s">
        <v>465</v>
      </c>
      <c r="B423" s="19">
        <v>41492</v>
      </c>
      <c r="C423" t="s">
        <v>72</v>
      </c>
      <c r="D423">
        <v>10003</v>
      </c>
      <c r="E423" t="s">
        <v>829</v>
      </c>
      <c r="F423">
        <v>1</v>
      </c>
      <c r="G423" t="s">
        <v>96</v>
      </c>
      <c r="H423" t="s">
        <v>97</v>
      </c>
      <c r="I423" t="s">
        <v>98</v>
      </c>
      <c r="J423" t="s">
        <v>99</v>
      </c>
      <c r="K423" t="s">
        <v>830</v>
      </c>
      <c r="L423">
        <v>4163</v>
      </c>
      <c r="M423">
        <v>1216</v>
      </c>
      <c r="N423" t="s">
        <v>177</v>
      </c>
      <c r="O423">
        <v>6</v>
      </c>
      <c r="P423">
        <v>1216</v>
      </c>
      <c r="Q423">
        <v>4163</v>
      </c>
      <c r="R423" s="20">
        <v>0.02</v>
      </c>
    </row>
    <row r="424" spans="1:18" x14ac:dyDescent="0.25">
      <c r="A424" t="s">
        <v>510</v>
      </c>
      <c r="B424" s="19">
        <v>41603</v>
      </c>
      <c r="C424" t="s">
        <v>102</v>
      </c>
      <c r="D424">
        <v>10006</v>
      </c>
      <c r="E424" t="s">
        <v>829</v>
      </c>
      <c r="F424">
        <v>1</v>
      </c>
      <c r="G424" t="s">
        <v>74</v>
      </c>
      <c r="H424" t="s">
        <v>75</v>
      </c>
      <c r="I424" t="s">
        <v>76</v>
      </c>
      <c r="J424" t="s">
        <v>77</v>
      </c>
      <c r="K424" t="s">
        <v>830</v>
      </c>
      <c r="L424">
        <v>4163</v>
      </c>
      <c r="M424">
        <v>1216</v>
      </c>
      <c r="N424" t="s">
        <v>177</v>
      </c>
      <c r="O424">
        <v>1</v>
      </c>
      <c r="P424">
        <v>1216</v>
      </c>
      <c r="Q424">
        <v>4163</v>
      </c>
      <c r="R424" s="20">
        <v>0.01</v>
      </c>
    </row>
    <row r="425" spans="1:18" x14ac:dyDescent="0.25">
      <c r="A425" t="s">
        <v>831</v>
      </c>
      <c r="B425" s="19">
        <v>41361</v>
      </c>
      <c r="C425" t="s">
        <v>134</v>
      </c>
      <c r="D425">
        <v>10009</v>
      </c>
      <c r="E425" t="s">
        <v>832</v>
      </c>
      <c r="F425">
        <v>1</v>
      </c>
      <c r="G425" t="s">
        <v>141</v>
      </c>
      <c r="H425" t="s">
        <v>142</v>
      </c>
      <c r="I425" t="s">
        <v>143</v>
      </c>
      <c r="J425" t="s">
        <v>93</v>
      </c>
      <c r="K425" t="s">
        <v>833</v>
      </c>
      <c r="L425">
        <v>4172</v>
      </c>
      <c r="M425">
        <v>1415</v>
      </c>
      <c r="N425" t="s">
        <v>87</v>
      </c>
      <c r="O425">
        <v>10</v>
      </c>
      <c r="P425">
        <v>1415</v>
      </c>
      <c r="Q425">
        <v>4172</v>
      </c>
      <c r="R425" s="20">
        <v>0.02</v>
      </c>
    </row>
    <row r="426" spans="1:18" x14ac:dyDescent="0.25">
      <c r="A426" t="s">
        <v>834</v>
      </c>
      <c r="B426" s="19">
        <v>42063</v>
      </c>
      <c r="C426" t="s">
        <v>203</v>
      </c>
      <c r="D426">
        <v>10011</v>
      </c>
      <c r="E426" t="s">
        <v>835</v>
      </c>
      <c r="F426">
        <v>1</v>
      </c>
      <c r="G426" t="s">
        <v>153</v>
      </c>
      <c r="H426" t="s">
        <v>154</v>
      </c>
      <c r="I426" t="s">
        <v>155</v>
      </c>
      <c r="J426" t="s">
        <v>93</v>
      </c>
      <c r="K426" t="s">
        <v>836</v>
      </c>
      <c r="L426">
        <v>4185</v>
      </c>
      <c r="M426">
        <v>1204</v>
      </c>
      <c r="N426" t="s">
        <v>239</v>
      </c>
      <c r="O426">
        <v>4</v>
      </c>
      <c r="P426">
        <v>1204</v>
      </c>
      <c r="Q426">
        <v>4185</v>
      </c>
      <c r="R426" s="20">
        <v>0.01</v>
      </c>
    </row>
    <row r="427" spans="1:18" x14ac:dyDescent="0.25">
      <c r="A427" t="s">
        <v>837</v>
      </c>
      <c r="B427" s="19">
        <v>41886</v>
      </c>
      <c r="C427" t="s">
        <v>108</v>
      </c>
      <c r="D427">
        <v>10008</v>
      </c>
      <c r="E427" t="s">
        <v>838</v>
      </c>
      <c r="F427">
        <v>1</v>
      </c>
      <c r="G427" t="s">
        <v>135</v>
      </c>
      <c r="H427" t="s">
        <v>136</v>
      </c>
      <c r="I427" t="s">
        <v>137</v>
      </c>
      <c r="J427" t="s">
        <v>106</v>
      </c>
      <c r="K427" t="s">
        <v>839</v>
      </c>
      <c r="L427">
        <v>4190</v>
      </c>
      <c r="M427">
        <v>1817</v>
      </c>
      <c r="N427" t="s">
        <v>87</v>
      </c>
      <c r="O427">
        <v>3</v>
      </c>
      <c r="P427">
        <v>1817</v>
      </c>
      <c r="Q427">
        <v>4190</v>
      </c>
      <c r="R427" s="20">
        <v>0.01</v>
      </c>
    </row>
    <row r="428" spans="1:18" x14ac:dyDescent="0.25">
      <c r="A428" t="s">
        <v>840</v>
      </c>
      <c r="B428" s="19">
        <v>41610</v>
      </c>
      <c r="C428" t="s">
        <v>134</v>
      </c>
      <c r="D428">
        <v>10005</v>
      </c>
      <c r="E428" t="s">
        <v>841</v>
      </c>
      <c r="F428">
        <v>1</v>
      </c>
      <c r="G428" t="s">
        <v>183</v>
      </c>
      <c r="H428" t="s">
        <v>184</v>
      </c>
      <c r="I428" t="s">
        <v>185</v>
      </c>
      <c r="J428" t="s">
        <v>93</v>
      </c>
      <c r="K428" t="s">
        <v>842</v>
      </c>
      <c r="L428">
        <v>4206</v>
      </c>
      <c r="M428">
        <v>1201</v>
      </c>
      <c r="N428" t="s">
        <v>87</v>
      </c>
      <c r="O428">
        <v>10</v>
      </c>
      <c r="P428">
        <v>1201</v>
      </c>
      <c r="Q428">
        <v>4206</v>
      </c>
      <c r="R428" s="20">
        <v>0.02</v>
      </c>
    </row>
    <row r="429" spans="1:18" x14ac:dyDescent="0.25">
      <c r="A429" t="s">
        <v>843</v>
      </c>
      <c r="B429" s="19">
        <v>42011</v>
      </c>
      <c r="C429" t="s">
        <v>89</v>
      </c>
      <c r="D429">
        <v>10004</v>
      </c>
      <c r="E429" t="s">
        <v>841</v>
      </c>
      <c r="F429">
        <v>1</v>
      </c>
      <c r="G429" t="s">
        <v>121</v>
      </c>
      <c r="H429" t="s">
        <v>122</v>
      </c>
      <c r="I429" t="s">
        <v>123</v>
      </c>
      <c r="J429" t="s">
        <v>106</v>
      </c>
      <c r="K429" t="s">
        <v>842</v>
      </c>
      <c r="L429">
        <v>4206</v>
      </c>
      <c r="M429">
        <v>1201</v>
      </c>
      <c r="N429" t="s">
        <v>87</v>
      </c>
      <c r="O429">
        <v>5</v>
      </c>
      <c r="P429">
        <v>1201</v>
      </c>
      <c r="Q429">
        <v>4206</v>
      </c>
      <c r="R429" s="20">
        <v>0.01</v>
      </c>
    </row>
    <row r="430" spans="1:18" x14ac:dyDescent="0.25">
      <c r="A430" t="s">
        <v>844</v>
      </c>
      <c r="B430" s="19">
        <v>41600</v>
      </c>
      <c r="C430" t="s">
        <v>134</v>
      </c>
      <c r="D430">
        <v>10008</v>
      </c>
      <c r="E430" t="s">
        <v>841</v>
      </c>
      <c r="F430">
        <v>1</v>
      </c>
      <c r="G430" t="s">
        <v>135</v>
      </c>
      <c r="H430" t="s">
        <v>136</v>
      </c>
      <c r="I430" t="s">
        <v>137</v>
      </c>
      <c r="J430" t="s">
        <v>106</v>
      </c>
      <c r="K430" t="s">
        <v>842</v>
      </c>
      <c r="L430">
        <v>4206</v>
      </c>
      <c r="M430">
        <v>1201</v>
      </c>
      <c r="N430" t="s">
        <v>87</v>
      </c>
      <c r="O430">
        <v>10</v>
      </c>
      <c r="P430">
        <v>1201</v>
      </c>
      <c r="Q430">
        <v>4206</v>
      </c>
      <c r="R430" s="20">
        <v>0.02</v>
      </c>
    </row>
    <row r="431" spans="1:18" x14ac:dyDescent="0.25">
      <c r="A431" t="s">
        <v>845</v>
      </c>
      <c r="B431" s="19">
        <v>42199</v>
      </c>
      <c r="C431" t="s">
        <v>81</v>
      </c>
      <c r="D431">
        <v>10010</v>
      </c>
      <c r="E431" t="s">
        <v>841</v>
      </c>
      <c r="F431">
        <v>1</v>
      </c>
      <c r="G431" t="s">
        <v>171</v>
      </c>
      <c r="H431" t="s">
        <v>172</v>
      </c>
      <c r="I431" t="s">
        <v>173</v>
      </c>
      <c r="J431" t="s">
        <v>93</v>
      </c>
      <c r="K431" t="s">
        <v>842</v>
      </c>
      <c r="L431">
        <v>4206</v>
      </c>
      <c r="M431">
        <v>1201</v>
      </c>
      <c r="N431" t="s">
        <v>87</v>
      </c>
      <c r="O431">
        <v>8</v>
      </c>
      <c r="P431">
        <v>1201</v>
      </c>
      <c r="Q431">
        <v>4206</v>
      </c>
      <c r="R431" s="20">
        <v>0.02</v>
      </c>
    </row>
    <row r="432" spans="1:18" x14ac:dyDescent="0.25">
      <c r="A432" t="s">
        <v>846</v>
      </c>
      <c r="B432" s="19">
        <v>42173</v>
      </c>
      <c r="C432" t="s">
        <v>89</v>
      </c>
      <c r="D432">
        <v>10002</v>
      </c>
      <c r="E432" t="s">
        <v>847</v>
      </c>
      <c r="F432">
        <v>1</v>
      </c>
      <c r="G432" t="s">
        <v>83</v>
      </c>
      <c r="H432" t="s">
        <v>84</v>
      </c>
      <c r="I432" t="s">
        <v>85</v>
      </c>
      <c r="J432" t="s">
        <v>77</v>
      </c>
      <c r="K432" t="s">
        <v>848</v>
      </c>
      <c r="L432">
        <v>4209</v>
      </c>
      <c r="M432">
        <v>1692</v>
      </c>
      <c r="N432" t="s">
        <v>114</v>
      </c>
      <c r="O432">
        <v>5</v>
      </c>
      <c r="P432">
        <v>1692</v>
      </c>
      <c r="Q432">
        <v>4209</v>
      </c>
      <c r="R432" s="20">
        <v>0.01</v>
      </c>
    </row>
    <row r="433" spans="1:18" x14ac:dyDescent="0.25">
      <c r="A433" t="s">
        <v>849</v>
      </c>
      <c r="B433" s="19">
        <v>41922</v>
      </c>
      <c r="C433" t="s">
        <v>72</v>
      </c>
      <c r="D433">
        <v>10002</v>
      </c>
      <c r="E433" t="s">
        <v>847</v>
      </c>
      <c r="F433">
        <v>1</v>
      </c>
      <c r="G433" t="s">
        <v>83</v>
      </c>
      <c r="H433" t="s">
        <v>84</v>
      </c>
      <c r="I433" t="s">
        <v>85</v>
      </c>
      <c r="J433" t="s">
        <v>77</v>
      </c>
      <c r="K433" t="s">
        <v>848</v>
      </c>
      <c r="L433">
        <v>4209</v>
      </c>
      <c r="M433">
        <v>1692</v>
      </c>
      <c r="N433" t="s">
        <v>114</v>
      </c>
      <c r="O433">
        <v>6</v>
      </c>
      <c r="P433">
        <v>1692</v>
      </c>
      <c r="Q433">
        <v>4209</v>
      </c>
      <c r="R433" s="20">
        <v>0.02</v>
      </c>
    </row>
    <row r="434" spans="1:18" x14ac:dyDescent="0.25">
      <c r="A434" t="s">
        <v>850</v>
      </c>
      <c r="B434" s="19">
        <v>41668</v>
      </c>
      <c r="C434" t="s">
        <v>102</v>
      </c>
      <c r="D434">
        <v>10009</v>
      </c>
      <c r="E434" t="s">
        <v>847</v>
      </c>
      <c r="F434">
        <v>1</v>
      </c>
      <c r="G434" t="s">
        <v>141</v>
      </c>
      <c r="H434" t="s">
        <v>142</v>
      </c>
      <c r="I434" t="s">
        <v>143</v>
      </c>
      <c r="J434" t="s">
        <v>93</v>
      </c>
      <c r="K434" t="s">
        <v>848</v>
      </c>
      <c r="L434">
        <v>4209</v>
      </c>
      <c r="M434">
        <v>1692</v>
      </c>
      <c r="N434" t="s">
        <v>114</v>
      </c>
      <c r="O434">
        <v>1</v>
      </c>
      <c r="P434">
        <v>1692</v>
      </c>
      <c r="Q434">
        <v>4209</v>
      </c>
      <c r="R434" s="20">
        <v>0.01</v>
      </c>
    </row>
    <row r="435" spans="1:18" x14ac:dyDescent="0.25">
      <c r="A435" t="s">
        <v>851</v>
      </c>
      <c r="B435" s="19">
        <v>41449</v>
      </c>
      <c r="C435" t="s">
        <v>134</v>
      </c>
      <c r="D435">
        <v>10014</v>
      </c>
      <c r="E435" t="s">
        <v>847</v>
      </c>
      <c r="F435">
        <v>1</v>
      </c>
      <c r="G435" t="s">
        <v>162</v>
      </c>
      <c r="H435" t="s">
        <v>163</v>
      </c>
      <c r="I435" t="s">
        <v>164</v>
      </c>
      <c r="J435" t="s">
        <v>93</v>
      </c>
      <c r="K435" t="s">
        <v>848</v>
      </c>
      <c r="L435">
        <v>4209</v>
      </c>
      <c r="M435">
        <v>1692</v>
      </c>
      <c r="N435" t="s">
        <v>114</v>
      </c>
      <c r="O435">
        <v>10</v>
      </c>
      <c r="P435">
        <v>1692</v>
      </c>
      <c r="Q435">
        <v>4209</v>
      </c>
      <c r="R435" s="20">
        <v>0.02</v>
      </c>
    </row>
    <row r="436" spans="1:18" x14ac:dyDescent="0.25">
      <c r="A436" t="s">
        <v>852</v>
      </c>
      <c r="B436" s="19">
        <v>42164</v>
      </c>
      <c r="C436" t="s">
        <v>72</v>
      </c>
      <c r="D436">
        <v>10008</v>
      </c>
      <c r="E436" t="s">
        <v>847</v>
      </c>
      <c r="F436">
        <v>1</v>
      </c>
      <c r="G436" t="s">
        <v>135</v>
      </c>
      <c r="H436" t="s">
        <v>136</v>
      </c>
      <c r="I436" t="s">
        <v>137</v>
      </c>
      <c r="J436" t="s">
        <v>106</v>
      </c>
      <c r="K436" t="s">
        <v>848</v>
      </c>
      <c r="L436">
        <v>4209</v>
      </c>
      <c r="M436">
        <v>1692</v>
      </c>
      <c r="N436" t="s">
        <v>114</v>
      </c>
      <c r="O436">
        <v>6</v>
      </c>
      <c r="P436">
        <v>1692</v>
      </c>
      <c r="Q436">
        <v>4209</v>
      </c>
      <c r="R436" s="20">
        <v>0.02</v>
      </c>
    </row>
    <row r="437" spans="1:18" x14ac:dyDescent="0.25">
      <c r="A437" t="s">
        <v>853</v>
      </c>
      <c r="B437" s="19">
        <v>42057</v>
      </c>
      <c r="C437" t="s">
        <v>89</v>
      </c>
      <c r="D437">
        <v>10014</v>
      </c>
      <c r="E437" t="s">
        <v>854</v>
      </c>
      <c r="F437">
        <v>1</v>
      </c>
      <c r="G437" t="s">
        <v>162</v>
      </c>
      <c r="H437" t="s">
        <v>163</v>
      </c>
      <c r="I437" t="s">
        <v>164</v>
      </c>
      <c r="J437" t="s">
        <v>93</v>
      </c>
      <c r="K437" t="s">
        <v>855</v>
      </c>
      <c r="L437">
        <v>4218</v>
      </c>
      <c r="M437">
        <v>2421</v>
      </c>
      <c r="N437" t="s">
        <v>87</v>
      </c>
      <c r="O437">
        <v>5</v>
      </c>
      <c r="P437">
        <v>2421</v>
      </c>
      <c r="Q437">
        <v>4218</v>
      </c>
      <c r="R437" s="20">
        <v>0.01</v>
      </c>
    </row>
    <row r="438" spans="1:18" x14ac:dyDescent="0.25">
      <c r="A438" t="s">
        <v>402</v>
      </c>
      <c r="B438" s="19">
        <v>41486</v>
      </c>
      <c r="C438" t="s">
        <v>72</v>
      </c>
      <c r="D438">
        <v>10003</v>
      </c>
      <c r="E438" t="s">
        <v>854</v>
      </c>
      <c r="F438">
        <v>1</v>
      </c>
      <c r="G438" t="s">
        <v>96</v>
      </c>
      <c r="H438" t="s">
        <v>97</v>
      </c>
      <c r="I438" t="s">
        <v>98</v>
      </c>
      <c r="J438" t="s">
        <v>99</v>
      </c>
      <c r="K438" t="s">
        <v>855</v>
      </c>
      <c r="L438">
        <v>4218</v>
      </c>
      <c r="M438">
        <v>2421</v>
      </c>
      <c r="N438" t="s">
        <v>87</v>
      </c>
      <c r="O438">
        <v>6</v>
      </c>
      <c r="P438">
        <v>2421</v>
      </c>
      <c r="Q438">
        <v>4218</v>
      </c>
      <c r="R438" s="20">
        <v>0.02</v>
      </c>
    </row>
    <row r="439" spans="1:18" x14ac:dyDescent="0.25">
      <c r="A439" t="s">
        <v>856</v>
      </c>
      <c r="B439" s="19">
        <v>42019</v>
      </c>
      <c r="C439" t="s">
        <v>81</v>
      </c>
      <c r="D439">
        <v>10009</v>
      </c>
      <c r="E439" t="s">
        <v>857</v>
      </c>
      <c r="F439">
        <v>1</v>
      </c>
      <c r="G439" t="s">
        <v>141</v>
      </c>
      <c r="H439" t="s">
        <v>142</v>
      </c>
      <c r="I439" t="s">
        <v>143</v>
      </c>
      <c r="J439" t="s">
        <v>93</v>
      </c>
      <c r="K439" t="s">
        <v>858</v>
      </c>
      <c r="L439">
        <v>4220</v>
      </c>
      <c r="M439">
        <v>1635</v>
      </c>
      <c r="N439" t="s">
        <v>87</v>
      </c>
      <c r="O439">
        <v>8</v>
      </c>
      <c r="P439">
        <v>1635</v>
      </c>
      <c r="Q439">
        <v>4220</v>
      </c>
      <c r="R439" s="20">
        <v>0.02</v>
      </c>
    </row>
    <row r="440" spans="1:18" x14ac:dyDescent="0.25">
      <c r="A440" t="s">
        <v>859</v>
      </c>
      <c r="B440" s="19">
        <v>41794</v>
      </c>
      <c r="C440" t="s">
        <v>110</v>
      </c>
      <c r="D440">
        <v>10014</v>
      </c>
      <c r="E440" t="s">
        <v>857</v>
      </c>
      <c r="F440">
        <v>1</v>
      </c>
      <c r="G440" t="s">
        <v>162</v>
      </c>
      <c r="H440" t="s">
        <v>163</v>
      </c>
      <c r="I440" t="s">
        <v>164</v>
      </c>
      <c r="J440" t="s">
        <v>93</v>
      </c>
      <c r="K440" t="s">
        <v>858</v>
      </c>
      <c r="L440">
        <v>4220</v>
      </c>
      <c r="M440">
        <v>1635</v>
      </c>
      <c r="N440" t="s">
        <v>87</v>
      </c>
      <c r="O440">
        <v>4</v>
      </c>
      <c r="P440">
        <v>1635</v>
      </c>
      <c r="Q440">
        <v>4220</v>
      </c>
      <c r="R440" s="20">
        <v>0.01</v>
      </c>
    </row>
    <row r="441" spans="1:18" x14ac:dyDescent="0.25">
      <c r="A441" t="s">
        <v>860</v>
      </c>
      <c r="B441" s="19">
        <v>42267</v>
      </c>
      <c r="C441" t="s">
        <v>108</v>
      </c>
      <c r="D441">
        <v>10008</v>
      </c>
      <c r="E441" t="s">
        <v>857</v>
      </c>
      <c r="F441">
        <v>1</v>
      </c>
      <c r="G441" t="s">
        <v>135</v>
      </c>
      <c r="H441" t="s">
        <v>136</v>
      </c>
      <c r="I441" t="s">
        <v>137</v>
      </c>
      <c r="J441" t="s">
        <v>106</v>
      </c>
      <c r="K441" t="s">
        <v>858</v>
      </c>
      <c r="L441">
        <v>4220</v>
      </c>
      <c r="M441">
        <v>1635</v>
      </c>
      <c r="N441" t="s">
        <v>87</v>
      </c>
      <c r="O441">
        <v>3</v>
      </c>
      <c r="P441">
        <v>1635</v>
      </c>
      <c r="Q441">
        <v>4220</v>
      </c>
      <c r="R441" s="20">
        <v>0.01</v>
      </c>
    </row>
    <row r="442" spans="1:18" x14ac:dyDescent="0.25">
      <c r="A442" t="s">
        <v>639</v>
      </c>
      <c r="B442" s="19">
        <v>41541</v>
      </c>
      <c r="C442" t="s">
        <v>110</v>
      </c>
      <c r="D442">
        <v>10014</v>
      </c>
      <c r="E442" t="s">
        <v>861</v>
      </c>
      <c r="F442">
        <v>1</v>
      </c>
      <c r="G442" t="s">
        <v>162</v>
      </c>
      <c r="H442" t="s">
        <v>163</v>
      </c>
      <c r="I442" t="s">
        <v>164</v>
      </c>
      <c r="J442" t="s">
        <v>93</v>
      </c>
      <c r="K442" t="s">
        <v>862</v>
      </c>
      <c r="L442">
        <v>4220</v>
      </c>
      <c r="M442">
        <v>1493</v>
      </c>
      <c r="N442" t="s">
        <v>87</v>
      </c>
      <c r="O442">
        <v>4</v>
      </c>
      <c r="P442">
        <v>1493</v>
      </c>
      <c r="Q442">
        <v>4220</v>
      </c>
      <c r="R442" s="20">
        <v>0.01</v>
      </c>
    </row>
    <row r="443" spans="1:18" x14ac:dyDescent="0.25">
      <c r="A443" t="s">
        <v>863</v>
      </c>
      <c r="B443" s="19">
        <v>41817</v>
      </c>
      <c r="C443" t="s">
        <v>81</v>
      </c>
      <c r="D443">
        <v>10008</v>
      </c>
      <c r="E443" t="s">
        <v>861</v>
      </c>
      <c r="F443">
        <v>1</v>
      </c>
      <c r="G443" t="s">
        <v>135</v>
      </c>
      <c r="H443" t="s">
        <v>136</v>
      </c>
      <c r="I443" t="s">
        <v>137</v>
      </c>
      <c r="J443" t="s">
        <v>106</v>
      </c>
      <c r="K443" t="s">
        <v>862</v>
      </c>
      <c r="L443">
        <v>4220</v>
      </c>
      <c r="M443">
        <v>1493</v>
      </c>
      <c r="N443" t="s">
        <v>87</v>
      </c>
      <c r="O443">
        <v>8</v>
      </c>
      <c r="P443">
        <v>1493</v>
      </c>
      <c r="Q443">
        <v>4220</v>
      </c>
      <c r="R443" s="20">
        <v>0.02</v>
      </c>
    </row>
    <row r="444" spans="1:18" x14ac:dyDescent="0.25">
      <c r="A444" t="s">
        <v>864</v>
      </c>
      <c r="B444" s="19">
        <v>41404</v>
      </c>
      <c r="C444" t="s">
        <v>89</v>
      </c>
      <c r="D444">
        <v>10008</v>
      </c>
      <c r="E444" t="s">
        <v>865</v>
      </c>
      <c r="F444">
        <v>1</v>
      </c>
      <c r="G444" t="s">
        <v>135</v>
      </c>
      <c r="H444" t="s">
        <v>136</v>
      </c>
      <c r="I444" t="s">
        <v>137</v>
      </c>
      <c r="J444" t="s">
        <v>106</v>
      </c>
      <c r="K444" t="s">
        <v>866</v>
      </c>
      <c r="L444">
        <v>4224</v>
      </c>
      <c r="M444">
        <v>2048</v>
      </c>
      <c r="N444" t="s">
        <v>239</v>
      </c>
      <c r="O444">
        <v>5</v>
      </c>
      <c r="P444">
        <v>2048</v>
      </c>
      <c r="Q444">
        <v>4224</v>
      </c>
      <c r="R444" s="20">
        <v>0.01</v>
      </c>
    </row>
    <row r="445" spans="1:18" x14ac:dyDescent="0.25">
      <c r="A445" t="s">
        <v>867</v>
      </c>
      <c r="B445" s="19">
        <v>42133</v>
      </c>
      <c r="C445" t="s">
        <v>110</v>
      </c>
      <c r="D445">
        <v>10007</v>
      </c>
      <c r="E445" t="s">
        <v>868</v>
      </c>
      <c r="F445">
        <v>1</v>
      </c>
      <c r="G445" t="s">
        <v>90</v>
      </c>
      <c r="H445" t="s">
        <v>91</v>
      </c>
      <c r="I445" t="s">
        <v>92</v>
      </c>
      <c r="J445" t="s">
        <v>93</v>
      </c>
      <c r="K445" t="s">
        <v>869</v>
      </c>
      <c r="L445">
        <v>4230</v>
      </c>
      <c r="M445">
        <v>1812</v>
      </c>
      <c r="N445" t="s">
        <v>114</v>
      </c>
      <c r="O445">
        <v>4</v>
      </c>
      <c r="P445">
        <v>1812</v>
      </c>
      <c r="Q445">
        <v>4230</v>
      </c>
      <c r="R445" s="20">
        <v>0.01</v>
      </c>
    </row>
    <row r="446" spans="1:18" x14ac:dyDescent="0.25">
      <c r="A446" t="s">
        <v>461</v>
      </c>
      <c r="B446" s="19">
        <v>41996</v>
      </c>
      <c r="C446" t="s">
        <v>108</v>
      </c>
      <c r="D446">
        <v>10003</v>
      </c>
      <c r="E446" t="s">
        <v>868</v>
      </c>
      <c r="F446">
        <v>1</v>
      </c>
      <c r="G446" t="s">
        <v>96</v>
      </c>
      <c r="H446" t="s">
        <v>97</v>
      </c>
      <c r="I446" t="s">
        <v>98</v>
      </c>
      <c r="J446" t="s">
        <v>99</v>
      </c>
      <c r="K446" t="s">
        <v>869</v>
      </c>
      <c r="L446">
        <v>4230</v>
      </c>
      <c r="M446">
        <v>1812</v>
      </c>
      <c r="N446" t="s">
        <v>114</v>
      </c>
      <c r="O446">
        <v>3</v>
      </c>
      <c r="P446">
        <v>1812</v>
      </c>
      <c r="Q446">
        <v>4230</v>
      </c>
      <c r="R446" s="20">
        <v>0.01</v>
      </c>
    </row>
    <row r="447" spans="1:18" x14ac:dyDescent="0.25">
      <c r="A447" t="s">
        <v>687</v>
      </c>
      <c r="B447" s="19">
        <v>41837</v>
      </c>
      <c r="C447" t="s">
        <v>203</v>
      </c>
      <c r="D447">
        <v>10004</v>
      </c>
      <c r="E447" t="s">
        <v>868</v>
      </c>
      <c r="F447">
        <v>1</v>
      </c>
      <c r="G447" t="s">
        <v>121</v>
      </c>
      <c r="H447" t="s">
        <v>122</v>
      </c>
      <c r="I447" t="s">
        <v>123</v>
      </c>
      <c r="J447" t="s">
        <v>106</v>
      </c>
      <c r="K447" t="s">
        <v>869</v>
      </c>
      <c r="L447">
        <v>4230</v>
      </c>
      <c r="M447">
        <v>1812</v>
      </c>
      <c r="N447" t="s">
        <v>114</v>
      </c>
      <c r="O447">
        <v>4</v>
      </c>
      <c r="P447">
        <v>1812</v>
      </c>
      <c r="Q447">
        <v>4230</v>
      </c>
      <c r="R447" s="20">
        <v>0.01</v>
      </c>
    </row>
    <row r="448" spans="1:18" x14ac:dyDescent="0.25">
      <c r="A448" t="s">
        <v>870</v>
      </c>
      <c r="B448" s="19">
        <v>42006</v>
      </c>
      <c r="C448" t="s">
        <v>81</v>
      </c>
      <c r="D448">
        <v>10015</v>
      </c>
      <c r="E448" t="s">
        <v>868</v>
      </c>
      <c r="F448">
        <v>1</v>
      </c>
      <c r="G448" t="s">
        <v>103</v>
      </c>
      <c r="H448" t="s">
        <v>104</v>
      </c>
      <c r="I448" t="s">
        <v>105</v>
      </c>
      <c r="J448" t="s">
        <v>106</v>
      </c>
      <c r="K448" t="s">
        <v>869</v>
      </c>
      <c r="L448">
        <v>4230</v>
      </c>
      <c r="M448">
        <v>1812</v>
      </c>
      <c r="N448" t="s">
        <v>114</v>
      </c>
      <c r="O448">
        <v>8</v>
      </c>
      <c r="P448">
        <v>1812</v>
      </c>
      <c r="Q448">
        <v>4230</v>
      </c>
      <c r="R448" s="20">
        <v>0.02</v>
      </c>
    </row>
    <row r="449" spans="1:18" x14ac:dyDescent="0.25">
      <c r="A449" t="s">
        <v>871</v>
      </c>
      <c r="B449" s="19">
        <v>41807</v>
      </c>
      <c r="C449" t="s">
        <v>89</v>
      </c>
      <c r="D449">
        <v>10011</v>
      </c>
      <c r="E449" t="s">
        <v>868</v>
      </c>
      <c r="F449">
        <v>1</v>
      </c>
      <c r="G449" t="s">
        <v>153</v>
      </c>
      <c r="H449" t="s">
        <v>154</v>
      </c>
      <c r="I449" t="s">
        <v>155</v>
      </c>
      <c r="J449" t="s">
        <v>93</v>
      </c>
      <c r="K449" t="s">
        <v>869</v>
      </c>
      <c r="L449">
        <v>4230</v>
      </c>
      <c r="M449">
        <v>1812</v>
      </c>
      <c r="N449" t="s">
        <v>114</v>
      </c>
      <c r="O449">
        <v>5</v>
      </c>
      <c r="P449">
        <v>1812</v>
      </c>
      <c r="Q449">
        <v>4230</v>
      </c>
      <c r="R449" s="20">
        <v>0.01</v>
      </c>
    </row>
    <row r="450" spans="1:18" x14ac:dyDescent="0.25">
      <c r="A450" t="s">
        <v>872</v>
      </c>
      <c r="B450" s="19">
        <v>41956</v>
      </c>
      <c r="C450" t="s">
        <v>203</v>
      </c>
      <c r="D450">
        <v>10010</v>
      </c>
      <c r="E450" t="s">
        <v>868</v>
      </c>
      <c r="F450">
        <v>1</v>
      </c>
      <c r="G450" t="s">
        <v>171</v>
      </c>
      <c r="H450" t="s">
        <v>172</v>
      </c>
      <c r="I450" t="s">
        <v>173</v>
      </c>
      <c r="J450" t="s">
        <v>93</v>
      </c>
      <c r="K450" t="s">
        <v>869</v>
      </c>
      <c r="L450">
        <v>4230</v>
      </c>
      <c r="M450">
        <v>1812</v>
      </c>
      <c r="N450" t="s">
        <v>114</v>
      </c>
      <c r="O450">
        <v>4</v>
      </c>
      <c r="P450">
        <v>1812</v>
      </c>
      <c r="Q450">
        <v>4230</v>
      </c>
      <c r="R450" s="20">
        <v>0.01</v>
      </c>
    </row>
    <row r="451" spans="1:18" x14ac:dyDescent="0.25">
      <c r="A451" t="s">
        <v>873</v>
      </c>
      <c r="B451" s="19">
        <v>42246</v>
      </c>
      <c r="C451" t="s">
        <v>81</v>
      </c>
      <c r="D451">
        <v>10012</v>
      </c>
      <c r="E451" t="s">
        <v>874</v>
      </c>
      <c r="F451">
        <v>1</v>
      </c>
      <c r="G451" t="s">
        <v>127</v>
      </c>
      <c r="H451" t="s">
        <v>128</v>
      </c>
      <c r="I451" t="s">
        <v>129</v>
      </c>
      <c r="J451" t="s">
        <v>93</v>
      </c>
      <c r="K451" t="s">
        <v>875</v>
      </c>
      <c r="L451">
        <v>4234</v>
      </c>
      <c r="M451">
        <v>1212</v>
      </c>
      <c r="N451" t="s">
        <v>239</v>
      </c>
      <c r="O451">
        <v>8</v>
      </c>
      <c r="P451">
        <v>1212</v>
      </c>
      <c r="Q451">
        <v>4234</v>
      </c>
      <c r="R451" s="20">
        <v>0.02</v>
      </c>
    </row>
    <row r="452" spans="1:18" x14ac:dyDescent="0.25">
      <c r="A452" t="s">
        <v>876</v>
      </c>
      <c r="B452" s="19">
        <v>42265</v>
      </c>
      <c r="C452" t="s">
        <v>89</v>
      </c>
      <c r="D452">
        <v>10008</v>
      </c>
      <c r="E452" t="s">
        <v>874</v>
      </c>
      <c r="F452">
        <v>1</v>
      </c>
      <c r="G452" t="s">
        <v>135</v>
      </c>
      <c r="H452" t="s">
        <v>136</v>
      </c>
      <c r="I452" t="s">
        <v>137</v>
      </c>
      <c r="J452" t="s">
        <v>106</v>
      </c>
      <c r="K452" t="s">
        <v>875</v>
      </c>
      <c r="L452">
        <v>4234</v>
      </c>
      <c r="M452">
        <v>1212</v>
      </c>
      <c r="N452" t="s">
        <v>239</v>
      </c>
      <c r="O452">
        <v>5</v>
      </c>
      <c r="P452">
        <v>1212</v>
      </c>
      <c r="Q452">
        <v>4234</v>
      </c>
      <c r="R452" s="20">
        <v>0.01</v>
      </c>
    </row>
    <row r="453" spans="1:18" x14ac:dyDescent="0.25">
      <c r="A453" t="s">
        <v>877</v>
      </c>
      <c r="B453" s="19">
        <v>42113</v>
      </c>
      <c r="C453" t="s">
        <v>102</v>
      </c>
      <c r="D453">
        <v>10010</v>
      </c>
      <c r="E453" t="s">
        <v>874</v>
      </c>
      <c r="F453">
        <v>1</v>
      </c>
      <c r="G453" t="s">
        <v>171</v>
      </c>
      <c r="H453" t="s">
        <v>172</v>
      </c>
      <c r="I453" t="s">
        <v>173</v>
      </c>
      <c r="J453" t="s">
        <v>93</v>
      </c>
      <c r="K453" t="s">
        <v>875</v>
      </c>
      <c r="L453">
        <v>4234</v>
      </c>
      <c r="M453">
        <v>1212</v>
      </c>
      <c r="N453" t="s">
        <v>239</v>
      </c>
      <c r="O453">
        <v>1</v>
      </c>
      <c r="P453">
        <v>1212</v>
      </c>
      <c r="Q453">
        <v>4234</v>
      </c>
      <c r="R453" s="20">
        <v>0.01</v>
      </c>
    </row>
    <row r="454" spans="1:18" x14ac:dyDescent="0.25">
      <c r="A454" t="s">
        <v>292</v>
      </c>
      <c r="B454" s="19">
        <v>41665</v>
      </c>
      <c r="C454" t="s">
        <v>134</v>
      </c>
      <c r="D454">
        <v>10010</v>
      </c>
      <c r="E454" t="s">
        <v>874</v>
      </c>
      <c r="F454">
        <v>1</v>
      </c>
      <c r="G454" t="s">
        <v>171</v>
      </c>
      <c r="H454" t="s">
        <v>172</v>
      </c>
      <c r="I454" t="s">
        <v>173</v>
      </c>
      <c r="J454" t="s">
        <v>93</v>
      </c>
      <c r="K454" t="s">
        <v>875</v>
      </c>
      <c r="L454">
        <v>4234</v>
      </c>
      <c r="M454">
        <v>1212</v>
      </c>
      <c r="N454" t="s">
        <v>239</v>
      </c>
      <c r="O454">
        <v>10</v>
      </c>
      <c r="P454">
        <v>1212</v>
      </c>
      <c r="Q454">
        <v>4234</v>
      </c>
      <c r="R454" s="20">
        <v>0.02</v>
      </c>
    </row>
    <row r="455" spans="1:18" x14ac:dyDescent="0.25">
      <c r="A455" t="s">
        <v>878</v>
      </c>
      <c r="B455" s="19">
        <v>41511</v>
      </c>
      <c r="C455" t="s">
        <v>110</v>
      </c>
      <c r="D455">
        <v>10003</v>
      </c>
      <c r="E455" t="s">
        <v>879</v>
      </c>
      <c r="F455">
        <v>1</v>
      </c>
      <c r="G455" t="s">
        <v>96</v>
      </c>
      <c r="H455" t="s">
        <v>97</v>
      </c>
      <c r="I455" t="s">
        <v>98</v>
      </c>
      <c r="J455" t="s">
        <v>99</v>
      </c>
      <c r="K455" t="s">
        <v>880</v>
      </c>
      <c r="L455">
        <v>4239</v>
      </c>
      <c r="M455">
        <v>1749</v>
      </c>
      <c r="N455" t="s">
        <v>114</v>
      </c>
      <c r="O455">
        <v>4</v>
      </c>
      <c r="P455">
        <v>1749</v>
      </c>
      <c r="Q455">
        <v>4239</v>
      </c>
      <c r="R455" s="20">
        <v>0.01</v>
      </c>
    </row>
    <row r="456" spans="1:18" x14ac:dyDescent="0.25">
      <c r="A456" t="s">
        <v>881</v>
      </c>
      <c r="B456" s="19">
        <v>41953</v>
      </c>
      <c r="C456" t="s">
        <v>72</v>
      </c>
      <c r="D456">
        <v>10003</v>
      </c>
      <c r="E456" t="s">
        <v>879</v>
      </c>
      <c r="F456">
        <v>1</v>
      </c>
      <c r="G456" t="s">
        <v>96</v>
      </c>
      <c r="H456" t="s">
        <v>97</v>
      </c>
      <c r="I456" t="s">
        <v>98</v>
      </c>
      <c r="J456" t="s">
        <v>99</v>
      </c>
      <c r="K456" t="s">
        <v>880</v>
      </c>
      <c r="L456">
        <v>4239</v>
      </c>
      <c r="M456">
        <v>1749</v>
      </c>
      <c r="N456" t="s">
        <v>114</v>
      </c>
      <c r="O456">
        <v>6</v>
      </c>
      <c r="P456">
        <v>1749</v>
      </c>
      <c r="Q456">
        <v>4239</v>
      </c>
      <c r="R456" s="20">
        <v>0.02</v>
      </c>
    </row>
    <row r="457" spans="1:18" x14ac:dyDescent="0.25">
      <c r="A457" t="s">
        <v>882</v>
      </c>
      <c r="B457" s="19">
        <v>42014</v>
      </c>
      <c r="C457" t="s">
        <v>102</v>
      </c>
      <c r="D457">
        <v>10014</v>
      </c>
      <c r="E457" t="s">
        <v>883</v>
      </c>
      <c r="F457">
        <v>1</v>
      </c>
      <c r="G457" t="s">
        <v>162</v>
      </c>
      <c r="H457" t="s">
        <v>163</v>
      </c>
      <c r="I457" t="s">
        <v>164</v>
      </c>
      <c r="J457" t="s">
        <v>93</v>
      </c>
      <c r="K457" t="s">
        <v>884</v>
      </c>
      <c r="L457">
        <v>4239</v>
      </c>
      <c r="M457">
        <v>2267</v>
      </c>
      <c r="N457" t="s">
        <v>87</v>
      </c>
      <c r="O457">
        <v>1</v>
      </c>
      <c r="P457">
        <v>2267</v>
      </c>
      <c r="Q457">
        <v>4239</v>
      </c>
      <c r="R457" s="20">
        <v>0.01</v>
      </c>
    </row>
    <row r="458" spans="1:18" x14ac:dyDescent="0.25">
      <c r="A458" t="s">
        <v>885</v>
      </c>
      <c r="B458" s="19">
        <v>41971</v>
      </c>
      <c r="C458" t="s">
        <v>102</v>
      </c>
      <c r="D458">
        <v>10004</v>
      </c>
      <c r="E458" t="s">
        <v>883</v>
      </c>
      <c r="F458">
        <v>1</v>
      </c>
      <c r="G458" t="s">
        <v>121</v>
      </c>
      <c r="H458" t="s">
        <v>122</v>
      </c>
      <c r="I458" t="s">
        <v>123</v>
      </c>
      <c r="J458" t="s">
        <v>106</v>
      </c>
      <c r="K458" t="s">
        <v>884</v>
      </c>
      <c r="L458">
        <v>4239</v>
      </c>
      <c r="M458">
        <v>2267</v>
      </c>
      <c r="N458" t="s">
        <v>87</v>
      </c>
      <c r="O458">
        <v>1</v>
      </c>
      <c r="P458">
        <v>2267</v>
      </c>
      <c r="Q458">
        <v>4239</v>
      </c>
      <c r="R458" s="20">
        <v>0.01</v>
      </c>
    </row>
    <row r="459" spans="1:18" x14ac:dyDescent="0.25">
      <c r="A459" t="s">
        <v>886</v>
      </c>
      <c r="B459" s="19">
        <v>41963</v>
      </c>
      <c r="C459" t="s">
        <v>110</v>
      </c>
      <c r="D459">
        <v>10011</v>
      </c>
      <c r="E459" t="s">
        <v>883</v>
      </c>
      <c r="F459">
        <v>1</v>
      </c>
      <c r="G459" t="s">
        <v>153</v>
      </c>
      <c r="H459" t="s">
        <v>154</v>
      </c>
      <c r="I459" t="s">
        <v>155</v>
      </c>
      <c r="J459" t="s">
        <v>93</v>
      </c>
      <c r="K459" t="s">
        <v>884</v>
      </c>
      <c r="L459">
        <v>4239</v>
      </c>
      <c r="M459">
        <v>2267</v>
      </c>
      <c r="N459" t="s">
        <v>87</v>
      </c>
      <c r="O459">
        <v>4</v>
      </c>
      <c r="P459">
        <v>2267</v>
      </c>
      <c r="Q459">
        <v>4239</v>
      </c>
      <c r="R459" s="20">
        <v>0.01</v>
      </c>
    </row>
    <row r="460" spans="1:18" x14ac:dyDescent="0.25">
      <c r="A460" t="s">
        <v>585</v>
      </c>
      <c r="B460" s="19">
        <v>42259</v>
      </c>
      <c r="C460" t="s">
        <v>81</v>
      </c>
      <c r="D460">
        <v>10011</v>
      </c>
      <c r="E460" t="s">
        <v>883</v>
      </c>
      <c r="F460">
        <v>1</v>
      </c>
      <c r="G460" t="s">
        <v>153</v>
      </c>
      <c r="H460" t="s">
        <v>154</v>
      </c>
      <c r="I460" t="s">
        <v>155</v>
      </c>
      <c r="J460" t="s">
        <v>93</v>
      </c>
      <c r="K460" t="s">
        <v>884</v>
      </c>
      <c r="L460">
        <v>4239</v>
      </c>
      <c r="M460">
        <v>2267</v>
      </c>
      <c r="N460" t="s">
        <v>87</v>
      </c>
      <c r="O460">
        <v>8</v>
      </c>
      <c r="P460">
        <v>2267</v>
      </c>
      <c r="Q460">
        <v>4239</v>
      </c>
      <c r="R460" s="20">
        <v>0.02</v>
      </c>
    </row>
    <row r="461" spans="1:18" x14ac:dyDescent="0.25">
      <c r="A461" t="s">
        <v>887</v>
      </c>
      <c r="B461" s="19">
        <v>42300</v>
      </c>
      <c r="C461" t="s">
        <v>108</v>
      </c>
      <c r="D461">
        <v>10014</v>
      </c>
      <c r="E461" t="s">
        <v>888</v>
      </c>
      <c r="F461">
        <v>1</v>
      </c>
      <c r="G461" t="s">
        <v>162</v>
      </c>
      <c r="H461" t="s">
        <v>163</v>
      </c>
      <c r="I461" t="s">
        <v>164</v>
      </c>
      <c r="J461" t="s">
        <v>93</v>
      </c>
      <c r="K461" t="s">
        <v>889</v>
      </c>
      <c r="L461">
        <v>4239</v>
      </c>
      <c r="M461">
        <v>1860</v>
      </c>
      <c r="N461" t="s">
        <v>87</v>
      </c>
      <c r="O461">
        <v>3</v>
      </c>
      <c r="P461">
        <v>1860</v>
      </c>
      <c r="Q461">
        <v>4239</v>
      </c>
      <c r="R461" s="20">
        <v>0.01</v>
      </c>
    </row>
    <row r="462" spans="1:18" x14ac:dyDescent="0.25">
      <c r="A462" t="s">
        <v>426</v>
      </c>
      <c r="B462" s="19">
        <v>42258</v>
      </c>
      <c r="C462" t="s">
        <v>89</v>
      </c>
      <c r="D462">
        <v>10003</v>
      </c>
      <c r="E462" t="s">
        <v>890</v>
      </c>
      <c r="F462">
        <v>1</v>
      </c>
      <c r="G462" t="s">
        <v>96</v>
      </c>
      <c r="H462" t="s">
        <v>97</v>
      </c>
      <c r="I462" t="s">
        <v>98</v>
      </c>
      <c r="J462" t="s">
        <v>99</v>
      </c>
      <c r="K462" t="s">
        <v>891</v>
      </c>
      <c r="L462">
        <v>4262</v>
      </c>
      <c r="M462">
        <v>2486</v>
      </c>
      <c r="N462" t="s">
        <v>87</v>
      </c>
      <c r="O462">
        <v>5</v>
      </c>
      <c r="P462">
        <v>2486</v>
      </c>
      <c r="Q462">
        <v>4262</v>
      </c>
      <c r="R462" s="20">
        <v>0.01</v>
      </c>
    </row>
    <row r="463" spans="1:18" x14ac:dyDescent="0.25">
      <c r="A463" t="s">
        <v>892</v>
      </c>
      <c r="B463" s="19">
        <v>41643</v>
      </c>
      <c r="C463" t="s">
        <v>108</v>
      </c>
      <c r="D463">
        <v>10015</v>
      </c>
      <c r="E463" t="s">
        <v>890</v>
      </c>
      <c r="F463">
        <v>1</v>
      </c>
      <c r="G463" t="s">
        <v>103</v>
      </c>
      <c r="H463" t="s">
        <v>104</v>
      </c>
      <c r="I463" t="s">
        <v>105</v>
      </c>
      <c r="J463" t="s">
        <v>106</v>
      </c>
      <c r="K463" t="s">
        <v>891</v>
      </c>
      <c r="L463">
        <v>4262</v>
      </c>
      <c r="M463">
        <v>2486</v>
      </c>
      <c r="N463" t="s">
        <v>87</v>
      </c>
      <c r="O463">
        <v>3</v>
      </c>
      <c r="P463">
        <v>2486</v>
      </c>
      <c r="Q463">
        <v>4262</v>
      </c>
      <c r="R463" s="20">
        <v>0.01</v>
      </c>
    </row>
    <row r="464" spans="1:18" x14ac:dyDescent="0.25">
      <c r="A464" t="s">
        <v>190</v>
      </c>
      <c r="B464" s="19">
        <v>41827</v>
      </c>
      <c r="C464" t="s">
        <v>134</v>
      </c>
      <c r="D464">
        <v>10008</v>
      </c>
      <c r="E464" t="s">
        <v>890</v>
      </c>
      <c r="F464">
        <v>1</v>
      </c>
      <c r="G464" t="s">
        <v>135</v>
      </c>
      <c r="H464" t="s">
        <v>136</v>
      </c>
      <c r="I464" t="s">
        <v>137</v>
      </c>
      <c r="J464" t="s">
        <v>106</v>
      </c>
      <c r="K464" t="s">
        <v>891</v>
      </c>
      <c r="L464">
        <v>4262</v>
      </c>
      <c r="M464">
        <v>2486</v>
      </c>
      <c r="N464" t="s">
        <v>87</v>
      </c>
      <c r="O464">
        <v>10</v>
      </c>
      <c r="P464">
        <v>2486</v>
      </c>
      <c r="Q464">
        <v>4262</v>
      </c>
      <c r="R464" s="20">
        <v>0.02</v>
      </c>
    </row>
    <row r="465" spans="1:18" x14ac:dyDescent="0.25">
      <c r="A465" t="s">
        <v>893</v>
      </c>
      <c r="B465" s="19">
        <v>41494</v>
      </c>
      <c r="C465" t="s">
        <v>110</v>
      </c>
      <c r="D465">
        <v>10007</v>
      </c>
      <c r="E465" t="s">
        <v>894</v>
      </c>
      <c r="F465">
        <v>1</v>
      </c>
      <c r="G465" t="s">
        <v>90</v>
      </c>
      <c r="H465" t="s">
        <v>91</v>
      </c>
      <c r="I465" t="s">
        <v>92</v>
      </c>
      <c r="J465" t="s">
        <v>93</v>
      </c>
      <c r="K465" t="s">
        <v>895</v>
      </c>
      <c r="L465">
        <v>4271</v>
      </c>
      <c r="M465">
        <v>2195</v>
      </c>
      <c r="N465" t="s">
        <v>896</v>
      </c>
      <c r="O465">
        <v>4</v>
      </c>
      <c r="P465">
        <v>2195</v>
      </c>
      <c r="Q465">
        <v>4271</v>
      </c>
      <c r="R465" s="20">
        <v>0.01</v>
      </c>
    </row>
    <row r="466" spans="1:18" x14ac:dyDescent="0.25">
      <c r="A466" t="s">
        <v>876</v>
      </c>
      <c r="B466" s="19">
        <v>42265</v>
      </c>
      <c r="C466" t="s">
        <v>72</v>
      </c>
      <c r="D466">
        <v>10012</v>
      </c>
      <c r="E466" t="s">
        <v>897</v>
      </c>
      <c r="F466">
        <v>1</v>
      </c>
      <c r="G466" t="s">
        <v>127</v>
      </c>
      <c r="H466" t="s">
        <v>128</v>
      </c>
      <c r="I466" t="s">
        <v>129</v>
      </c>
      <c r="J466" t="s">
        <v>93</v>
      </c>
      <c r="K466" t="s">
        <v>898</v>
      </c>
      <c r="L466">
        <v>4283</v>
      </c>
      <c r="M466">
        <v>1658</v>
      </c>
      <c r="N466" t="s">
        <v>239</v>
      </c>
      <c r="O466">
        <v>6</v>
      </c>
      <c r="P466">
        <v>1658</v>
      </c>
      <c r="Q466">
        <v>4283</v>
      </c>
      <c r="R466" s="20">
        <v>0.02</v>
      </c>
    </row>
    <row r="467" spans="1:18" x14ac:dyDescent="0.25">
      <c r="A467" t="s">
        <v>699</v>
      </c>
      <c r="B467" s="19">
        <v>42048</v>
      </c>
      <c r="C467" t="s">
        <v>134</v>
      </c>
      <c r="D467">
        <v>10009</v>
      </c>
      <c r="E467" t="s">
        <v>897</v>
      </c>
      <c r="F467">
        <v>1</v>
      </c>
      <c r="G467" t="s">
        <v>141</v>
      </c>
      <c r="H467" t="s">
        <v>142</v>
      </c>
      <c r="I467" t="s">
        <v>143</v>
      </c>
      <c r="J467" t="s">
        <v>93</v>
      </c>
      <c r="K467" t="s">
        <v>898</v>
      </c>
      <c r="L467">
        <v>4283</v>
      </c>
      <c r="M467">
        <v>1658</v>
      </c>
      <c r="N467" t="s">
        <v>239</v>
      </c>
      <c r="O467">
        <v>10</v>
      </c>
      <c r="P467">
        <v>1658</v>
      </c>
      <c r="Q467">
        <v>4283</v>
      </c>
      <c r="R467" s="20">
        <v>0.02</v>
      </c>
    </row>
    <row r="468" spans="1:18" x14ac:dyDescent="0.25">
      <c r="A468" t="s">
        <v>899</v>
      </c>
      <c r="B468" s="19">
        <v>42349</v>
      </c>
      <c r="C468" t="s">
        <v>203</v>
      </c>
      <c r="D468">
        <v>10004</v>
      </c>
      <c r="E468" t="s">
        <v>900</v>
      </c>
      <c r="F468">
        <v>1</v>
      </c>
      <c r="G468" t="s">
        <v>121</v>
      </c>
      <c r="H468" t="s">
        <v>122</v>
      </c>
      <c r="I468" t="s">
        <v>123</v>
      </c>
      <c r="J468" t="s">
        <v>106</v>
      </c>
      <c r="K468" t="s">
        <v>901</v>
      </c>
      <c r="L468">
        <v>4291</v>
      </c>
      <c r="M468">
        <v>2021</v>
      </c>
      <c r="N468" t="s">
        <v>87</v>
      </c>
      <c r="O468">
        <v>4</v>
      </c>
      <c r="P468">
        <v>2021</v>
      </c>
      <c r="Q468">
        <v>4291</v>
      </c>
      <c r="R468" s="20">
        <v>0.01</v>
      </c>
    </row>
    <row r="469" spans="1:18" x14ac:dyDescent="0.25">
      <c r="A469" t="s">
        <v>902</v>
      </c>
      <c r="B469" s="19">
        <v>41421</v>
      </c>
      <c r="C469" t="s">
        <v>81</v>
      </c>
      <c r="D469">
        <v>10004</v>
      </c>
      <c r="E469" t="s">
        <v>900</v>
      </c>
      <c r="F469">
        <v>1</v>
      </c>
      <c r="G469" t="s">
        <v>121</v>
      </c>
      <c r="H469" t="s">
        <v>122</v>
      </c>
      <c r="I469" t="s">
        <v>123</v>
      </c>
      <c r="J469" t="s">
        <v>106</v>
      </c>
      <c r="K469" t="s">
        <v>901</v>
      </c>
      <c r="L469">
        <v>4291</v>
      </c>
      <c r="M469">
        <v>2021</v>
      </c>
      <c r="N469" t="s">
        <v>87</v>
      </c>
      <c r="O469">
        <v>8</v>
      </c>
      <c r="P469">
        <v>2021</v>
      </c>
      <c r="Q469">
        <v>4291</v>
      </c>
      <c r="R469" s="20">
        <v>0.02</v>
      </c>
    </row>
    <row r="470" spans="1:18" x14ac:dyDescent="0.25">
      <c r="A470" t="s">
        <v>903</v>
      </c>
      <c r="B470" s="19">
        <v>41637</v>
      </c>
      <c r="C470" t="s">
        <v>108</v>
      </c>
      <c r="D470">
        <v>10011</v>
      </c>
      <c r="E470" t="s">
        <v>900</v>
      </c>
      <c r="F470">
        <v>1</v>
      </c>
      <c r="G470" t="s">
        <v>153</v>
      </c>
      <c r="H470" t="s">
        <v>154</v>
      </c>
      <c r="I470" t="s">
        <v>155</v>
      </c>
      <c r="J470" t="s">
        <v>93</v>
      </c>
      <c r="K470" t="s">
        <v>901</v>
      </c>
      <c r="L470">
        <v>4291</v>
      </c>
      <c r="M470">
        <v>2021</v>
      </c>
      <c r="N470" t="s">
        <v>87</v>
      </c>
      <c r="O470">
        <v>3</v>
      </c>
      <c r="P470">
        <v>2021</v>
      </c>
      <c r="Q470">
        <v>4291</v>
      </c>
      <c r="R470" s="20">
        <v>0.01</v>
      </c>
    </row>
    <row r="471" spans="1:18" x14ac:dyDescent="0.25">
      <c r="A471" t="s">
        <v>904</v>
      </c>
      <c r="B471" s="19">
        <v>42157</v>
      </c>
      <c r="C471" t="s">
        <v>89</v>
      </c>
      <c r="D471">
        <v>10001</v>
      </c>
      <c r="E471" t="s">
        <v>905</v>
      </c>
      <c r="F471">
        <v>1</v>
      </c>
      <c r="G471" t="s">
        <v>197</v>
      </c>
      <c r="H471" t="s">
        <v>122</v>
      </c>
      <c r="I471" t="s">
        <v>198</v>
      </c>
      <c r="J471" t="s">
        <v>106</v>
      </c>
      <c r="K471" t="s">
        <v>906</v>
      </c>
      <c r="L471">
        <v>4295</v>
      </c>
      <c r="M471">
        <v>2280</v>
      </c>
      <c r="N471" t="s">
        <v>87</v>
      </c>
      <c r="O471">
        <v>5</v>
      </c>
      <c r="P471">
        <v>2280</v>
      </c>
      <c r="Q471">
        <v>4295</v>
      </c>
      <c r="R471" s="20">
        <v>0.01</v>
      </c>
    </row>
    <row r="472" spans="1:18" x14ac:dyDescent="0.25">
      <c r="A472" t="s">
        <v>907</v>
      </c>
      <c r="B472" s="19">
        <v>41740</v>
      </c>
      <c r="C472" t="s">
        <v>81</v>
      </c>
      <c r="D472">
        <v>10010</v>
      </c>
      <c r="E472" t="s">
        <v>905</v>
      </c>
      <c r="F472">
        <v>1</v>
      </c>
      <c r="G472" t="s">
        <v>171</v>
      </c>
      <c r="H472" t="s">
        <v>172</v>
      </c>
      <c r="I472" t="s">
        <v>173</v>
      </c>
      <c r="J472" t="s">
        <v>93</v>
      </c>
      <c r="K472" t="s">
        <v>906</v>
      </c>
      <c r="L472">
        <v>4295</v>
      </c>
      <c r="M472">
        <v>2280</v>
      </c>
      <c r="N472" t="s">
        <v>87</v>
      </c>
      <c r="O472">
        <v>8</v>
      </c>
      <c r="P472">
        <v>2280</v>
      </c>
      <c r="Q472">
        <v>4295</v>
      </c>
      <c r="R472" s="20">
        <v>0.02</v>
      </c>
    </row>
    <row r="473" spans="1:18" x14ac:dyDescent="0.25">
      <c r="A473" t="s">
        <v>908</v>
      </c>
      <c r="B473" s="19">
        <v>41384</v>
      </c>
      <c r="C473" t="s">
        <v>89</v>
      </c>
      <c r="D473">
        <v>10008</v>
      </c>
      <c r="E473" t="s">
        <v>909</v>
      </c>
      <c r="F473">
        <v>1</v>
      </c>
      <c r="G473" t="s">
        <v>135</v>
      </c>
      <c r="H473" t="s">
        <v>136</v>
      </c>
      <c r="I473" t="s">
        <v>137</v>
      </c>
      <c r="J473" t="s">
        <v>106</v>
      </c>
      <c r="K473" t="s">
        <v>910</v>
      </c>
      <c r="L473">
        <v>4305</v>
      </c>
      <c r="M473">
        <v>2027</v>
      </c>
      <c r="N473" t="s">
        <v>239</v>
      </c>
      <c r="O473">
        <v>5</v>
      </c>
      <c r="P473">
        <v>2027</v>
      </c>
      <c r="Q473">
        <v>4305</v>
      </c>
      <c r="R473" s="20">
        <v>0.01</v>
      </c>
    </row>
    <row r="474" spans="1:18" x14ac:dyDescent="0.25">
      <c r="A474" t="s">
        <v>911</v>
      </c>
      <c r="B474" s="19">
        <v>41957</v>
      </c>
      <c r="C474" t="s">
        <v>110</v>
      </c>
      <c r="D474">
        <v>10002</v>
      </c>
      <c r="E474" t="s">
        <v>912</v>
      </c>
      <c r="F474">
        <v>1</v>
      </c>
      <c r="G474" t="s">
        <v>83</v>
      </c>
      <c r="H474" t="s">
        <v>84</v>
      </c>
      <c r="I474" t="s">
        <v>85</v>
      </c>
      <c r="J474" t="s">
        <v>77</v>
      </c>
      <c r="K474" t="s">
        <v>913</v>
      </c>
      <c r="L474">
        <v>4305</v>
      </c>
      <c r="M474">
        <v>1703</v>
      </c>
      <c r="N474" t="s">
        <v>177</v>
      </c>
      <c r="O474">
        <v>4</v>
      </c>
      <c r="P474">
        <v>1703</v>
      </c>
      <c r="Q474">
        <v>4305</v>
      </c>
      <c r="R474" s="20">
        <v>0.01</v>
      </c>
    </row>
    <row r="475" spans="1:18" x14ac:dyDescent="0.25">
      <c r="A475" t="s">
        <v>914</v>
      </c>
      <c r="B475" s="19">
        <v>41987</v>
      </c>
      <c r="C475" t="s">
        <v>110</v>
      </c>
      <c r="D475">
        <v>10013</v>
      </c>
      <c r="E475" t="s">
        <v>912</v>
      </c>
      <c r="F475">
        <v>1</v>
      </c>
      <c r="G475" t="s">
        <v>116</v>
      </c>
      <c r="H475" t="s">
        <v>117</v>
      </c>
      <c r="I475" t="s">
        <v>118</v>
      </c>
      <c r="J475" t="s">
        <v>106</v>
      </c>
      <c r="K475" t="s">
        <v>913</v>
      </c>
      <c r="L475">
        <v>4305</v>
      </c>
      <c r="M475">
        <v>1703</v>
      </c>
      <c r="N475" t="s">
        <v>177</v>
      </c>
      <c r="O475">
        <v>4</v>
      </c>
      <c r="P475">
        <v>1703</v>
      </c>
      <c r="Q475">
        <v>4305</v>
      </c>
      <c r="R475" s="20">
        <v>0.01</v>
      </c>
    </row>
    <row r="476" spans="1:18" x14ac:dyDescent="0.25">
      <c r="A476" t="s">
        <v>915</v>
      </c>
      <c r="B476" s="19">
        <v>41381</v>
      </c>
      <c r="C476" t="s">
        <v>72</v>
      </c>
      <c r="D476">
        <v>10010</v>
      </c>
      <c r="E476" t="s">
        <v>912</v>
      </c>
      <c r="F476">
        <v>1</v>
      </c>
      <c r="G476" t="s">
        <v>171</v>
      </c>
      <c r="H476" t="s">
        <v>172</v>
      </c>
      <c r="I476" t="s">
        <v>173</v>
      </c>
      <c r="J476" t="s">
        <v>93</v>
      </c>
      <c r="K476" t="s">
        <v>913</v>
      </c>
      <c r="L476">
        <v>4305</v>
      </c>
      <c r="M476">
        <v>1703</v>
      </c>
      <c r="N476" t="s">
        <v>177</v>
      </c>
      <c r="O476">
        <v>6</v>
      </c>
      <c r="P476">
        <v>1703</v>
      </c>
      <c r="Q476">
        <v>4305</v>
      </c>
      <c r="R476" s="20">
        <v>0.02</v>
      </c>
    </row>
    <row r="477" spans="1:18" x14ac:dyDescent="0.25">
      <c r="A477" t="s">
        <v>131</v>
      </c>
      <c r="B477" s="19">
        <v>41651</v>
      </c>
      <c r="C477" t="s">
        <v>81</v>
      </c>
      <c r="D477">
        <v>10005</v>
      </c>
      <c r="E477" t="s">
        <v>916</v>
      </c>
      <c r="F477">
        <v>1</v>
      </c>
      <c r="G477" t="s">
        <v>183</v>
      </c>
      <c r="H477" t="s">
        <v>184</v>
      </c>
      <c r="I477" t="s">
        <v>185</v>
      </c>
      <c r="J477" t="s">
        <v>93</v>
      </c>
      <c r="K477" t="s">
        <v>917</v>
      </c>
      <c r="L477">
        <v>4307</v>
      </c>
      <c r="M477">
        <v>1503</v>
      </c>
      <c r="N477" t="s">
        <v>87</v>
      </c>
      <c r="O477">
        <v>8</v>
      </c>
      <c r="P477">
        <v>1503</v>
      </c>
      <c r="Q477">
        <v>4307</v>
      </c>
      <c r="R477" s="20">
        <v>0.02</v>
      </c>
    </row>
    <row r="478" spans="1:18" x14ac:dyDescent="0.25">
      <c r="A478" t="s">
        <v>560</v>
      </c>
      <c r="B478" s="19">
        <v>42033</v>
      </c>
      <c r="C478" t="s">
        <v>89</v>
      </c>
      <c r="D478">
        <v>10014</v>
      </c>
      <c r="E478" t="s">
        <v>916</v>
      </c>
      <c r="F478">
        <v>1</v>
      </c>
      <c r="G478" t="s">
        <v>162</v>
      </c>
      <c r="H478" t="s">
        <v>163</v>
      </c>
      <c r="I478" t="s">
        <v>164</v>
      </c>
      <c r="J478" t="s">
        <v>93</v>
      </c>
      <c r="K478" t="s">
        <v>917</v>
      </c>
      <c r="L478">
        <v>4307</v>
      </c>
      <c r="M478">
        <v>1503</v>
      </c>
      <c r="N478" t="s">
        <v>87</v>
      </c>
      <c r="O478">
        <v>5</v>
      </c>
      <c r="P478">
        <v>1503</v>
      </c>
      <c r="Q478">
        <v>4307</v>
      </c>
      <c r="R478" s="20">
        <v>0.01</v>
      </c>
    </row>
    <row r="479" spans="1:18" x14ac:dyDescent="0.25">
      <c r="A479" t="s">
        <v>918</v>
      </c>
      <c r="B479" s="19">
        <v>41925</v>
      </c>
      <c r="C479" t="s">
        <v>203</v>
      </c>
      <c r="D479">
        <v>10003</v>
      </c>
      <c r="E479" t="s">
        <v>916</v>
      </c>
      <c r="F479">
        <v>1</v>
      </c>
      <c r="G479" t="s">
        <v>96</v>
      </c>
      <c r="H479" t="s">
        <v>97</v>
      </c>
      <c r="I479" t="s">
        <v>98</v>
      </c>
      <c r="J479" t="s">
        <v>99</v>
      </c>
      <c r="K479" t="s">
        <v>917</v>
      </c>
      <c r="L479">
        <v>4307</v>
      </c>
      <c r="M479">
        <v>1503</v>
      </c>
      <c r="N479" t="s">
        <v>87</v>
      </c>
      <c r="O479">
        <v>4</v>
      </c>
      <c r="P479">
        <v>1503</v>
      </c>
      <c r="Q479">
        <v>4307</v>
      </c>
      <c r="R479" s="20">
        <v>0.01</v>
      </c>
    </row>
    <row r="480" spans="1:18" x14ac:dyDescent="0.25">
      <c r="A480" t="s">
        <v>919</v>
      </c>
      <c r="B480" s="19">
        <v>41503</v>
      </c>
      <c r="C480" t="s">
        <v>134</v>
      </c>
      <c r="D480">
        <v>10007</v>
      </c>
      <c r="E480" t="s">
        <v>920</v>
      </c>
      <c r="F480">
        <v>1</v>
      </c>
      <c r="G480" t="s">
        <v>90</v>
      </c>
      <c r="H480" t="s">
        <v>91</v>
      </c>
      <c r="I480" t="s">
        <v>92</v>
      </c>
      <c r="J480" t="s">
        <v>93</v>
      </c>
      <c r="K480" t="s">
        <v>921</v>
      </c>
      <c r="L480">
        <v>4309</v>
      </c>
      <c r="M480">
        <v>1779</v>
      </c>
      <c r="N480" t="s">
        <v>87</v>
      </c>
      <c r="O480">
        <v>10</v>
      </c>
      <c r="P480">
        <v>1779</v>
      </c>
      <c r="Q480">
        <v>4309</v>
      </c>
      <c r="R480" s="20">
        <v>0.02</v>
      </c>
    </row>
    <row r="481" spans="1:18" x14ac:dyDescent="0.25">
      <c r="A481" t="s">
        <v>413</v>
      </c>
      <c r="B481" s="19">
        <v>41858</v>
      </c>
      <c r="C481" t="s">
        <v>134</v>
      </c>
      <c r="D481">
        <v>10009</v>
      </c>
      <c r="E481" t="s">
        <v>920</v>
      </c>
      <c r="F481">
        <v>1</v>
      </c>
      <c r="G481" t="s">
        <v>141</v>
      </c>
      <c r="H481" t="s">
        <v>142</v>
      </c>
      <c r="I481" t="s">
        <v>143</v>
      </c>
      <c r="J481" t="s">
        <v>93</v>
      </c>
      <c r="K481" t="s">
        <v>921</v>
      </c>
      <c r="L481">
        <v>4309</v>
      </c>
      <c r="M481">
        <v>1779</v>
      </c>
      <c r="N481" t="s">
        <v>87</v>
      </c>
      <c r="O481">
        <v>10</v>
      </c>
      <c r="P481">
        <v>1779</v>
      </c>
      <c r="Q481">
        <v>4309</v>
      </c>
      <c r="R481" s="20">
        <v>0.02</v>
      </c>
    </row>
    <row r="482" spans="1:18" x14ac:dyDescent="0.25">
      <c r="A482" t="s">
        <v>922</v>
      </c>
      <c r="B482" s="19">
        <v>41378</v>
      </c>
      <c r="C482" t="s">
        <v>81</v>
      </c>
      <c r="D482">
        <v>10003</v>
      </c>
      <c r="E482" t="s">
        <v>920</v>
      </c>
      <c r="F482">
        <v>1</v>
      </c>
      <c r="G482" t="s">
        <v>96</v>
      </c>
      <c r="H482" t="s">
        <v>97</v>
      </c>
      <c r="I482" t="s">
        <v>98</v>
      </c>
      <c r="J482" t="s">
        <v>99</v>
      </c>
      <c r="K482" t="s">
        <v>921</v>
      </c>
      <c r="L482">
        <v>4309</v>
      </c>
      <c r="M482">
        <v>1779</v>
      </c>
      <c r="N482" t="s">
        <v>87</v>
      </c>
      <c r="O482">
        <v>8</v>
      </c>
      <c r="P482">
        <v>1779</v>
      </c>
      <c r="Q482">
        <v>4309</v>
      </c>
      <c r="R482" s="20">
        <v>0.02</v>
      </c>
    </row>
    <row r="483" spans="1:18" x14ac:dyDescent="0.25">
      <c r="A483" t="s">
        <v>923</v>
      </c>
      <c r="B483" s="19">
        <v>41627</v>
      </c>
      <c r="C483" t="s">
        <v>134</v>
      </c>
      <c r="D483">
        <v>10004</v>
      </c>
      <c r="E483" t="s">
        <v>920</v>
      </c>
      <c r="F483">
        <v>1</v>
      </c>
      <c r="G483" t="s">
        <v>121</v>
      </c>
      <c r="H483" t="s">
        <v>122</v>
      </c>
      <c r="I483" t="s">
        <v>123</v>
      </c>
      <c r="J483" t="s">
        <v>106</v>
      </c>
      <c r="K483" t="s">
        <v>921</v>
      </c>
      <c r="L483">
        <v>4309</v>
      </c>
      <c r="M483">
        <v>1779</v>
      </c>
      <c r="N483" t="s">
        <v>87</v>
      </c>
      <c r="O483">
        <v>10</v>
      </c>
      <c r="P483">
        <v>1779</v>
      </c>
      <c r="Q483">
        <v>4309</v>
      </c>
      <c r="R483" s="20">
        <v>0.02</v>
      </c>
    </row>
    <row r="484" spans="1:18" x14ac:dyDescent="0.25">
      <c r="A484" t="s">
        <v>924</v>
      </c>
      <c r="B484" s="19">
        <v>42289</v>
      </c>
      <c r="C484" t="s">
        <v>108</v>
      </c>
      <c r="D484">
        <v>10010</v>
      </c>
      <c r="E484" t="s">
        <v>920</v>
      </c>
      <c r="F484">
        <v>1</v>
      </c>
      <c r="G484" t="s">
        <v>171</v>
      </c>
      <c r="H484" t="s">
        <v>172</v>
      </c>
      <c r="I484" t="s">
        <v>173</v>
      </c>
      <c r="J484" t="s">
        <v>93</v>
      </c>
      <c r="K484" t="s">
        <v>921</v>
      </c>
      <c r="L484">
        <v>4309</v>
      </c>
      <c r="M484">
        <v>1779</v>
      </c>
      <c r="N484" t="s">
        <v>87</v>
      </c>
      <c r="O484">
        <v>3</v>
      </c>
      <c r="P484">
        <v>1779</v>
      </c>
      <c r="Q484">
        <v>4309</v>
      </c>
      <c r="R484" s="20">
        <v>0.01</v>
      </c>
    </row>
    <row r="485" spans="1:18" x14ac:dyDescent="0.25">
      <c r="A485" t="s">
        <v>925</v>
      </c>
      <c r="B485" s="19">
        <v>41861</v>
      </c>
      <c r="C485" t="s">
        <v>72</v>
      </c>
      <c r="D485">
        <v>10007</v>
      </c>
      <c r="E485" t="s">
        <v>926</v>
      </c>
      <c r="F485">
        <v>1</v>
      </c>
      <c r="G485" t="s">
        <v>90</v>
      </c>
      <c r="H485" t="s">
        <v>91</v>
      </c>
      <c r="I485" t="s">
        <v>92</v>
      </c>
      <c r="J485" t="s">
        <v>93</v>
      </c>
      <c r="K485" t="s">
        <v>927</v>
      </c>
      <c r="L485">
        <v>4325</v>
      </c>
      <c r="M485">
        <v>1734</v>
      </c>
      <c r="N485" t="s">
        <v>114</v>
      </c>
      <c r="O485">
        <v>6</v>
      </c>
      <c r="P485">
        <v>1734</v>
      </c>
      <c r="Q485">
        <v>4325</v>
      </c>
      <c r="R485" s="20">
        <v>0.02</v>
      </c>
    </row>
    <row r="486" spans="1:18" x14ac:dyDescent="0.25">
      <c r="A486" t="s">
        <v>928</v>
      </c>
      <c r="B486" s="19">
        <v>42232</v>
      </c>
      <c r="C486" t="s">
        <v>81</v>
      </c>
      <c r="D486">
        <v>10008</v>
      </c>
      <c r="E486" t="s">
        <v>926</v>
      </c>
      <c r="F486">
        <v>1</v>
      </c>
      <c r="G486" t="s">
        <v>135</v>
      </c>
      <c r="H486" t="s">
        <v>136</v>
      </c>
      <c r="I486" t="s">
        <v>137</v>
      </c>
      <c r="J486" t="s">
        <v>106</v>
      </c>
      <c r="K486" t="s">
        <v>927</v>
      </c>
      <c r="L486">
        <v>4325</v>
      </c>
      <c r="M486">
        <v>1734</v>
      </c>
      <c r="N486" t="s">
        <v>114</v>
      </c>
      <c r="O486">
        <v>8</v>
      </c>
      <c r="P486">
        <v>1734</v>
      </c>
      <c r="Q486">
        <v>4325</v>
      </c>
      <c r="R486" s="20">
        <v>0.02</v>
      </c>
    </row>
    <row r="487" spans="1:18" x14ac:dyDescent="0.25">
      <c r="A487" t="s">
        <v>484</v>
      </c>
      <c r="B487" s="19">
        <v>41329</v>
      </c>
      <c r="C487" t="s">
        <v>108</v>
      </c>
      <c r="D487">
        <v>10005</v>
      </c>
      <c r="E487" t="s">
        <v>929</v>
      </c>
      <c r="F487">
        <v>1</v>
      </c>
      <c r="G487" t="s">
        <v>183</v>
      </c>
      <c r="H487" t="s">
        <v>184</v>
      </c>
      <c r="I487" t="s">
        <v>185</v>
      </c>
      <c r="J487" t="s">
        <v>93</v>
      </c>
      <c r="K487" t="s">
        <v>930</v>
      </c>
      <c r="L487">
        <v>4342</v>
      </c>
      <c r="M487">
        <v>1689</v>
      </c>
      <c r="N487" t="s">
        <v>114</v>
      </c>
      <c r="O487">
        <v>3</v>
      </c>
      <c r="P487">
        <v>1689</v>
      </c>
      <c r="Q487">
        <v>4342</v>
      </c>
      <c r="R487" s="20">
        <v>0.01</v>
      </c>
    </row>
    <row r="488" spans="1:18" x14ac:dyDescent="0.25">
      <c r="A488" t="s">
        <v>931</v>
      </c>
      <c r="B488" s="19">
        <v>41707</v>
      </c>
      <c r="C488" t="s">
        <v>81</v>
      </c>
      <c r="D488">
        <v>10003</v>
      </c>
      <c r="E488" t="s">
        <v>929</v>
      </c>
      <c r="F488">
        <v>1</v>
      </c>
      <c r="G488" t="s">
        <v>96</v>
      </c>
      <c r="H488" t="s">
        <v>97</v>
      </c>
      <c r="I488" t="s">
        <v>98</v>
      </c>
      <c r="J488" t="s">
        <v>99</v>
      </c>
      <c r="K488" t="s">
        <v>930</v>
      </c>
      <c r="L488">
        <v>4342</v>
      </c>
      <c r="M488">
        <v>1689</v>
      </c>
      <c r="N488" t="s">
        <v>114</v>
      </c>
      <c r="O488">
        <v>8</v>
      </c>
      <c r="P488">
        <v>1689</v>
      </c>
      <c r="Q488">
        <v>4342</v>
      </c>
      <c r="R488" s="20">
        <v>0.02</v>
      </c>
    </row>
    <row r="489" spans="1:18" x14ac:dyDescent="0.25">
      <c r="A489" t="s">
        <v>932</v>
      </c>
      <c r="B489" s="19">
        <v>41563</v>
      </c>
      <c r="C489" t="s">
        <v>203</v>
      </c>
      <c r="D489">
        <v>10010</v>
      </c>
      <c r="E489" t="s">
        <v>929</v>
      </c>
      <c r="F489">
        <v>1</v>
      </c>
      <c r="G489" t="s">
        <v>171</v>
      </c>
      <c r="H489" t="s">
        <v>172</v>
      </c>
      <c r="I489" t="s">
        <v>173</v>
      </c>
      <c r="J489" t="s">
        <v>93</v>
      </c>
      <c r="K489" t="s">
        <v>930</v>
      </c>
      <c r="L489">
        <v>4342</v>
      </c>
      <c r="M489">
        <v>1689</v>
      </c>
      <c r="N489" t="s">
        <v>114</v>
      </c>
      <c r="O489">
        <v>4</v>
      </c>
      <c r="P489">
        <v>1689</v>
      </c>
      <c r="Q489">
        <v>4342</v>
      </c>
      <c r="R489" s="20">
        <v>0.01</v>
      </c>
    </row>
    <row r="490" spans="1:18" x14ac:dyDescent="0.25">
      <c r="A490" t="s">
        <v>633</v>
      </c>
      <c r="B490" s="19">
        <v>42074</v>
      </c>
      <c r="C490" t="s">
        <v>102</v>
      </c>
      <c r="D490">
        <v>10001</v>
      </c>
      <c r="E490" t="s">
        <v>933</v>
      </c>
      <c r="F490">
        <v>1</v>
      </c>
      <c r="G490" t="s">
        <v>197</v>
      </c>
      <c r="H490" t="s">
        <v>122</v>
      </c>
      <c r="I490" t="s">
        <v>198</v>
      </c>
      <c r="J490" t="s">
        <v>106</v>
      </c>
      <c r="K490" t="s">
        <v>934</v>
      </c>
      <c r="L490">
        <v>4357</v>
      </c>
      <c r="M490">
        <v>1806</v>
      </c>
      <c r="N490" t="s">
        <v>87</v>
      </c>
      <c r="O490">
        <v>1</v>
      </c>
      <c r="P490">
        <v>1806</v>
      </c>
      <c r="Q490">
        <v>4357</v>
      </c>
      <c r="R490" s="20">
        <v>0.01</v>
      </c>
    </row>
    <row r="491" spans="1:18" x14ac:dyDescent="0.25">
      <c r="A491" t="s">
        <v>935</v>
      </c>
      <c r="B491" s="19">
        <v>42069</v>
      </c>
      <c r="C491" t="s">
        <v>108</v>
      </c>
      <c r="D491">
        <v>10008</v>
      </c>
      <c r="E491" t="s">
        <v>933</v>
      </c>
      <c r="F491">
        <v>1</v>
      </c>
      <c r="G491" t="s">
        <v>135</v>
      </c>
      <c r="H491" t="s">
        <v>136</v>
      </c>
      <c r="I491" t="s">
        <v>137</v>
      </c>
      <c r="J491" t="s">
        <v>106</v>
      </c>
      <c r="K491" t="s">
        <v>934</v>
      </c>
      <c r="L491">
        <v>4357</v>
      </c>
      <c r="M491">
        <v>1806</v>
      </c>
      <c r="N491" t="s">
        <v>87</v>
      </c>
      <c r="O491">
        <v>3</v>
      </c>
      <c r="P491">
        <v>1806</v>
      </c>
      <c r="Q491">
        <v>4357</v>
      </c>
      <c r="R491" s="20">
        <v>0.01</v>
      </c>
    </row>
    <row r="492" spans="1:18" x14ac:dyDescent="0.25">
      <c r="A492" t="s">
        <v>936</v>
      </c>
      <c r="B492" s="19">
        <v>42361</v>
      </c>
      <c r="C492" t="s">
        <v>102</v>
      </c>
      <c r="D492">
        <v>10009</v>
      </c>
      <c r="E492" t="s">
        <v>937</v>
      </c>
      <c r="F492">
        <v>1</v>
      </c>
      <c r="G492" t="s">
        <v>141</v>
      </c>
      <c r="H492" t="s">
        <v>142</v>
      </c>
      <c r="I492" t="s">
        <v>143</v>
      </c>
      <c r="J492" t="s">
        <v>93</v>
      </c>
      <c r="K492" t="s">
        <v>938</v>
      </c>
      <c r="L492">
        <v>4369</v>
      </c>
      <c r="M492">
        <v>1245</v>
      </c>
      <c r="N492" t="s">
        <v>87</v>
      </c>
      <c r="O492">
        <v>1</v>
      </c>
      <c r="P492">
        <v>1245</v>
      </c>
      <c r="Q492">
        <v>4369</v>
      </c>
      <c r="R492" s="20">
        <v>0.01</v>
      </c>
    </row>
    <row r="493" spans="1:18" x14ac:dyDescent="0.25">
      <c r="A493" t="s">
        <v>939</v>
      </c>
      <c r="B493" s="19">
        <v>42112</v>
      </c>
      <c r="C493" t="s">
        <v>102</v>
      </c>
      <c r="D493">
        <v>10014</v>
      </c>
      <c r="E493" t="s">
        <v>940</v>
      </c>
      <c r="F493">
        <v>1</v>
      </c>
      <c r="G493" t="s">
        <v>162</v>
      </c>
      <c r="H493" t="s">
        <v>163</v>
      </c>
      <c r="I493" t="s">
        <v>164</v>
      </c>
      <c r="J493" t="s">
        <v>93</v>
      </c>
      <c r="K493" t="s">
        <v>941</v>
      </c>
      <c r="L493">
        <v>4378</v>
      </c>
      <c r="M493">
        <v>1998</v>
      </c>
      <c r="N493" t="s">
        <v>177</v>
      </c>
      <c r="O493">
        <v>1</v>
      </c>
      <c r="P493">
        <v>1998</v>
      </c>
      <c r="Q493">
        <v>4378</v>
      </c>
      <c r="R493" s="20">
        <v>0.01</v>
      </c>
    </row>
    <row r="494" spans="1:18" x14ac:dyDescent="0.25">
      <c r="A494" t="s">
        <v>942</v>
      </c>
      <c r="B494" s="19">
        <v>42300</v>
      </c>
      <c r="C494" t="s">
        <v>81</v>
      </c>
      <c r="D494">
        <v>10004</v>
      </c>
      <c r="E494" t="s">
        <v>943</v>
      </c>
      <c r="F494">
        <v>1</v>
      </c>
      <c r="G494" t="s">
        <v>121</v>
      </c>
      <c r="H494" t="s">
        <v>122</v>
      </c>
      <c r="I494" t="s">
        <v>123</v>
      </c>
      <c r="J494" t="s">
        <v>106</v>
      </c>
      <c r="K494" t="s">
        <v>944</v>
      </c>
      <c r="L494">
        <v>4382</v>
      </c>
      <c r="M494">
        <v>1298</v>
      </c>
      <c r="N494" t="s">
        <v>239</v>
      </c>
      <c r="O494">
        <v>8</v>
      </c>
      <c r="P494">
        <v>1298</v>
      </c>
      <c r="Q494">
        <v>4382</v>
      </c>
      <c r="R494" s="20">
        <v>0.02</v>
      </c>
    </row>
    <row r="495" spans="1:18" x14ac:dyDescent="0.25">
      <c r="A495" t="s">
        <v>945</v>
      </c>
      <c r="B495" s="19">
        <v>42335</v>
      </c>
      <c r="C495" t="s">
        <v>102</v>
      </c>
      <c r="D495">
        <v>10014</v>
      </c>
      <c r="E495" t="s">
        <v>946</v>
      </c>
      <c r="F495">
        <v>1</v>
      </c>
      <c r="G495" t="s">
        <v>162</v>
      </c>
      <c r="H495" t="s">
        <v>163</v>
      </c>
      <c r="I495" t="s">
        <v>164</v>
      </c>
      <c r="J495" t="s">
        <v>93</v>
      </c>
      <c r="K495" t="s">
        <v>947</v>
      </c>
      <c r="L495">
        <v>4391</v>
      </c>
      <c r="M495">
        <v>2304</v>
      </c>
      <c r="N495" t="s">
        <v>87</v>
      </c>
      <c r="O495">
        <v>1</v>
      </c>
      <c r="P495">
        <v>2304</v>
      </c>
      <c r="Q495">
        <v>4391</v>
      </c>
      <c r="R495" s="20">
        <v>0.01</v>
      </c>
    </row>
    <row r="496" spans="1:18" x14ac:dyDescent="0.25">
      <c r="A496" t="s">
        <v>948</v>
      </c>
      <c r="B496" s="19">
        <v>41981</v>
      </c>
      <c r="C496" t="s">
        <v>81</v>
      </c>
      <c r="D496">
        <v>10003</v>
      </c>
      <c r="E496" t="s">
        <v>949</v>
      </c>
      <c r="F496">
        <v>1</v>
      </c>
      <c r="G496" t="s">
        <v>96</v>
      </c>
      <c r="H496" t="s">
        <v>97</v>
      </c>
      <c r="I496" t="s">
        <v>98</v>
      </c>
      <c r="J496" t="s">
        <v>99</v>
      </c>
      <c r="K496" t="s">
        <v>950</v>
      </c>
      <c r="L496">
        <v>4392</v>
      </c>
      <c r="M496">
        <v>1542</v>
      </c>
      <c r="N496" t="s">
        <v>87</v>
      </c>
      <c r="O496">
        <v>8</v>
      </c>
      <c r="P496">
        <v>1542</v>
      </c>
      <c r="Q496">
        <v>4392</v>
      </c>
      <c r="R496" s="20">
        <v>0.02</v>
      </c>
    </row>
    <row r="497" spans="1:18" x14ac:dyDescent="0.25">
      <c r="A497" t="s">
        <v>951</v>
      </c>
      <c r="B497" s="19">
        <v>41511</v>
      </c>
      <c r="C497" t="s">
        <v>108</v>
      </c>
      <c r="D497">
        <v>10011</v>
      </c>
      <c r="E497" t="s">
        <v>949</v>
      </c>
      <c r="F497">
        <v>1</v>
      </c>
      <c r="G497" t="s">
        <v>153</v>
      </c>
      <c r="H497" t="s">
        <v>154</v>
      </c>
      <c r="I497" t="s">
        <v>155</v>
      </c>
      <c r="J497" t="s">
        <v>93</v>
      </c>
      <c r="K497" t="s">
        <v>950</v>
      </c>
      <c r="L497">
        <v>4392</v>
      </c>
      <c r="M497">
        <v>1542</v>
      </c>
      <c r="N497" t="s">
        <v>87</v>
      </c>
      <c r="O497">
        <v>3</v>
      </c>
      <c r="P497">
        <v>1542</v>
      </c>
      <c r="Q497">
        <v>4392</v>
      </c>
      <c r="R497" s="20">
        <v>0.01</v>
      </c>
    </row>
    <row r="498" spans="1:18" x14ac:dyDescent="0.25">
      <c r="A498" t="s">
        <v>952</v>
      </c>
      <c r="B498" s="19">
        <v>42213</v>
      </c>
      <c r="C498" t="s">
        <v>134</v>
      </c>
      <c r="D498">
        <v>10011</v>
      </c>
      <c r="E498" t="s">
        <v>949</v>
      </c>
      <c r="F498">
        <v>1</v>
      </c>
      <c r="G498" t="s">
        <v>153</v>
      </c>
      <c r="H498" t="s">
        <v>154</v>
      </c>
      <c r="I498" t="s">
        <v>155</v>
      </c>
      <c r="J498" t="s">
        <v>93</v>
      </c>
      <c r="K498" t="s">
        <v>950</v>
      </c>
      <c r="L498">
        <v>4392</v>
      </c>
      <c r="M498">
        <v>1542</v>
      </c>
      <c r="N498" t="s">
        <v>87</v>
      </c>
      <c r="O498">
        <v>10</v>
      </c>
      <c r="P498">
        <v>1542</v>
      </c>
      <c r="Q498">
        <v>4392</v>
      </c>
      <c r="R498" s="20">
        <v>0.02</v>
      </c>
    </row>
    <row r="499" spans="1:18" x14ac:dyDescent="0.25">
      <c r="A499" t="s">
        <v>953</v>
      </c>
      <c r="B499" s="19">
        <v>41717</v>
      </c>
      <c r="C499" t="s">
        <v>134</v>
      </c>
      <c r="D499">
        <v>10003</v>
      </c>
      <c r="E499" t="s">
        <v>954</v>
      </c>
      <c r="F499">
        <v>1</v>
      </c>
      <c r="G499" t="s">
        <v>96</v>
      </c>
      <c r="H499" t="s">
        <v>97</v>
      </c>
      <c r="I499" t="s">
        <v>98</v>
      </c>
      <c r="J499" t="s">
        <v>99</v>
      </c>
      <c r="K499" t="s">
        <v>955</v>
      </c>
      <c r="L499">
        <v>4398</v>
      </c>
      <c r="M499">
        <v>1800</v>
      </c>
      <c r="N499" t="s">
        <v>87</v>
      </c>
      <c r="O499">
        <v>10</v>
      </c>
      <c r="P499">
        <v>1800</v>
      </c>
      <c r="Q499">
        <v>4398</v>
      </c>
      <c r="R499" s="20">
        <v>0.02</v>
      </c>
    </row>
    <row r="500" spans="1:18" x14ac:dyDescent="0.25">
      <c r="A500" t="s">
        <v>956</v>
      </c>
      <c r="B500" s="19">
        <v>42027</v>
      </c>
      <c r="C500" t="s">
        <v>108</v>
      </c>
      <c r="D500">
        <v>10004</v>
      </c>
      <c r="E500" t="s">
        <v>954</v>
      </c>
      <c r="F500">
        <v>1</v>
      </c>
      <c r="G500" t="s">
        <v>121</v>
      </c>
      <c r="H500" t="s">
        <v>122</v>
      </c>
      <c r="I500" t="s">
        <v>123</v>
      </c>
      <c r="J500" t="s">
        <v>106</v>
      </c>
      <c r="K500" t="s">
        <v>955</v>
      </c>
      <c r="L500">
        <v>4398</v>
      </c>
      <c r="M500">
        <v>1800</v>
      </c>
      <c r="N500" t="s">
        <v>87</v>
      </c>
      <c r="O500">
        <v>3</v>
      </c>
      <c r="P500">
        <v>1800</v>
      </c>
      <c r="Q500">
        <v>4398</v>
      </c>
      <c r="R500" s="20">
        <v>0.01</v>
      </c>
    </row>
    <row r="501" spans="1:18" x14ac:dyDescent="0.25">
      <c r="A501" t="s">
        <v>795</v>
      </c>
      <c r="B501" s="19">
        <v>41415</v>
      </c>
      <c r="C501" t="s">
        <v>102</v>
      </c>
      <c r="D501">
        <v>10010</v>
      </c>
      <c r="E501" t="s">
        <v>954</v>
      </c>
      <c r="F501">
        <v>1</v>
      </c>
      <c r="G501" t="s">
        <v>171</v>
      </c>
      <c r="H501" t="s">
        <v>172</v>
      </c>
      <c r="I501" t="s">
        <v>173</v>
      </c>
      <c r="J501" t="s">
        <v>93</v>
      </c>
      <c r="K501" t="s">
        <v>955</v>
      </c>
      <c r="L501">
        <v>4398</v>
      </c>
      <c r="M501">
        <v>1800</v>
      </c>
      <c r="N501" t="s">
        <v>87</v>
      </c>
      <c r="O501">
        <v>1</v>
      </c>
      <c r="P501">
        <v>1800</v>
      </c>
      <c r="Q501">
        <v>4398</v>
      </c>
      <c r="R501" s="20">
        <v>0.01</v>
      </c>
    </row>
    <row r="502" spans="1:18" x14ac:dyDescent="0.25">
      <c r="A502" t="s">
        <v>957</v>
      </c>
      <c r="B502" s="19">
        <v>41860</v>
      </c>
      <c r="C502" t="s">
        <v>110</v>
      </c>
      <c r="D502">
        <v>10002</v>
      </c>
      <c r="E502" t="s">
        <v>958</v>
      </c>
      <c r="F502">
        <v>1</v>
      </c>
      <c r="G502" t="s">
        <v>83</v>
      </c>
      <c r="H502" t="s">
        <v>84</v>
      </c>
      <c r="I502" t="s">
        <v>85</v>
      </c>
      <c r="J502" t="s">
        <v>77</v>
      </c>
      <c r="K502" t="s">
        <v>959</v>
      </c>
      <c r="L502">
        <v>4399</v>
      </c>
      <c r="M502">
        <v>2093</v>
      </c>
      <c r="N502" t="s">
        <v>87</v>
      </c>
      <c r="O502">
        <v>4</v>
      </c>
      <c r="P502">
        <v>2093</v>
      </c>
      <c r="Q502">
        <v>4399</v>
      </c>
      <c r="R502" s="20">
        <v>0.01</v>
      </c>
    </row>
    <row r="503" spans="1:18" x14ac:dyDescent="0.25">
      <c r="A503" t="s">
        <v>960</v>
      </c>
      <c r="B503" s="19">
        <v>42063</v>
      </c>
      <c r="C503" t="s">
        <v>81</v>
      </c>
      <c r="D503">
        <v>10014</v>
      </c>
      <c r="E503" t="s">
        <v>958</v>
      </c>
      <c r="F503">
        <v>1</v>
      </c>
      <c r="G503" t="s">
        <v>162</v>
      </c>
      <c r="H503" t="s">
        <v>163</v>
      </c>
      <c r="I503" t="s">
        <v>164</v>
      </c>
      <c r="J503" t="s">
        <v>93</v>
      </c>
      <c r="K503" t="s">
        <v>959</v>
      </c>
      <c r="L503">
        <v>4399</v>
      </c>
      <c r="M503">
        <v>2093</v>
      </c>
      <c r="N503" t="s">
        <v>87</v>
      </c>
      <c r="O503">
        <v>8</v>
      </c>
      <c r="P503">
        <v>2093</v>
      </c>
      <c r="Q503">
        <v>4399</v>
      </c>
      <c r="R503" s="20">
        <v>0.02</v>
      </c>
    </row>
    <row r="504" spans="1:18" x14ac:dyDescent="0.25">
      <c r="A504" t="s">
        <v>961</v>
      </c>
      <c r="B504" s="19">
        <v>42152</v>
      </c>
      <c r="C504" t="s">
        <v>102</v>
      </c>
      <c r="D504">
        <v>10001</v>
      </c>
      <c r="E504" t="s">
        <v>962</v>
      </c>
      <c r="F504">
        <v>1</v>
      </c>
      <c r="G504" t="s">
        <v>197</v>
      </c>
      <c r="H504" t="s">
        <v>122</v>
      </c>
      <c r="I504" t="s">
        <v>198</v>
      </c>
      <c r="J504" t="s">
        <v>106</v>
      </c>
      <c r="K504" t="s">
        <v>963</v>
      </c>
      <c r="L504">
        <v>4404</v>
      </c>
      <c r="M504">
        <v>1517</v>
      </c>
      <c r="N504" t="s">
        <v>177</v>
      </c>
      <c r="O504">
        <v>1</v>
      </c>
      <c r="P504">
        <v>1517</v>
      </c>
      <c r="Q504">
        <v>4404</v>
      </c>
      <c r="R504" s="20">
        <v>0.01</v>
      </c>
    </row>
    <row r="505" spans="1:18" x14ac:dyDescent="0.25">
      <c r="A505" t="s">
        <v>737</v>
      </c>
      <c r="B505" s="19">
        <v>41290</v>
      </c>
      <c r="C505" t="s">
        <v>102</v>
      </c>
      <c r="D505">
        <v>10004</v>
      </c>
      <c r="E505" t="s">
        <v>962</v>
      </c>
      <c r="F505">
        <v>1</v>
      </c>
      <c r="G505" t="s">
        <v>121</v>
      </c>
      <c r="H505" t="s">
        <v>122</v>
      </c>
      <c r="I505" t="s">
        <v>123</v>
      </c>
      <c r="J505" t="s">
        <v>106</v>
      </c>
      <c r="K505" t="s">
        <v>963</v>
      </c>
      <c r="L505">
        <v>4404</v>
      </c>
      <c r="M505">
        <v>1517</v>
      </c>
      <c r="N505" t="s">
        <v>177</v>
      </c>
      <c r="O505">
        <v>1</v>
      </c>
      <c r="P505">
        <v>1517</v>
      </c>
      <c r="Q505">
        <v>4404</v>
      </c>
      <c r="R505" s="20">
        <v>0.01</v>
      </c>
    </row>
    <row r="506" spans="1:18" x14ac:dyDescent="0.25">
      <c r="A506" t="s">
        <v>964</v>
      </c>
      <c r="B506" s="19">
        <v>42178</v>
      </c>
      <c r="C506" t="s">
        <v>110</v>
      </c>
      <c r="D506">
        <v>10001</v>
      </c>
      <c r="E506" t="s">
        <v>965</v>
      </c>
      <c r="F506">
        <v>1</v>
      </c>
      <c r="G506" t="s">
        <v>197</v>
      </c>
      <c r="H506" t="s">
        <v>122</v>
      </c>
      <c r="I506" t="s">
        <v>198</v>
      </c>
      <c r="J506" t="s">
        <v>106</v>
      </c>
      <c r="K506" t="s">
        <v>966</v>
      </c>
      <c r="L506">
        <v>4420</v>
      </c>
      <c r="M506">
        <v>1797</v>
      </c>
      <c r="N506" t="s">
        <v>114</v>
      </c>
      <c r="O506">
        <v>4</v>
      </c>
      <c r="P506">
        <v>1797</v>
      </c>
      <c r="Q506">
        <v>4420</v>
      </c>
      <c r="R506" s="20">
        <v>0.01</v>
      </c>
    </row>
    <row r="507" spans="1:18" x14ac:dyDescent="0.25">
      <c r="A507" t="s">
        <v>967</v>
      </c>
      <c r="B507" s="19">
        <v>42138</v>
      </c>
      <c r="C507" t="s">
        <v>108</v>
      </c>
      <c r="D507">
        <v>10008</v>
      </c>
      <c r="E507" t="s">
        <v>965</v>
      </c>
      <c r="F507">
        <v>1</v>
      </c>
      <c r="G507" t="s">
        <v>135</v>
      </c>
      <c r="H507" t="s">
        <v>136</v>
      </c>
      <c r="I507" t="s">
        <v>137</v>
      </c>
      <c r="J507" t="s">
        <v>106</v>
      </c>
      <c r="K507" t="s">
        <v>966</v>
      </c>
      <c r="L507">
        <v>4420</v>
      </c>
      <c r="M507">
        <v>1797</v>
      </c>
      <c r="N507" t="s">
        <v>114</v>
      </c>
      <c r="O507">
        <v>3</v>
      </c>
      <c r="P507">
        <v>1797</v>
      </c>
      <c r="Q507">
        <v>4420</v>
      </c>
      <c r="R507" s="20">
        <v>0.01</v>
      </c>
    </row>
    <row r="508" spans="1:18" x14ac:dyDescent="0.25">
      <c r="A508" t="s">
        <v>968</v>
      </c>
      <c r="B508" s="19">
        <v>42159</v>
      </c>
      <c r="C508" t="s">
        <v>72</v>
      </c>
      <c r="D508">
        <v>10014</v>
      </c>
      <c r="E508" t="s">
        <v>969</v>
      </c>
      <c r="F508">
        <v>1</v>
      </c>
      <c r="G508" t="s">
        <v>162</v>
      </c>
      <c r="H508" t="s">
        <v>163</v>
      </c>
      <c r="I508" t="s">
        <v>164</v>
      </c>
      <c r="J508" t="s">
        <v>93</v>
      </c>
      <c r="K508" t="s">
        <v>970</v>
      </c>
      <c r="L508">
        <v>4454</v>
      </c>
      <c r="M508">
        <v>1884</v>
      </c>
      <c r="N508" t="s">
        <v>87</v>
      </c>
      <c r="O508">
        <v>6</v>
      </c>
      <c r="P508">
        <v>1884</v>
      </c>
      <c r="Q508">
        <v>4454</v>
      </c>
      <c r="R508" s="20">
        <v>0.02</v>
      </c>
    </row>
    <row r="509" spans="1:18" x14ac:dyDescent="0.25">
      <c r="A509" t="s">
        <v>810</v>
      </c>
      <c r="B509" s="19">
        <v>41897</v>
      </c>
      <c r="C509" t="s">
        <v>108</v>
      </c>
      <c r="D509">
        <v>10008</v>
      </c>
      <c r="E509" t="s">
        <v>969</v>
      </c>
      <c r="F509">
        <v>1</v>
      </c>
      <c r="G509" t="s">
        <v>135</v>
      </c>
      <c r="H509" t="s">
        <v>136</v>
      </c>
      <c r="I509" t="s">
        <v>137</v>
      </c>
      <c r="J509" t="s">
        <v>106</v>
      </c>
      <c r="K509" t="s">
        <v>970</v>
      </c>
      <c r="L509">
        <v>4454</v>
      </c>
      <c r="M509">
        <v>1884</v>
      </c>
      <c r="N509" t="s">
        <v>87</v>
      </c>
      <c r="O509">
        <v>3</v>
      </c>
      <c r="P509">
        <v>1884</v>
      </c>
      <c r="Q509">
        <v>4454</v>
      </c>
      <c r="R509" s="20">
        <v>0.01</v>
      </c>
    </row>
    <row r="510" spans="1:18" x14ac:dyDescent="0.25">
      <c r="A510" t="s">
        <v>971</v>
      </c>
      <c r="B510" s="19">
        <v>41974</v>
      </c>
      <c r="C510" t="s">
        <v>110</v>
      </c>
      <c r="D510">
        <v>10010</v>
      </c>
      <c r="E510" t="s">
        <v>969</v>
      </c>
      <c r="F510">
        <v>1</v>
      </c>
      <c r="G510" t="s">
        <v>171</v>
      </c>
      <c r="H510" t="s">
        <v>172</v>
      </c>
      <c r="I510" t="s">
        <v>173</v>
      </c>
      <c r="J510" t="s">
        <v>93</v>
      </c>
      <c r="K510" t="s">
        <v>970</v>
      </c>
      <c r="L510">
        <v>4454</v>
      </c>
      <c r="M510">
        <v>1884</v>
      </c>
      <c r="N510" t="s">
        <v>87</v>
      </c>
      <c r="O510">
        <v>4</v>
      </c>
      <c r="P510">
        <v>1884</v>
      </c>
      <c r="Q510">
        <v>4454</v>
      </c>
      <c r="R510" s="20">
        <v>0.01</v>
      </c>
    </row>
    <row r="511" spans="1:18" x14ac:dyDescent="0.25">
      <c r="A511" t="s">
        <v>972</v>
      </c>
      <c r="B511" s="19">
        <v>42360</v>
      </c>
      <c r="C511" t="s">
        <v>134</v>
      </c>
      <c r="D511">
        <v>10005</v>
      </c>
      <c r="E511" t="s">
        <v>973</v>
      </c>
      <c r="F511">
        <v>1</v>
      </c>
      <c r="G511" t="s">
        <v>183</v>
      </c>
      <c r="H511" t="s">
        <v>184</v>
      </c>
      <c r="I511" t="s">
        <v>185</v>
      </c>
      <c r="J511" t="s">
        <v>93</v>
      </c>
      <c r="K511" t="s">
        <v>974</v>
      </c>
      <c r="L511">
        <v>4459</v>
      </c>
      <c r="M511">
        <v>1722</v>
      </c>
      <c r="N511" t="s">
        <v>280</v>
      </c>
      <c r="O511">
        <v>10</v>
      </c>
      <c r="P511">
        <v>1722</v>
      </c>
      <c r="Q511">
        <v>4459</v>
      </c>
      <c r="R511" s="20">
        <v>0.02</v>
      </c>
    </row>
    <row r="512" spans="1:18" x14ac:dyDescent="0.25">
      <c r="A512" t="s">
        <v>918</v>
      </c>
      <c r="B512" s="19">
        <v>41925</v>
      </c>
      <c r="C512" t="s">
        <v>203</v>
      </c>
      <c r="D512">
        <v>10014</v>
      </c>
      <c r="E512" t="s">
        <v>973</v>
      </c>
      <c r="F512">
        <v>1</v>
      </c>
      <c r="G512" t="s">
        <v>162</v>
      </c>
      <c r="H512" t="s">
        <v>163</v>
      </c>
      <c r="I512" t="s">
        <v>164</v>
      </c>
      <c r="J512" t="s">
        <v>93</v>
      </c>
      <c r="K512" t="s">
        <v>974</v>
      </c>
      <c r="L512">
        <v>4459</v>
      </c>
      <c r="M512">
        <v>1722</v>
      </c>
      <c r="N512" t="s">
        <v>280</v>
      </c>
      <c r="O512">
        <v>4</v>
      </c>
      <c r="P512">
        <v>1722</v>
      </c>
      <c r="Q512">
        <v>4459</v>
      </c>
      <c r="R512" s="20">
        <v>0.01</v>
      </c>
    </row>
    <row r="513" spans="1:18" x14ac:dyDescent="0.25">
      <c r="A513" t="s">
        <v>975</v>
      </c>
      <c r="B513" s="19">
        <v>41624</v>
      </c>
      <c r="C513" t="s">
        <v>203</v>
      </c>
      <c r="D513">
        <v>10003</v>
      </c>
      <c r="E513" t="s">
        <v>973</v>
      </c>
      <c r="F513">
        <v>1</v>
      </c>
      <c r="G513" t="s">
        <v>96</v>
      </c>
      <c r="H513" t="s">
        <v>97</v>
      </c>
      <c r="I513" t="s">
        <v>98</v>
      </c>
      <c r="J513" t="s">
        <v>99</v>
      </c>
      <c r="K513" t="s">
        <v>974</v>
      </c>
      <c r="L513">
        <v>4459</v>
      </c>
      <c r="M513">
        <v>1722</v>
      </c>
      <c r="N513" t="s">
        <v>280</v>
      </c>
      <c r="O513">
        <v>4</v>
      </c>
      <c r="P513">
        <v>1722</v>
      </c>
      <c r="Q513">
        <v>4459</v>
      </c>
      <c r="R513" s="20">
        <v>0.01</v>
      </c>
    </row>
    <row r="514" spans="1:18" x14ac:dyDescent="0.25">
      <c r="A514" t="s">
        <v>976</v>
      </c>
      <c r="B514" s="19">
        <v>42036</v>
      </c>
      <c r="C514" t="s">
        <v>102</v>
      </c>
      <c r="D514">
        <v>10015</v>
      </c>
      <c r="E514" t="s">
        <v>973</v>
      </c>
      <c r="F514">
        <v>1</v>
      </c>
      <c r="G514" t="s">
        <v>103</v>
      </c>
      <c r="H514" t="s">
        <v>104</v>
      </c>
      <c r="I514" t="s">
        <v>105</v>
      </c>
      <c r="J514" t="s">
        <v>106</v>
      </c>
      <c r="K514" t="s">
        <v>974</v>
      </c>
      <c r="L514">
        <v>4459</v>
      </c>
      <c r="M514">
        <v>1722</v>
      </c>
      <c r="N514" t="s">
        <v>280</v>
      </c>
      <c r="O514">
        <v>1</v>
      </c>
      <c r="P514">
        <v>1722</v>
      </c>
      <c r="Q514">
        <v>4459</v>
      </c>
      <c r="R514" s="20">
        <v>0.01</v>
      </c>
    </row>
    <row r="515" spans="1:18" x14ac:dyDescent="0.25">
      <c r="A515" t="s">
        <v>977</v>
      </c>
      <c r="B515" s="19">
        <v>41995</v>
      </c>
      <c r="C515" t="s">
        <v>110</v>
      </c>
      <c r="D515">
        <v>10002</v>
      </c>
      <c r="E515" t="s">
        <v>978</v>
      </c>
      <c r="F515">
        <v>1</v>
      </c>
      <c r="G515" t="s">
        <v>83</v>
      </c>
      <c r="H515" t="s">
        <v>84</v>
      </c>
      <c r="I515" t="s">
        <v>85</v>
      </c>
      <c r="J515" t="s">
        <v>77</v>
      </c>
      <c r="K515" t="s">
        <v>979</v>
      </c>
      <c r="L515">
        <v>4466</v>
      </c>
      <c r="M515">
        <v>1984</v>
      </c>
      <c r="N515" t="s">
        <v>177</v>
      </c>
      <c r="O515">
        <v>4</v>
      </c>
      <c r="P515">
        <v>1984</v>
      </c>
      <c r="Q515">
        <v>4466</v>
      </c>
      <c r="R515" s="20">
        <v>0.01</v>
      </c>
    </row>
    <row r="516" spans="1:18" x14ac:dyDescent="0.25">
      <c r="A516" t="s">
        <v>980</v>
      </c>
      <c r="B516" s="19">
        <v>41759</v>
      </c>
      <c r="C516" t="s">
        <v>108</v>
      </c>
      <c r="D516">
        <v>10004</v>
      </c>
      <c r="E516" t="s">
        <v>978</v>
      </c>
      <c r="F516">
        <v>1</v>
      </c>
      <c r="G516" t="s">
        <v>121</v>
      </c>
      <c r="H516" t="s">
        <v>122</v>
      </c>
      <c r="I516" t="s">
        <v>123</v>
      </c>
      <c r="J516" t="s">
        <v>106</v>
      </c>
      <c r="K516" t="s">
        <v>979</v>
      </c>
      <c r="L516">
        <v>4466</v>
      </c>
      <c r="M516">
        <v>1984</v>
      </c>
      <c r="N516" t="s">
        <v>177</v>
      </c>
      <c r="O516">
        <v>3</v>
      </c>
      <c r="P516">
        <v>1984</v>
      </c>
      <c r="Q516">
        <v>4466</v>
      </c>
      <c r="R516" s="20">
        <v>0.01</v>
      </c>
    </row>
    <row r="517" spans="1:18" x14ac:dyDescent="0.25">
      <c r="A517" t="s">
        <v>981</v>
      </c>
      <c r="B517" s="19">
        <v>42045</v>
      </c>
      <c r="C517" t="s">
        <v>72</v>
      </c>
      <c r="D517">
        <v>10005</v>
      </c>
      <c r="E517" t="s">
        <v>982</v>
      </c>
      <c r="F517">
        <v>1</v>
      </c>
      <c r="G517" t="s">
        <v>183</v>
      </c>
      <c r="H517" t="s">
        <v>184</v>
      </c>
      <c r="I517" t="s">
        <v>185</v>
      </c>
      <c r="J517" t="s">
        <v>93</v>
      </c>
      <c r="K517" t="s">
        <v>983</v>
      </c>
      <c r="L517">
        <v>4476</v>
      </c>
      <c r="M517">
        <v>2494</v>
      </c>
      <c r="N517" t="s">
        <v>87</v>
      </c>
      <c r="O517">
        <v>6</v>
      </c>
      <c r="P517">
        <v>2494</v>
      </c>
      <c r="Q517">
        <v>4476</v>
      </c>
      <c r="R517" s="20">
        <v>0.02</v>
      </c>
    </row>
    <row r="518" spans="1:18" x14ac:dyDescent="0.25">
      <c r="A518" t="s">
        <v>844</v>
      </c>
      <c r="B518" s="19">
        <v>41600</v>
      </c>
      <c r="C518" t="s">
        <v>89</v>
      </c>
      <c r="D518">
        <v>10013</v>
      </c>
      <c r="E518" t="s">
        <v>982</v>
      </c>
      <c r="F518">
        <v>1</v>
      </c>
      <c r="G518" t="s">
        <v>116</v>
      </c>
      <c r="H518" t="s">
        <v>117</v>
      </c>
      <c r="I518" t="s">
        <v>118</v>
      </c>
      <c r="J518" t="s">
        <v>106</v>
      </c>
      <c r="K518" t="s">
        <v>983</v>
      </c>
      <c r="L518">
        <v>4476</v>
      </c>
      <c r="M518">
        <v>2494</v>
      </c>
      <c r="N518" t="s">
        <v>87</v>
      </c>
      <c r="O518">
        <v>5</v>
      </c>
      <c r="P518">
        <v>2494</v>
      </c>
      <c r="Q518">
        <v>4476</v>
      </c>
      <c r="R518" s="20">
        <v>0.01</v>
      </c>
    </row>
    <row r="519" spans="1:18" x14ac:dyDescent="0.25">
      <c r="A519" t="s">
        <v>984</v>
      </c>
      <c r="B519" s="19">
        <v>42280</v>
      </c>
      <c r="C519" t="s">
        <v>134</v>
      </c>
      <c r="D519">
        <v>10008</v>
      </c>
      <c r="E519" t="s">
        <v>982</v>
      </c>
      <c r="F519">
        <v>1</v>
      </c>
      <c r="G519" t="s">
        <v>135</v>
      </c>
      <c r="H519" t="s">
        <v>136</v>
      </c>
      <c r="I519" t="s">
        <v>137</v>
      </c>
      <c r="J519" t="s">
        <v>106</v>
      </c>
      <c r="K519" t="s">
        <v>983</v>
      </c>
      <c r="L519">
        <v>4476</v>
      </c>
      <c r="M519">
        <v>2494</v>
      </c>
      <c r="N519" t="s">
        <v>87</v>
      </c>
      <c r="O519">
        <v>10</v>
      </c>
      <c r="P519">
        <v>2494</v>
      </c>
      <c r="Q519">
        <v>4476</v>
      </c>
      <c r="R519" s="20">
        <v>0.02</v>
      </c>
    </row>
    <row r="520" spans="1:18" x14ac:dyDescent="0.25">
      <c r="A520" t="s">
        <v>985</v>
      </c>
      <c r="B520" s="19">
        <v>41554</v>
      </c>
      <c r="C520" t="s">
        <v>110</v>
      </c>
      <c r="D520">
        <v>10006</v>
      </c>
      <c r="E520" t="s">
        <v>982</v>
      </c>
      <c r="F520">
        <v>1</v>
      </c>
      <c r="G520" t="s">
        <v>74</v>
      </c>
      <c r="H520" t="s">
        <v>75</v>
      </c>
      <c r="I520" t="s">
        <v>76</v>
      </c>
      <c r="J520" t="s">
        <v>77</v>
      </c>
      <c r="K520" t="s">
        <v>983</v>
      </c>
      <c r="L520">
        <v>4476</v>
      </c>
      <c r="M520">
        <v>2494</v>
      </c>
      <c r="N520" t="s">
        <v>87</v>
      </c>
      <c r="O520">
        <v>4</v>
      </c>
      <c r="P520">
        <v>2494</v>
      </c>
      <c r="Q520">
        <v>4476</v>
      </c>
      <c r="R520" s="20">
        <v>0.01</v>
      </c>
    </row>
    <row r="521" spans="1:18" x14ac:dyDescent="0.25">
      <c r="A521" t="s">
        <v>986</v>
      </c>
      <c r="B521" s="19">
        <v>42277</v>
      </c>
      <c r="C521" t="s">
        <v>89</v>
      </c>
      <c r="D521">
        <v>10006</v>
      </c>
      <c r="E521" t="s">
        <v>982</v>
      </c>
      <c r="F521">
        <v>1</v>
      </c>
      <c r="G521" t="s">
        <v>74</v>
      </c>
      <c r="H521" t="s">
        <v>75</v>
      </c>
      <c r="I521" t="s">
        <v>76</v>
      </c>
      <c r="J521" t="s">
        <v>77</v>
      </c>
      <c r="K521" t="s">
        <v>983</v>
      </c>
      <c r="L521">
        <v>4476</v>
      </c>
      <c r="M521">
        <v>2494</v>
      </c>
      <c r="N521" t="s">
        <v>87</v>
      </c>
      <c r="O521">
        <v>5</v>
      </c>
      <c r="P521">
        <v>2494</v>
      </c>
      <c r="Q521">
        <v>4476</v>
      </c>
      <c r="R521" s="20">
        <v>0.01</v>
      </c>
    </row>
    <row r="522" spans="1:18" x14ac:dyDescent="0.25">
      <c r="A522" t="s">
        <v>876</v>
      </c>
      <c r="B522" s="19">
        <v>42265</v>
      </c>
      <c r="C522" t="s">
        <v>81</v>
      </c>
      <c r="D522">
        <v>10012</v>
      </c>
      <c r="E522" t="s">
        <v>987</v>
      </c>
      <c r="F522">
        <v>1</v>
      </c>
      <c r="G522" t="s">
        <v>127</v>
      </c>
      <c r="H522" t="s">
        <v>128</v>
      </c>
      <c r="I522" t="s">
        <v>129</v>
      </c>
      <c r="J522" t="s">
        <v>93</v>
      </c>
      <c r="K522" t="s">
        <v>988</v>
      </c>
      <c r="L522">
        <v>4477</v>
      </c>
      <c r="M522">
        <v>1589</v>
      </c>
      <c r="N522" t="s">
        <v>87</v>
      </c>
      <c r="O522">
        <v>8</v>
      </c>
      <c r="P522">
        <v>1589</v>
      </c>
      <c r="Q522">
        <v>4477</v>
      </c>
      <c r="R522" s="20">
        <v>0.02</v>
      </c>
    </row>
    <row r="523" spans="1:18" x14ac:dyDescent="0.25">
      <c r="A523" t="s">
        <v>319</v>
      </c>
      <c r="B523" s="19">
        <v>41879</v>
      </c>
      <c r="C523" t="s">
        <v>81</v>
      </c>
      <c r="D523">
        <v>10013</v>
      </c>
      <c r="E523" t="s">
        <v>987</v>
      </c>
      <c r="F523">
        <v>1</v>
      </c>
      <c r="G523" t="s">
        <v>116</v>
      </c>
      <c r="H523" t="s">
        <v>117</v>
      </c>
      <c r="I523" t="s">
        <v>118</v>
      </c>
      <c r="J523" t="s">
        <v>106</v>
      </c>
      <c r="K523" t="s">
        <v>988</v>
      </c>
      <c r="L523">
        <v>4477</v>
      </c>
      <c r="M523">
        <v>1589</v>
      </c>
      <c r="N523" t="s">
        <v>87</v>
      </c>
      <c r="O523">
        <v>8</v>
      </c>
      <c r="P523">
        <v>1589</v>
      </c>
      <c r="Q523">
        <v>4477</v>
      </c>
      <c r="R523" s="20">
        <v>0.02</v>
      </c>
    </row>
    <row r="524" spans="1:18" x14ac:dyDescent="0.25">
      <c r="A524" t="s">
        <v>565</v>
      </c>
      <c r="B524" s="19">
        <v>42023</v>
      </c>
      <c r="C524" t="s">
        <v>72</v>
      </c>
      <c r="D524">
        <v>10010</v>
      </c>
      <c r="E524" t="s">
        <v>989</v>
      </c>
      <c r="F524">
        <v>1</v>
      </c>
      <c r="G524" t="s">
        <v>171</v>
      </c>
      <c r="H524" t="s">
        <v>172</v>
      </c>
      <c r="I524" t="s">
        <v>173</v>
      </c>
      <c r="J524" t="s">
        <v>93</v>
      </c>
      <c r="K524" t="s">
        <v>990</v>
      </c>
      <c r="L524">
        <v>4477</v>
      </c>
      <c r="M524">
        <v>1491</v>
      </c>
      <c r="N524" t="s">
        <v>87</v>
      </c>
      <c r="O524">
        <v>6</v>
      </c>
      <c r="P524">
        <v>1491</v>
      </c>
      <c r="Q524">
        <v>4477</v>
      </c>
      <c r="R524" s="20">
        <v>0.02</v>
      </c>
    </row>
    <row r="525" spans="1:18" x14ac:dyDescent="0.25">
      <c r="A525" t="s">
        <v>991</v>
      </c>
      <c r="B525" s="19">
        <v>42258</v>
      </c>
      <c r="C525" t="s">
        <v>72</v>
      </c>
      <c r="D525">
        <v>10006</v>
      </c>
      <c r="E525" t="s">
        <v>992</v>
      </c>
      <c r="F525">
        <v>1</v>
      </c>
      <c r="G525" t="s">
        <v>74</v>
      </c>
      <c r="H525" t="s">
        <v>75</v>
      </c>
      <c r="I525" t="s">
        <v>76</v>
      </c>
      <c r="J525" t="s">
        <v>77</v>
      </c>
      <c r="K525" t="s">
        <v>993</v>
      </c>
      <c r="L525">
        <v>4481</v>
      </c>
      <c r="M525">
        <v>2114</v>
      </c>
      <c r="N525" t="s">
        <v>87</v>
      </c>
      <c r="O525">
        <v>6</v>
      </c>
      <c r="P525">
        <v>2114</v>
      </c>
      <c r="Q525">
        <v>4481</v>
      </c>
      <c r="R525" s="20">
        <v>0.02</v>
      </c>
    </row>
    <row r="526" spans="1:18" x14ac:dyDescent="0.25">
      <c r="A526" t="s">
        <v>994</v>
      </c>
      <c r="B526" s="19">
        <v>41467</v>
      </c>
      <c r="C526" t="s">
        <v>89</v>
      </c>
      <c r="D526">
        <v>10002</v>
      </c>
      <c r="E526" t="s">
        <v>995</v>
      </c>
      <c r="F526">
        <v>1</v>
      </c>
      <c r="G526" t="s">
        <v>83</v>
      </c>
      <c r="H526" t="s">
        <v>84</v>
      </c>
      <c r="I526" t="s">
        <v>85</v>
      </c>
      <c r="J526" t="s">
        <v>77</v>
      </c>
      <c r="K526" t="s">
        <v>996</v>
      </c>
      <c r="L526">
        <v>4484</v>
      </c>
      <c r="M526">
        <v>2146</v>
      </c>
      <c r="N526" t="s">
        <v>87</v>
      </c>
      <c r="O526">
        <v>5</v>
      </c>
      <c r="P526">
        <v>2146</v>
      </c>
      <c r="Q526">
        <v>4484</v>
      </c>
      <c r="R526" s="20">
        <v>0.01</v>
      </c>
    </row>
    <row r="527" spans="1:18" x14ac:dyDescent="0.25">
      <c r="A527" t="s">
        <v>997</v>
      </c>
      <c r="B527" s="19">
        <v>42073</v>
      </c>
      <c r="C527" t="s">
        <v>72</v>
      </c>
      <c r="D527">
        <v>10007</v>
      </c>
      <c r="E527" t="s">
        <v>995</v>
      </c>
      <c r="F527">
        <v>1</v>
      </c>
      <c r="G527" t="s">
        <v>90</v>
      </c>
      <c r="H527" t="s">
        <v>91</v>
      </c>
      <c r="I527" t="s">
        <v>92</v>
      </c>
      <c r="J527" t="s">
        <v>93</v>
      </c>
      <c r="K527" t="s">
        <v>996</v>
      </c>
      <c r="L527">
        <v>4484</v>
      </c>
      <c r="M527">
        <v>2146</v>
      </c>
      <c r="N527" t="s">
        <v>87</v>
      </c>
      <c r="O527">
        <v>6</v>
      </c>
      <c r="P527">
        <v>2146</v>
      </c>
      <c r="Q527">
        <v>4484</v>
      </c>
      <c r="R527" s="20">
        <v>0.02</v>
      </c>
    </row>
    <row r="528" spans="1:18" x14ac:dyDescent="0.25">
      <c r="A528" t="s">
        <v>998</v>
      </c>
      <c r="B528" s="19">
        <v>41972</v>
      </c>
      <c r="C528" t="s">
        <v>110</v>
      </c>
      <c r="D528">
        <v>10003</v>
      </c>
      <c r="E528" t="s">
        <v>995</v>
      </c>
      <c r="F528">
        <v>1</v>
      </c>
      <c r="G528" t="s">
        <v>96</v>
      </c>
      <c r="H528" t="s">
        <v>97</v>
      </c>
      <c r="I528" t="s">
        <v>98</v>
      </c>
      <c r="J528" t="s">
        <v>99</v>
      </c>
      <c r="K528" t="s">
        <v>996</v>
      </c>
      <c r="L528">
        <v>4484</v>
      </c>
      <c r="M528">
        <v>2146</v>
      </c>
      <c r="N528" t="s">
        <v>87</v>
      </c>
      <c r="O528">
        <v>4</v>
      </c>
      <c r="P528">
        <v>2146</v>
      </c>
      <c r="Q528">
        <v>4484</v>
      </c>
      <c r="R528" s="20">
        <v>0.01</v>
      </c>
    </row>
    <row r="529" spans="1:18" x14ac:dyDescent="0.25">
      <c r="A529" t="s">
        <v>999</v>
      </c>
      <c r="B529" s="19">
        <v>41882</v>
      </c>
      <c r="C529" t="s">
        <v>134</v>
      </c>
      <c r="D529">
        <v>10015</v>
      </c>
      <c r="E529" t="s">
        <v>995</v>
      </c>
      <c r="F529">
        <v>1</v>
      </c>
      <c r="G529" t="s">
        <v>103</v>
      </c>
      <c r="H529" t="s">
        <v>104</v>
      </c>
      <c r="I529" t="s">
        <v>105</v>
      </c>
      <c r="J529" t="s">
        <v>106</v>
      </c>
      <c r="K529" t="s">
        <v>996</v>
      </c>
      <c r="L529">
        <v>4484</v>
      </c>
      <c r="M529">
        <v>2146</v>
      </c>
      <c r="N529" t="s">
        <v>87</v>
      </c>
      <c r="O529">
        <v>10</v>
      </c>
      <c r="P529">
        <v>2146</v>
      </c>
      <c r="Q529">
        <v>4484</v>
      </c>
      <c r="R529" s="20">
        <v>0.02</v>
      </c>
    </row>
    <row r="530" spans="1:18" x14ac:dyDescent="0.25">
      <c r="A530" t="s">
        <v>1000</v>
      </c>
      <c r="B530" s="19">
        <v>41816</v>
      </c>
      <c r="C530" t="s">
        <v>89</v>
      </c>
      <c r="D530">
        <v>10010</v>
      </c>
      <c r="E530" t="s">
        <v>995</v>
      </c>
      <c r="F530">
        <v>1</v>
      </c>
      <c r="G530" t="s">
        <v>171</v>
      </c>
      <c r="H530" t="s">
        <v>172</v>
      </c>
      <c r="I530" t="s">
        <v>173</v>
      </c>
      <c r="J530" t="s">
        <v>93</v>
      </c>
      <c r="K530" t="s">
        <v>996</v>
      </c>
      <c r="L530">
        <v>4484</v>
      </c>
      <c r="M530">
        <v>2146</v>
      </c>
      <c r="N530" t="s">
        <v>87</v>
      </c>
      <c r="O530">
        <v>5</v>
      </c>
      <c r="P530">
        <v>2146</v>
      </c>
      <c r="Q530">
        <v>4484</v>
      </c>
      <c r="R530" s="20">
        <v>0.01</v>
      </c>
    </row>
    <row r="531" spans="1:18" x14ac:dyDescent="0.25">
      <c r="A531" t="s">
        <v>1001</v>
      </c>
      <c r="B531" s="19">
        <v>41654</v>
      </c>
      <c r="C531" t="s">
        <v>110</v>
      </c>
      <c r="D531">
        <v>10002</v>
      </c>
      <c r="E531" t="s">
        <v>1002</v>
      </c>
      <c r="F531">
        <v>1</v>
      </c>
      <c r="G531" t="s">
        <v>83</v>
      </c>
      <c r="H531" t="s">
        <v>84</v>
      </c>
      <c r="I531" t="s">
        <v>85</v>
      </c>
      <c r="J531" t="s">
        <v>77</v>
      </c>
      <c r="K531" t="s">
        <v>1003</v>
      </c>
      <c r="L531">
        <v>4515</v>
      </c>
      <c r="M531">
        <v>1550</v>
      </c>
      <c r="N531" t="s">
        <v>114</v>
      </c>
      <c r="O531">
        <v>4</v>
      </c>
      <c r="P531">
        <v>1550</v>
      </c>
      <c r="Q531">
        <v>4515</v>
      </c>
      <c r="R531" s="20">
        <v>0.01</v>
      </c>
    </row>
    <row r="532" spans="1:18" x14ac:dyDescent="0.25">
      <c r="A532" t="s">
        <v>1004</v>
      </c>
      <c r="B532" s="19">
        <v>42113</v>
      </c>
      <c r="C532" t="s">
        <v>108</v>
      </c>
      <c r="D532">
        <v>10013</v>
      </c>
      <c r="E532" t="s">
        <v>1002</v>
      </c>
      <c r="F532">
        <v>1</v>
      </c>
      <c r="G532" t="s">
        <v>116</v>
      </c>
      <c r="H532" t="s">
        <v>117</v>
      </c>
      <c r="I532" t="s">
        <v>118</v>
      </c>
      <c r="J532" t="s">
        <v>106</v>
      </c>
      <c r="K532" t="s">
        <v>1003</v>
      </c>
      <c r="L532">
        <v>4515</v>
      </c>
      <c r="M532">
        <v>1550</v>
      </c>
      <c r="N532" t="s">
        <v>114</v>
      </c>
      <c r="O532">
        <v>3</v>
      </c>
      <c r="P532">
        <v>1550</v>
      </c>
      <c r="Q532">
        <v>4515</v>
      </c>
      <c r="R532" s="20">
        <v>0.01</v>
      </c>
    </row>
    <row r="533" spans="1:18" x14ac:dyDescent="0.25">
      <c r="A533" t="s">
        <v>1005</v>
      </c>
      <c r="B533" s="19">
        <v>41291</v>
      </c>
      <c r="C533" t="s">
        <v>72</v>
      </c>
      <c r="D533">
        <v>10009</v>
      </c>
      <c r="E533" t="s">
        <v>1002</v>
      </c>
      <c r="F533">
        <v>1</v>
      </c>
      <c r="G533" t="s">
        <v>141</v>
      </c>
      <c r="H533" t="s">
        <v>142</v>
      </c>
      <c r="I533" t="s">
        <v>143</v>
      </c>
      <c r="J533" t="s">
        <v>93</v>
      </c>
      <c r="K533" t="s">
        <v>1003</v>
      </c>
      <c r="L533">
        <v>4515</v>
      </c>
      <c r="M533">
        <v>1550</v>
      </c>
      <c r="N533" t="s">
        <v>114</v>
      </c>
      <c r="O533">
        <v>6</v>
      </c>
      <c r="P533">
        <v>1550</v>
      </c>
      <c r="Q533">
        <v>4515</v>
      </c>
      <c r="R533" s="20">
        <v>0.02</v>
      </c>
    </row>
    <row r="534" spans="1:18" x14ac:dyDescent="0.25">
      <c r="A534" t="s">
        <v>1006</v>
      </c>
      <c r="B534" s="19">
        <v>42027</v>
      </c>
      <c r="C534" t="s">
        <v>72</v>
      </c>
      <c r="D534">
        <v>10014</v>
      </c>
      <c r="E534" t="s">
        <v>1002</v>
      </c>
      <c r="F534">
        <v>1</v>
      </c>
      <c r="G534" t="s">
        <v>162</v>
      </c>
      <c r="H534" t="s">
        <v>163</v>
      </c>
      <c r="I534" t="s">
        <v>164</v>
      </c>
      <c r="J534" t="s">
        <v>93</v>
      </c>
      <c r="K534" t="s">
        <v>1003</v>
      </c>
      <c r="L534">
        <v>4515</v>
      </c>
      <c r="M534">
        <v>1550</v>
      </c>
      <c r="N534" t="s">
        <v>114</v>
      </c>
      <c r="O534">
        <v>6</v>
      </c>
      <c r="P534">
        <v>1550</v>
      </c>
      <c r="Q534">
        <v>4515</v>
      </c>
      <c r="R534" s="20">
        <v>0.02</v>
      </c>
    </row>
    <row r="535" spans="1:18" x14ac:dyDescent="0.25">
      <c r="A535" t="s">
        <v>1007</v>
      </c>
      <c r="B535" s="19">
        <v>41452</v>
      </c>
      <c r="C535" t="s">
        <v>81</v>
      </c>
      <c r="D535">
        <v>10007</v>
      </c>
      <c r="E535" t="s">
        <v>1008</v>
      </c>
      <c r="F535">
        <v>1</v>
      </c>
      <c r="G535" t="s">
        <v>90</v>
      </c>
      <c r="H535" t="s">
        <v>91</v>
      </c>
      <c r="I535" t="s">
        <v>92</v>
      </c>
      <c r="J535" t="s">
        <v>93</v>
      </c>
      <c r="K535" t="s">
        <v>1009</v>
      </c>
      <c r="L535">
        <v>4531</v>
      </c>
      <c r="M535">
        <v>1512</v>
      </c>
      <c r="N535" t="s">
        <v>239</v>
      </c>
      <c r="O535">
        <v>8</v>
      </c>
      <c r="P535">
        <v>1512</v>
      </c>
      <c r="Q535">
        <v>4531</v>
      </c>
      <c r="R535" s="20">
        <v>0.02</v>
      </c>
    </row>
    <row r="536" spans="1:18" x14ac:dyDescent="0.25">
      <c r="A536" t="s">
        <v>727</v>
      </c>
      <c r="B536" s="19">
        <v>42080</v>
      </c>
      <c r="C536" t="s">
        <v>108</v>
      </c>
      <c r="D536">
        <v>10008</v>
      </c>
      <c r="E536" t="s">
        <v>1008</v>
      </c>
      <c r="F536">
        <v>1</v>
      </c>
      <c r="G536" t="s">
        <v>135</v>
      </c>
      <c r="H536" t="s">
        <v>136</v>
      </c>
      <c r="I536" t="s">
        <v>137</v>
      </c>
      <c r="J536" t="s">
        <v>106</v>
      </c>
      <c r="K536" t="s">
        <v>1009</v>
      </c>
      <c r="L536">
        <v>4531</v>
      </c>
      <c r="M536">
        <v>1512</v>
      </c>
      <c r="N536" t="s">
        <v>239</v>
      </c>
      <c r="O536">
        <v>3</v>
      </c>
      <c r="P536">
        <v>1512</v>
      </c>
      <c r="Q536">
        <v>4531</v>
      </c>
      <c r="R536" s="20">
        <v>0.01</v>
      </c>
    </row>
    <row r="537" spans="1:18" x14ac:dyDescent="0.25">
      <c r="A537" t="s">
        <v>670</v>
      </c>
      <c r="B537" s="19">
        <v>42053</v>
      </c>
      <c r="C537" t="s">
        <v>110</v>
      </c>
      <c r="D537">
        <v>10007</v>
      </c>
      <c r="E537" t="s">
        <v>1010</v>
      </c>
      <c r="F537">
        <v>1</v>
      </c>
      <c r="G537" t="s">
        <v>90</v>
      </c>
      <c r="H537" t="s">
        <v>91</v>
      </c>
      <c r="I537" t="s">
        <v>92</v>
      </c>
      <c r="J537" t="s">
        <v>93</v>
      </c>
      <c r="K537" t="s">
        <v>1011</v>
      </c>
      <c r="L537">
        <v>4542</v>
      </c>
      <c r="M537">
        <v>1226</v>
      </c>
      <c r="N537" t="s">
        <v>239</v>
      </c>
      <c r="O537">
        <v>4</v>
      </c>
      <c r="P537">
        <v>1226</v>
      </c>
      <c r="Q537">
        <v>4542</v>
      </c>
      <c r="R537" s="20">
        <v>0.01</v>
      </c>
    </row>
    <row r="538" spans="1:18" x14ac:dyDescent="0.25">
      <c r="A538" t="s">
        <v>766</v>
      </c>
      <c r="B538" s="19">
        <v>41680</v>
      </c>
      <c r="C538" t="s">
        <v>89</v>
      </c>
      <c r="D538">
        <v>10003</v>
      </c>
      <c r="E538" t="s">
        <v>1010</v>
      </c>
      <c r="F538">
        <v>1</v>
      </c>
      <c r="G538" t="s">
        <v>96</v>
      </c>
      <c r="H538" t="s">
        <v>97</v>
      </c>
      <c r="I538" t="s">
        <v>98</v>
      </c>
      <c r="J538" t="s">
        <v>99</v>
      </c>
      <c r="K538" t="s">
        <v>1011</v>
      </c>
      <c r="L538">
        <v>4542</v>
      </c>
      <c r="M538">
        <v>1226</v>
      </c>
      <c r="N538" t="s">
        <v>239</v>
      </c>
      <c r="O538">
        <v>5</v>
      </c>
      <c r="P538">
        <v>1226</v>
      </c>
      <c r="Q538">
        <v>4542</v>
      </c>
      <c r="R538" s="20">
        <v>0.01</v>
      </c>
    </row>
    <row r="539" spans="1:18" x14ac:dyDescent="0.25">
      <c r="A539" t="s">
        <v>1012</v>
      </c>
      <c r="B539" s="19">
        <v>42101</v>
      </c>
      <c r="C539" t="s">
        <v>203</v>
      </c>
      <c r="D539">
        <v>10015</v>
      </c>
      <c r="E539" t="s">
        <v>1010</v>
      </c>
      <c r="F539">
        <v>1</v>
      </c>
      <c r="G539" t="s">
        <v>103</v>
      </c>
      <c r="H539" t="s">
        <v>104</v>
      </c>
      <c r="I539" t="s">
        <v>105</v>
      </c>
      <c r="J539" t="s">
        <v>106</v>
      </c>
      <c r="K539" t="s">
        <v>1011</v>
      </c>
      <c r="L539">
        <v>4542</v>
      </c>
      <c r="M539">
        <v>1226</v>
      </c>
      <c r="N539" t="s">
        <v>239</v>
      </c>
      <c r="O539">
        <v>4</v>
      </c>
      <c r="P539">
        <v>1226</v>
      </c>
      <c r="Q539">
        <v>4542</v>
      </c>
      <c r="R539" s="20">
        <v>0.01</v>
      </c>
    </row>
    <row r="540" spans="1:18" x14ac:dyDescent="0.25">
      <c r="A540" t="s">
        <v>1013</v>
      </c>
      <c r="B540" s="19">
        <v>41999</v>
      </c>
      <c r="C540" t="s">
        <v>102</v>
      </c>
      <c r="D540">
        <v>10010</v>
      </c>
      <c r="E540" t="s">
        <v>1014</v>
      </c>
      <c r="F540">
        <v>1</v>
      </c>
      <c r="G540" t="s">
        <v>171</v>
      </c>
      <c r="H540" t="s">
        <v>172</v>
      </c>
      <c r="I540" t="s">
        <v>173</v>
      </c>
      <c r="J540" t="s">
        <v>93</v>
      </c>
      <c r="K540" t="s">
        <v>1015</v>
      </c>
      <c r="L540">
        <v>4547</v>
      </c>
      <c r="M540">
        <v>2258</v>
      </c>
      <c r="N540" t="s">
        <v>114</v>
      </c>
      <c r="O540">
        <v>1</v>
      </c>
      <c r="P540">
        <v>2258</v>
      </c>
      <c r="Q540">
        <v>4547</v>
      </c>
      <c r="R540" s="20">
        <v>0.01</v>
      </c>
    </row>
    <row r="541" spans="1:18" x14ac:dyDescent="0.25">
      <c r="A541" t="s">
        <v>1016</v>
      </c>
      <c r="B541" s="19">
        <v>42303</v>
      </c>
      <c r="C541" t="s">
        <v>81</v>
      </c>
      <c r="D541">
        <v>10002</v>
      </c>
      <c r="E541" t="s">
        <v>1017</v>
      </c>
      <c r="F541">
        <v>1</v>
      </c>
      <c r="G541" t="s">
        <v>83</v>
      </c>
      <c r="H541" t="s">
        <v>84</v>
      </c>
      <c r="I541" t="s">
        <v>85</v>
      </c>
      <c r="J541" t="s">
        <v>77</v>
      </c>
      <c r="K541" t="s">
        <v>1018</v>
      </c>
      <c r="L541">
        <v>4564</v>
      </c>
      <c r="M541">
        <v>1823</v>
      </c>
      <c r="N541" t="s">
        <v>87</v>
      </c>
      <c r="O541">
        <v>8</v>
      </c>
      <c r="P541">
        <v>1823</v>
      </c>
      <c r="Q541">
        <v>4564</v>
      </c>
      <c r="R541" s="20">
        <v>0.02</v>
      </c>
    </row>
    <row r="542" spans="1:18" x14ac:dyDescent="0.25">
      <c r="A542" t="s">
        <v>1019</v>
      </c>
      <c r="B542" s="19">
        <v>41363</v>
      </c>
      <c r="C542" t="s">
        <v>81</v>
      </c>
      <c r="D542">
        <v>10007</v>
      </c>
      <c r="E542" t="s">
        <v>1017</v>
      </c>
      <c r="F542">
        <v>1</v>
      </c>
      <c r="G542" t="s">
        <v>90</v>
      </c>
      <c r="H542" t="s">
        <v>91</v>
      </c>
      <c r="I542" t="s">
        <v>92</v>
      </c>
      <c r="J542" t="s">
        <v>93</v>
      </c>
      <c r="K542" t="s">
        <v>1018</v>
      </c>
      <c r="L542">
        <v>4564</v>
      </c>
      <c r="M542">
        <v>1823</v>
      </c>
      <c r="N542" t="s">
        <v>87</v>
      </c>
      <c r="O542">
        <v>8</v>
      </c>
      <c r="P542">
        <v>1823</v>
      </c>
      <c r="Q542">
        <v>4564</v>
      </c>
      <c r="R542" s="20">
        <v>0.02</v>
      </c>
    </row>
    <row r="543" spans="1:18" x14ac:dyDescent="0.25">
      <c r="A543" t="s">
        <v>277</v>
      </c>
      <c r="B543" s="19">
        <v>41447</v>
      </c>
      <c r="C543" t="s">
        <v>134</v>
      </c>
      <c r="D543">
        <v>10003</v>
      </c>
      <c r="E543" t="s">
        <v>1017</v>
      </c>
      <c r="F543">
        <v>1</v>
      </c>
      <c r="G543" t="s">
        <v>96</v>
      </c>
      <c r="H543" t="s">
        <v>97</v>
      </c>
      <c r="I543" t="s">
        <v>98</v>
      </c>
      <c r="J543" t="s">
        <v>99</v>
      </c>
      <c r="K543" t="s">
        <v>1018</v>
      </c>
      <c r="L543">
        <v>4564</v>
      </c>
      <c r="M543">
        <v>1823</v>
      </c>
      <c r="N543" t="s">
        <v>87</v>
      </c>
      <c r="O543">
        <v>10</v>
      </c>
      <c r="P543">
        <v>1823</v>
      </c>
      <c r="Q543">
        <v>4564</v>
      </c>
      <c r="R543" s="20">
        <v>0.02</v>
      </c>
    </row>
    <row r="544" spans="1:18" x14ac:dyDescent="0.25">
      <c r="A544" t="s">
        <v>697</v>
      </c>
      <c r="B544" s="19">
        <v>42143</v>
      </c>
      <c r="C544" t="s">
        <v>89</v>
      </c>
      <c r="D544">
        <v>10008</v>
      </c>
      <c r="E544" t="s">
        <v>1017</v>
      </c>
      <c r="F544">
        <v>1</v>
      </c>
      <c r="G544" t="s">
        <v>135</v>
      </c>
      <c r="H544" t="s">
        <v>136</v>
      </c>
      <c r="I544" t="s">
        <v>137</v>
      </c>
      <c r="J544" t="s">
        <v>106</v>
      </c>
      <c r="K544" t="s">
        <v>1018</v>
      </c>
      <c r="L544">
        <v>4564</v>
      </c>
      <c r="M544">
        <v>1823</v>
      </c>
      <c r="N544" t="s">
        <v>87</v>
      </c>
      <c r="O544">
        <v>5</v>
      </c>
      <c r="P544">
        <v>1823</v>
      </c>
      <c r="Q544">
        <v>4564</v>
      </c>
      <c r="R544" s="20">
        <v>0.01</v>
      </c>
    </row>
    <row r="545" spans="1:18" x14ac:dyDescent="0.25">
      <c r="A545" t="s">
        <v>1020</v>
      </c>
      <c r="B545" s="19">
        <v>41926</v>
      </c>
      <c r="C545" t="s">
        <v>108</v>
      </c>
      <c r="D545">
        <v>10005</v>
      </c>
      <c r="E545" t="s">
        <v>1021</v>
      </c>
      <c r="F545">
        <v>1</v>
      </c>
      <c r="G545" t="s">
        <v>183</v>
      </c>
      <c r="H545" t="s">
        <v>184</v>
      </c>
      <c r="I545" t="s">
        <v>185</v>
      </c>
      <c r="J545" t="s">
        <v>93</v>
      </c>
      <c r="K545" t="s">
        <v>1022</v>
      </c>
      <c r="L545">
        <v>4574</v>
      </c>
      <c r="M545">
        <v>2068</v>
      </c>
      <c r="N545" t="s">
        <v>87</v>
      </c>
      <c r="O545">
        <v>3</v>
      </c>
      <c r="P545">
        <v>2068</v>
      </c>
      <c r="Q545">
        <v>4574</v>
      </c>
      <c r="R545" s="20">
        <v>0.01</v>
      </c>
    </row>
    <row r="546" spans="1:18" x14ac:dyDescent="0.25">
      <c r="A546" t="s">
        <v>1023</v>
      </c>
      <c r="B546" s="19">
        <v>41620</v>
      </c>
      <c r="C546" t="s">
        <v>134</v>
      </c>
      <c r="D546">
        <v>10008</v>
      </c>
      <c r="E546" t="s">
        <v>1021</v>
      </c>
      <c r="F546">
        <v>1</v>
      </c>
      <c r="G546" t="s">
        <v>135</v>
      </c>
      <c r="H546" t="s">
        <v>136</v>
      </c>
      <c r="I546" t="s">
        <v>137</v>
      </c>
      <c r="J546" t="s">
        <v>106</v>
      </c>
      <c r="K546" t="s">
        <v>1022</v>
      </c>
      <c r="L546">
        <v>4574</v>
      </c>
      <c r="M546">
        <v>2068</v>
      </c>
      <c r="N546" t="s">
        <v>87</v>
      </c>
      <c r="O546">
        <v>10</v>
      </c>
      <c r="P546">
        <v>2068</v>
      </c>
      <c r="Q546">
        <v>4574</v>
      </c>
      <c r="R546" s="20">
        <v>0.02</v>
      </c>
    </row>
    <row r="547" spans="1:18" x14ac:dyDescent="0.25">
      <c r="A547" t="s">
        <v>1024</v>
      </c>
      <c r="B547" s="19">
        <v>41793</v>
      </c>
      <c r="C547" t="s">
        <v>134</v>
      </c>
      <c r="D547">
        <v>10007</v>
      </c>
      <c r="E547" t="s">
        <v>1025</v>
      </c>
      <c r="F547">
        <v>1</v>
      </c>
      <c r="G547" t="s">
        <v>90</v>
      </c>
      <c r="H547" t="s">
        <v>91</v>
      </c>
      <c r="I547" t="s">
        <v>92</v>
      </c>
      <c r="J547" t="s">
        <v>93</v>
      </c>
      <c r="K547" t="s">
        <v>1026</v>
      </c>
      <c r="L547">
        <v>4576</v>
      </c>
      <c r="M547">
        <v>2188</v>
      </c>
      <c r="N547" t="s">
        <v>87</v>
      </c>
      <c r="O547">
        <v>10</v>
      </c>
      <c r="P547">
        <v>2188</v>
      </c>
      <c r="Q547">
        <v>4576</v>
      </c>
      <c r="R547" s="20">
        <v>0.02</v>
      </c>
    </row>
    <row r="548" spans="1:18" x14ac:dyDescent="0.25">
      <c r="A548" t="s">
        <v>1027</v>
      </c>
      <c r="B548" s="19">
        <v>41582</v>
      </c>
      <c r="C548" t="s">
        <v>89</v>
      </c>
      <c r="D548">
        <v>10002</v>
      </c>
      <c r="E548" t="s">
        <v>1028</v>
      </c>
      <c r="F548">
        <v>1</v>
      </c>
      <c r="G548" t="s">
        <v>83</v>
      </c>
      <c r="H548" t="s">
        <v>84</v>
      </c>
      <c r="I548" t="s">
        <v>85</v>
      </c>
      <c r="J548" t="s">
        <v>77</v>
      </c>
      <c r="K548" t="s">
        <v>1029</v>
      </c>
      <c r="L548">
        <v>4599</v>
      </c>
      <c r="M548">
        <v>1332</v>
      </c>
      <c r="N548" t="s">
        <v>177</v>
      </c>
      <c r="O548">
        <v>5</v>
      </c>
      <c r="P548">
        <v>1332</v>
      </c>
      <c r="Q548">
        <v>4599</v>
      </c>
      <c r="R548" s="20">
        <v>0.01</v>
      </c>
    </row>
    <row r="549" spans="1:18" x14ac:dyDescent="0.25">
      <c r="A549" t="s">
        <v>1030</v>
      </c>
      <c r="B549" s="19">
        <v>41675</v>
      </c>
      <c r="C549" t="s">
        <v>89</v>
      </c>
      <c r="D549">
        <v>10009</v>
      </c>
      <c r="E549" t="s">
        <v>1028</v>
      </c>
      <c r="F549">
        <v>1</v>
      </c>
      <c r="G549" t="s">
        <v>141</v>
      </c>
      <c r="H549" t="s">
        <v>142</v>
      </c>
      <c r="I549" t="s">
        <v>143</v>
      </c>
      <c r="J549" t="s">
        <v>93</v>
      </c>
      <c r="K549" t="s">
        <v>1029</v>
      </c>
      <c r="L549">
        <v>4599</v>
      </c>
      <c r="M549">
        <v>1332</v>
      </c>
      <c r="N549" t="s">
        <v>177</v>
      </c>
      <c r="O549">
        <v>5</v>
      </c>
      <c r="P549">
        <v>1332</v>
      </c>
      <c r="Q549">
        <v>4599</v>
      </c>
      <c r="R549" s="20">
        <v>0.01</v>
      </c>
    </row>
    <row r="550" spans="1:18" x14ac:dyDescent="0.25">
      <c r="A550" t="s">
        <v>1031</v>
      </c>
      <c r="B550" s="19">
        <v>41501</v>
      </c>
      <c r="C550" t="s">
        <v>102</v>
      </c>
      <c r="D550">
        <v>10011</v>
      </c>
      <c r="E550" t="s">
        <v>1028</v>
      </c>
      <c r="F550">
        <v>1</v>
      </c>
      <c r="G550" t="s">
        <v>153</v>
      </c>
      <c r="H550" t="s">
        <v>154</v>
      </c>
      <c r="I550" t="s">
        <v>155</v>
      </c>
      <c r="J550" t="s">
        <v>93</v>
      </c>
      <c r="K550" t="s">
        <v>1029</v>
      </c>
      <c r="L550">
        <v>4599</v>
      </c>
      <c r="M550">
        <v>1332</v>
      </c>
      <c r="N550" t="s">
        <v>177</v>
      </c>
      <c r="O550">
        <v>1</v>
      </c>
      <c r="P550">
        <v>1332</v>
      </c>
      <c r="Q550">
        <v>4599</v>
      </c>
      <c r="R550" s="20">
        <v>0.01</v>
      </c>
    </row>
    <row r="551" spans="1:18" x14ac:dyDescent="0.25">
      <c r="A551" t="s">
        <v>1032</v>
      </c>
      <c r="B551" s="19">
        <v>41507</v>
      </c>
      <c r="C551" t="s">
        <v>89</v>
      </c>
      <c r="D551">
        <v>10001</v>
      </c>
      <c r="E551" t="s">
        <v>1033</v>
      </c>
      <c r="F551">
        <v>1</v>
      </c>
      <c r="G551" t="s">
        <v>197</v>
      </c>
      <c r="H551" t="s">
        <v>122</v>
      </c>
      <c r="I551" t="s">
        <v>198</v>
      </c>
      <c r="J551" t="s">
        <v>106</v>
      </c>
      <c r="K551" t="s">
        <v>1034</v>
      </c>
      <c r="L551">
        <v>4605</v>
      </c>
      <c r="M551">
        <v>1834</v>
      </c>
      <c r="N551" t="s">
        <v>239</v>
      </c>
      <c r="O551">
        <v>5</v>
      </c>
      <c r="P551">
        <v>1834</v>
      </c>
      <c r="Q551">
        <v>4605</v>
      </c>
      <c r="R551" s="20">
        <v>0.01</v>
      </c>
    </row>
    <row r="552" spans="1:18" x14ac:dyDescent="0.25">
      <c r="A552" t="s">
        <v>290</v>
      </c>
      <c r="B552" s="19">
        <v>41507</v>
      </c>
      <c r="C552" t="s">
        <v>72</v>
      </c>
      <c r="D552">
        <v>10009</v>
      </c>
      <c r="E552" t="s">
        <v>1033</v>
      </c>
      <c r="F552">
        <v>1</v>
      </c>
      <c r="G552" t="s">
        <v>141</v>
      </c>
      <c r="H552" t="s">
        <v>142</v>
      </c>
      <c r="I552" t="s">
        <v>143</v>
      </c>
      <c r="J552" t="s">
        <v>93</v>
      </c>
      <c r="K552" t="s">
        <v>1034</v>
      </c>
      <c r="L552">
        <v>4605</v>
      </c>
      <c r="M552">
        <v>1834</v>
      </c>
      <c r="N552" t="s">
        <v>239</v>
      </c>
      <c r="O552">
        <v>6</v>
      </c>
      <c r="P552">
        <v>1834</v>
      </c>
      <c r="Q552">
        <v>4605</v>
      </c>
      <c r="R552" s="20">
        <v>0.02</v>
      </c>
    </row>
    <row r="553" spans="1:18" x14ac:dyDescent="0.25">
      <c r="A553" t="s">
        <v>1035</v>
      </c>
      <c r="B553" s="19">
        <v>42208</v>
      </c>
      <c r="C553" t="s">
        <v>89</v>
      </c>
      <c r="D553">
        <v>10013</v>
      </c>
      <c r="E553" t="s">
        <v>1036</v>
      </c>
      <c r="F553">
        <v>1</v>
      </c>
      <c r="G553" t="s">
        <v>116</v>
      </c>
      <c r="H553" t="s">
        <v>117</v>
      </c>
      <c r="I553" t="s">
        <v>118</v>
      </c>
      <c r="J553" t="s">
        <v>106</v>
      </c>
      <c r="K553" t="s">
        <v>1037</v>
      </c>
      <c r="L553">
        <v>4606</v>
      </c>
      <c r="M553">
        <v>1568</v>
      </c>
      <c r="N553" t="s">
        <v>114</v>
      </c>
      <c r="O553">
        <v>5</v>
      </c>
      <c r="P553">
        <v>1568</v>
      </c>
      <c r="Q553">
        <v>4606</v>
      </c>
      <c r="R553" s="20">
        <v>0.01</v>
      </c>
    </row>
    <row r="554" spans="1:18" x14ac:dyDescent="0.25">
      <c r="A554" t="s">
        <v>1038</v>
      </c>
      <c r="B554" s="19">
        <v>42286</v>
      </c>
      <c r="C554" t="s">
        <v>72</v>
      </c>
      <c r="D554">
        <v>10001</v>
      </c>
      <c r="E554" t="s">
        <v>1039</v>
      </c>
      <c r="F554">
        <v>1</v>
      </c>
      <c r="G554" t="s">
        <v>197</v>
      </c>
      <c r="H554" t="s">
        <v>122</v>
      </c>
      <c r="I554" t="s">
        <v>198</v>
      </c>
      <c r="J554" t="s">
        <v>106</v>
      </c>
      <c r="K554" t="s">
        <v>1040</v>
      </c>
      <c r="L554">
        <v>4610</v>
      </c>
      <c r="M554">
        <v>2176</v>
      </c>
      <c r="N554" t="s">
        <v>87</v>
      </c>
      <c r="O554">
        <v>6</v>
      </c>
      <c r="P554">
        <v>2176</v>
      </c>
      <c r="Q554">
        <v>4610</v>
      </c>
      <c r="R554" s="20">
        <v>0.02</v>
      </c>
    </row>
    <row r="555" spans="1:18" x14ac:dyDescent="0.25">
      <c r="A555" t="s">
        <v>1041</v>
      </c>
      <c r="B555" s="19">
        <v>42171</v>
      </c>
      <c r="C555" t="s">
        <v>81</v>
      </c>
      <c r="D555">
        <v>10002</v>
      </c>
      <c r="E555" t="s">
        <v>1039</v>
      </c>
      <c r="F555">
        <v>1</v>
      </c>
      <c r="G555" t="s">
        <v>83</v>
      </c>
      <c r="H555" t="s">
        <v>84</v>
      </c>
      <c r="I555" t="s">
        <v>85</v>
      </c>
      <c r="J555" t="s">
        <v>77</v>
      </c>
      <c r="K555" t="s">
        <v>1040</v>
      </c>
      <c r="L555">
        <v>4610</v>
      </c>
      <c r="M555">
        <v>2176</v>
      </c>
      <c r="N555" t="s">
        <v>87</v>
      </c>
      <c r="O555">
        <v>8</v>
      </c>
      <c r="P555">
        <v>2176</v>
      </c>
      <c r="Q555">
        <v>4610</v>
      </c>
      <c r="R555" s="20">
        <v>0.02</v>
      </c>
    </row>
    <row r="556" spans="1:18" x14ac:dyDescent="0.25">
      <c r="A556" t="s">
        <v>1042</v>
      </c>
      <c r="B556" s="19">
        <v>41344</v>
      </c>
      <c r="C556" t="s">
        <v>108</v>
      </c>
      <c r="D556">
        <v>10012</v>
      </c>
      <c r="E556" t="s">
        <v>1043</v>
      </c>
      <c r="F556">
        <v>1</v>
      </c>
      <c r="G556" t="s">
        <v>127</v>
      </c>
      <c r="H556" t="s">
        <v>128</v>
      </c>
      <c r="I556" t="s">
        <v>129</v>
      </c>
      <c r="J556" t="s">
        <v>93</v>
      </c>
      <c r="K556" t="s">
        <v>1044</v>
      </c>
      <c r="L556">
        <v>4623</v>
      </c>
      <c r="M556">
        <v>1878</v>
      </c>
      <c r="N556" t="s">
        <v>114</v>
      </c>
      <c r="O556">
        <v>3</v>
      </c>
      <c r="P556">
        <v>1878</v>
      </c>
      <c r="Q556">
        <v>4623</v>
      </c>
      <c r="R556" s="20">
        <v>0.01</v>
      </c>
    </row>
    <row r="557" spans="1:18" x14ac:dyDescent="0.25">
      <c r="A557" t="s">
        <v>386</v>
      </c>
      <c r="B557" s="19">
        <v>42074</v>
      </c>
      <c r="C557" t="s">
        <v>203</v>
      </c>
      <c r="D557">
        <v>10002</v>
      </c>
      <c r="E557" t="s">
        <v>1043</v>
      </c>
      <c r="F557">
        <v>1</v>
      </c>
      <c r="G557" t="s">
        <v>83</v>
      </c>
      <c r="H557" t="s">
        <v>84</v>
      </c>
      <c r="I557" t="s">
        <v>85</v>
      </c>
      <c r="J557" t="s">
        <v>77</v>
      </c>
      <c r="K557" t="s">
        <v>1044</v>
      </c>
      <c r="L557">
        <v>4623</v>
      </c>
      <c r="M557">
        <v>1878</v>
      </c>
      <c r="N557" t="s">
        <v>114</v>
      </c>
      <c r="O557">
        <v>4</v>
      </c>
      <c r="P557">
        <v>1878</v>
      </c>
      <c r="Q557">
        <v>4623</v>
      </c>
      <c r="R557" s="20">
        <v>0.01</v>
      </c>
    </row>
    <row r="558" spans="1:18" x14ac:dyDescent="0.25">
      <c r="A558" t="s">
        <v>1045</v>
      </c>
      <c r="B558" s="19">
        <v>41627</v>
      </c>
      <c r="C558" t="s">
        <v>203</v>
      </c>
      <c r="D558">
        <v>10015</v>
      </c>
      <c r="E558" t="s">
        <v>1046</v>
      </c>
      <c r="F558">
        <v>1</v>
      </c>
      <c r="G558" t="s">
        <v>103</v>
      </c>
      <c r="H558" t="s">
        <v>104</v>
      </c>
      <c r="I558" t="s">
        <v>105</v>
      </c>
      <c r="J558" t="s">
        <v>106</v>
      </c>
      <c r="K558" t="s">
        <v>1047</v>
      </c>
      <c r="L558">
        <v>4643</v>
      </c>
      <c r="M558">
        <v>1549</v>
      </c>
      <c r="N558" t="s">
        <v>87</v>
      </c>
      <c r="O558">
        <v>4</v>
      </c>
      <c r="P558">
        <v>1549</v>
      </c>
      <c r="Q558">
        <v>4643</v>
      </c>
      <c r="R558" s="20">
        <v>0.01</v>
      </c>
    </row>
    <row r="559" spans="1:18" x14ac:dyDescent="0.25">
      <c r="A559" t="s">
        <v>553</v>
      </c>
      <c r="B559" s="19">
        <v>41858</v>
      </c>
      <c r="C559" t="s">
        <v>89</v>
      </c>
      <c r="D559">
        <v>10001</v>
      </c>
      <c r="E559" t="s">
        <v>1048</v>
      </c>
      <c r="F559">
        <v>1</v>
      </c>
      <c r="G559" t="s">
        <v>197</v>
      </c>
      <c r="H559" t="s">
        <v>122</v>
      </c>
      <c r="I559" t="s">
        <v>198</v>
      </c>
      <c r="J559" t="s">
        <v>106</v>
      </c>
      <c r="K559" t="s">
        <v>1049</v>
      </c>
      <c r="L559">
        <v>4646</v>
      </c>
      <c r="M559">
        <v>1846</v>
      </c>
      <c r="N559" t="s">
        <v>239</v>
      </c>
      <c r="O559">
        <v>5</v>
      </c>
      <c r="P559">
        <v>1846</v>
      </c>
      <c r="Q559">
        <v>4646</v>
      </c>
      <c r="R559" s="20">
        <v>0.01</v>
      </c>
    </row>
    <row r="560" spans="1:18" x14ac:dyDescent="0.25">
      <c r="A560" t="s">
        <v>744</v>
      </c>
      <c r="B560" s="19">
        <v>42166</v>
      </c>
      <c r="C560" t="s">
        <v>203</v>
      </c>
      <c r="D560">
        <v>10010</v>
      </c>
      <c r="E560" t="s">
        <v>1050</v>
      </c>
      <c r="F560">
        <v>1</v>
      </c>
      <c r="G560" t="s">
        <v>171</v>
      </c>
      <c r="H560" t="s">
        <v>172</v>
      </c>
      <c r="I560" t="s">
        <v>173</v>
      </c>
      <c r="J560" t="s">
        <v>93</v>
      </c>
      <c r="K560" t="s">
        <v>1051</v>
      </c>
      <c r="L560">
        <v>4658</v>
      </c>
      <c r="M560">
        <v>1435</v>
      </c>
      <c r="N560" t="s">
        <v>87</v>
      </c>
      <c r="O560">
        <v>4</v>
      </c>
      <c r="P560">
        <v>1435</v>
      </c>
      <c r="Q560">
        <v>4658</v>
      </c>
      <c r="R560" s="20">
        <v>0.01</v>
      </c>
    </row>
    <row r="561" spans="1:18" x14ac:dyDescent="0.25">
      <c r="A561" t="s">
        <v>1052</v>
      </c>
      <c r="B561" s="19">
        <v>41683</v>
      </c>
      <c r="C561" t="s">
        <v>72</v>
      </c>
      <c r="D561">
        <v>10011</v>
      </c>
      <c r="E561" t="s">
        <v>1053</v>
      </c>
      <c r="F561">
        <v>1</v>
      </c>
      <c r="G561" t="s">
        <v>153</v>
      </c>
      <c r="H561" t="s">
        <v>154</v>
      </c>
      <c r="I561" t="s">
        <v>155</v>
      </c>
      <c r="J561" t="s">
        <v>93</v>
      </c>
      <c r="K561" t="s">
        <v>1054</v>
      </c>
      <c r="L561">
        <v>4669</v>
      </c>
      <c r="M561">
        <v>2255</v>
      </c>
      <c r="N561" t="s">
        <v>87</v>
      </c>
      <c r="O561">
        <v>6</v>
      </c>
      <c r="P561">
        <v>2255</v>
      </c>
      <c r="Q561">
        <v>4669</v>
      </c>
      <c r="R561" s="20">
        <v>0.02</v>
      </c>
    </row>
    <row r="562" spans="1:18" x14ac:dyDescent="0.25">
      <c r="A562" t="s">
        <v>435</v>
      </c>
      <c r="B562" s="19">
        <v>41498</v>
      </c>
      <c r="C562" t="s">
        <v>72</v>
      </c>
      <c r="D562">
        <v>10011</v>
      </c>
      <c r="E562" t="s">
        <v>1055</v>
      </c>
      <c r="F562">
        <v>1</v>
      </c>
      <c r="G562" t="s">
        <v>153</v>
      </c>
      <c r="H562" t="s">
        <v>154</v>
      </c>
      <c r="I562" t="s">
        <v>155</v>
      </c>
      <c r="J562" t="s">
        <v>93</v>
      </c>
      <c r="K562" t="s">
        <v>1056</v>
      </c>
      <c r="L562">
        <v>4685</v>
      </c>
      <c r="M562">
        <v>2036</v>
      </c>
      <c r="N562" t="s">
        <v>239</v>
      </c>
      <c r="O562">
        <v>6</v>
      </c>
      <c r="P562">
        <v>2036</v>
      </c>
      <c r="Q562">
        <v>4685</v>
      </c>
      <c r="R562" s="20">
        <v>0.02</v>
      </c>
    </row>
    <row r="563" spans="1:18" x14ac:dyDescent="0.25">
      <c r="A563" t="s">
        <v>967</v>
      </c>
      <c r="B563" s="19">
        <v>42138</v>
      </c>
      <c r="C563" t="s">
        <v>89</v>
      </c>
      <c r="D563">
        <v>10010</v>
      </c>
      <c r="E563" t="s">
        <v>1055</v>
      </c>
      <c r="F563">
        <v>1</v>
      </c>
      <c r="G563" t="s">
        <v>171</v>
      </c>
      <c r="H563" t="s">
        <v>172</v>
      </c>
      <c r="I563" t="s">
        <v>173</v>
      </c>
      <c r="J563" t="s">
        <v>93</v>
      </c>
      <c r="K563" t="s">
        <v>1056</v>
      </c>
      <c r="L563">
        <v>4685</v>
      </c>
      <c r="M563">
        <v>2036</v>
      </c>
      <c r="N563" t="s">
        <v>239</v>
      </c>
      <c r="O563">
        <v>5</v>
      </c>
      <c r="P563">
        <v>2036</v>
      </c>
      <c r="Q563">
        <v>4685</v>
      </c>
      <c r="R563" s="20">
        <v>0.01</v>
      </c>
    </row>
    <row r="564" spans="1:18" x14ac:dyDescent="0.25">
      <c r="A564" t="s">
        <v>710</v>
      </c>
      <c r="B564" s="19">
        <v>41747</v>
      </c>
      <c r="C564" t="s">
        <v>110</v>
      </c>
      <c r="D564">
        <v>10013</v>
      </c>
      <c r="E564" t="s">
        <v>1057</v>
      </c>
      <c r="F564">
        <v>1</v>
      </c>
      <c r="G564" t="s">
        <v>116</v>
      </c>
      <c r="H564" t="s">
        <v>117</v>
      </c>
      <c r="I564" t="s">
        <v>118</v>
      </c>
      <c r="J564" t="s">
        <v>106</v>
      </c>
      <c r="K564" t="s">
        <v>1058</v>
      </c>
      <c r="L564">
        <v>4689</v>
      </c>
      <c r="M564">
        <v>1796</v>
      </c>
      <c r="N564" t="s">
        <v>114</v>
      </c>
      <c r="O564">
        <v>4</v>
      </c>
      <c r="P564">
        <v>1796</v>
      </c>
      <c r="Q564">
        <v>4689</v>
      </c>
      <c r="R564" s="20">
        <v>0.01</v>
      </c>
    </row>
    <row r="565" spans="1:18" x14ac:dyDescent="0.25">
      <c r="A565" t="s">
        <v>964</v>
      </c>
      <c r="B565" s="19">
        <v>42178</v>
      </c>
      <c r="C565" t="s">
        <v>81</v>
      </c>
      <c r="D565">
        <v>10011</v>
      </c>
      <c r="E565" t="s">
        <v>1057</v>
      </c>
      <c r="F565">
        <v>1</v>
      </c>
      <c r="G565" t="s">
        <v>153</v>
      </c>
      <c r="H565" t="s">
        <v>154</v>
      </c>
      <c r="I565" t="s">
        <v>155</v>
      </c>
      <c r="J565" t="s">
        <v>93</v>
      </c>
      <c r="K565" t="s">
        <v>1058</v>
      </c>
      <c r="L565">
        <v>4689</v>
      </c>
      <c r="M565">
        <v>1796</v>
      </c>
      <c r="N565" t="s">
        <v>114</v>
      </c>
      <c r="O565">
        <v>8</v>
      </c>
      <c r="P565">
        <v>1796</v>
      </c>
      <c r="Q565">
        <v>4689</v>
      </c>
      <c r="R565" s="20">
        <v>0.02</v>
      </c>
    </row>
    <row r="566" spans="1:18" x14ac:dyDescent="0.25">
      <c r="A566" t="s">
        <v>878</v>
      </c>
      <c r="B566" s="19">
        <v>41511</v>
      </c>
      <c r="C566" t="s">
        <v>102</v>
      </c>
      <c r="D566">
        <v>10001</v>
      </c>
      <c r="E566" t="s">
        <v>1059</v>
      </c>
      <c r="F566">
        <v>1</v>
      </c>
      <c r="G566" t="s">
        <v>197</v>
      </c>
      <c r="H566" t="s">
        <v>122</v>
      </c>
      <c r="I566" t="s">
        <v>198</v>
      </c>
      <c r="J566" t="s">
        <v>106</v>
      </c>
      <c r="K566" t="s">
        <v>1060</v>
      </c>
      <c r="L566">
        <v>4706</v>
      </c>
      <c r="M566">
        <v>1714</v>
      </c>
      <c r="N566" t="s">
        <v>239</v>
      </c>
      <c r="O566">
        <v>1</v>
      </c>
      <c r="P566">
        <v>1714</v>
      </c>
      <c r="Q566">
        <v>4706</v>
      </c>
      <c r="R566" s="20">
        <v>0.01</v>
      </c>
    </row>
    <row r="567" spans="1:18" x14ac:dyDescent="0.25">
      <c r="A567" t="s">
        <v>1061</v>
      </c>
      <c r="B567" s="19">
        <v>42024</v>
      </c>
      <c r="C567" t="s">
        <v>89</v>
      </c>
      <c r="D567">
        <v>10011</v>
      </c>
      <c r="E567" t="s">
        <v>1059</v>
      </c>
      <c r="F567">
        <v>1</v>
      </c>
      <c r="G567" t="s">
        <v>153</v>
      </c>
      <c r="H567" t="s">
        <v>154</v>
      </c>
      <c r="I567" t="s">
        <v>155</v>
      </c>
      <c r="J567" t="s">
        <v>93</v>
      </c>
      <c r="K567" t="s">
        <v>1060</v>
      </c>
      <c r="L567">
        <v>4706</v>
      </c>
      <c r="M567">
        <v>1714</v>
      </c>
      <c r="N567" t="s">
        <v>239</v>
      </c>
      <c r="O567">
        <v>5</v>
      </c>
      <c r="P567">
        <v>1714</v>
      </c>
      <c r="Q567">
        <v>4706</v>
      </c>
      <c r="R567" s="20">
        <v>0.01</v>
      </c>
    </row>
    <row r="568" spans="1:18" x14ac:dyDescent="0.25">
      <c r="A568" t="s">
        <v>1061</v>
      </c>
      <c r="B568" s="19">
        <v>42024</v>
      </c>
      <c r="C568" t="s">
        <v>89</v>
      </c>
      <c r="D568">
        <v>10012</v>
      </c>
      <c r="E568" t="s">
        <v>1062</v>
      </c>
      <c r="F568">
        <v>1</v>
      </c>
      <c r="G568" t="s">
        <v>127</v>
      </c>
      <c r="H568" t="s">
        <v>128</v>
      </c>
      <c r="I568" t="s">
        <v>129</v>
      </c>
      <c r="J568" t="s">
        <v>93</v>
      </c>
      <c r="K568" t="s">
        <v>1063</v>
      </c>
      <c r="L568">
        <v>4706</v>
      </c>
      <c r="M568">
        <v>1320</v>
      </c>
      <c r="N568" t="s">
        <v>87</v>
      </c>
      <c r="O568">
        <v>5</v>
      </c>
      <c r="P568">
        <v>1320</v>
      </c>
      <c r="Q568">
        <v>4706</v>
      </c>
      <c r="R568" s="20">
        <v>0.01</v>
      </c>
    </row>
    <row r="569" spans="1:18" x14ac:dyDescent="0.25">
      <c r="A569" t="s">
        <v>187</v>
      </c>
      <c r="B569" s="19">
        <v>41441</v>
      </c>
      <c r="C569" t="s">
        <v>108</v>
      </c>
      <c r="D569">
        <v>10015</v>
      </c>
      <c r="E569" t="s">
        <v>1062</v>
      </c>
      <c r="F569">
        <v>1</v>
      </c>
      <c r="G569" t="s">
        <v>103</v>
      </c>
      <c r="H569" t="s">
        <v>104</v>
      </c>
      <c r="I569" t="s">
        <v>105</v>
      </c>
      <c r="J569" t="s">
        <v>106</v>
      </c>
      <c r="K569" t="s">
        <v>1063</v>
      </c>
      <c r="L569">
        <v>4706</v>
      </c>
      <c r="M569">
        <v>1320</v>
      </c>
      <c r="N569" t="s">
        <v>87</v>
      </c>
      <c r="O569">
        <v>3</v>
      </c>
      <c r="P569">
        <v>1320</v>
      </c>
      <c r="Q569">
        <v>4706</v>
      </c>
      <c r="R569" s="20">
        <v>0.01</v>
      </c>
    </row>
    <row r="570" spans="1:18" x14ac:dyDescent="0.25">
      <c r="A570" t="s">
        <v>1064</v>
      </c>
      <c r="B570" s="19">
        <v>42235</v>
      </c>
      <c r="C570" t="s">
        <v>102</v>
      </c>
      <c r="D570">
        <v>10005</v>
      </c>
      <c r="E570" t="s">
        <v>1065</v>
      </c>
      <c r="F570">
        <v>1</v>
      </c>
      <c r="G570" t="s">
        <v>183</v>
      </c>
      <c r="H570" t="s">
        <v>184</v>
      </c>
      <c r="I570" t="s">
        <v>185</v>
      </c>
      <c r="J570" t="s">
        <v>93</v>
      </c>
      <c r="K570" t="s">
        <v>1066</v>
      </c>
      <c r="L570">
        <v>4711</v>
      </c>
      <c r="M570">
        <v>1267</v>
      </c>
      <c r="N570" t="s">
        <v>239</v>
      </c>
      <c r="O570">
        <v>1</v>
      </c>
      <c r="P570">
        <v>1267</v>
      </c>
      <c r="Q570">
        <v>4711</v>
      </c>
      <c r="R570" s="20">
        <v>0.01</v>
      </c>
    </row>
    <row r="571" spans="1:18" x14ac:dyDescent="0.25">
      <c r="A571" t="s">
        <v>1067</v>
      </c>
      <c r="B571" s="19">
        <v>41476</v>
      </c>
      <c r="C571" t="s">
        <v>108</v>
      </c>
      <c r="D571">
        <v>10010</v>
      </c>
      <c r="E571" t="s">
        <v>1065</v>
      </c>
      <c r="F571">
        <v>1</v>
      </c>
      <c r="G571" t="s">
        <v>171</v>
      </c>
      <c r="H571" t="s">
        <v>172</v>
      </c>
      <c r="I571" t="s">
        <v>173</v>
      </c>
      <c r="J571" t="s">
        <v>93</v>
      </c>
      <c r="K571" t="s">
        <v>1066</v>
      </c>
      <c r="L571">
        <v>4711</v>
      </c>
      <c r="M571">
        <v>1267</v>
      </c>
      <c r="N571" t="s">
        <v>239</v>
      </c>
      <c r="O571">
        <v>3</v>
      </c>
      <c r="P571">
        <v>1267</v>
      </c>
      <c r="Q571">
        <v>4711</v>
      </c>
      <c r="R571" s="20">
        <v>0.01</v>
      </c>
    </row>
    <row r="572" spans="1:18" x14ac:dyDescent="0.25">
      <c r="A572" t="s">
        <v>1068</v>
      </c>
      <c r="B572" s="19">
        <v>42212</v>
      </c>
      <c r="C572" t="s">
        <v>203</v>
      </c>
      <c r="D572">
        <v>10009</v>
      </c>
      <c r="E572" t="s">
        <v>1069</v>
      </c>
      <c r="F572">
        <v>1</v>
      </c>
      <c r="G572" t="s">
        <v>141</v>
      </c>
      <c r="H572" t="s">
        <v>142</v>
      </c>
      <c r="I572" t="s">
        <v>143</v>
      </c>
      <c r="J572" t="s">
        <v>93</v>
      </c>
      <c r="K572" t="s">
        <v>1070</v>
      </c>
      <c r="L572">
        <v>4711</v>
      </c>
      <c r="M572">
        <v>2288</v>
      </c>
      <c r="N572" t="s">
        <v>239</v>
      </c>
      <c r="O572">
        <v>4</v>
      </c>
      <c r="P572">
        <v>2288</v>
      </c>
      <c r="Q572">
        <v>4711</v>
      </c>
      <c r="R572" s="20">
        <v>0.01</v>
      </c>
    </row>
    <row r="573" spans="1:18" x14ac:dyDescent="0.25">
      <c r="A573" t="s">
        <v>1071</v>
      </c>
      <c r="B573" s="19">
        <v>42117</v>
      </c>
      <c r="C573" t="s">
        <v>108</v>
      </c>
      <c r="D573">
        <v>10013</v>
      </c>
      <c r="E573" t="s">
        <v>1072</v>
      </c>
      <c r="F573">
        <v>1</v>
      </c>
      <c r="G573" t="s">
        <v>116</v>
      </c>
      <c r="H573" t="s">
        <v>117</v>
      </c>
      <c r="I573" t="s">
        <v>118</v>
      </c>
      <c r="J573" t="s">
        <v>106</v>
      </c>
      <c r="K573" t="s">
        <v>1073</v>
      </c>
      <c r="L573">
        <v>4719</v>
      </c>
      <c r="M573">
        <v>2043</v>
      </c>
      <c r="N573" t="s">
        <v>87</v>
      </c>
      <c r="O573">
        <v>3</v>
      </c>
      <c r="P573">
        <v>2043</v>
      </c>
      <c r="Q573">
        <v>4719</v>
      </c>
      <c r="R573" s="20">
        <v>0.01</v>
      </c>
    </row>
    <row r="574" spans="1:18" x14ac:dyDescent="0.25">
      <c r="A574" t="s">
        <v>1074</v>
      </c>
      <c r="B574" s="19">
        <v>41492</v>
      </c>
      <c r="C574" t="s">
        <v>102</v>
      </c>
      <c r="D574">
        <v>10003</v>
      </c>
      <c r="E574" t="s">
        <v>1072</v>
      </c>
      <c r="F574">
        <v>1</v>
      </c>
      <c r="G574" t="s">
        <v>96</v>
      </c>
      <c r="H574" t="s">
        <v>97</v>
      </c>
      <c r="I574" t="s">
        <v>98</v>
      </c>
      <c r="J574" t="s">
        <v>99</v>
      </c>
      <c r="K574" t="s">
        <v>1073</v>
      </c>
      <c r="L574">
        <v>4719</v>
      </c>
      <c r="M574">
        <v>2043</v>
      </c>
      <c r="N574" t="s">
        <v>87</v>
      </c>
      <c r="O574">
        <v>1</v>
      </c>
      <c r="P574">
        <v>2043</v>
      </c>
      <c r="Q574">
        <v>4719</v>
      </c>
      <c r="R574" s="20">
        <v>0.01</v>
      </c>
    </row>
    <row r="575" spans="1:18" x14ac:dyDescent="0.25">
      <c r="A575" t="s">
        <v>1075</v>
      </c>
      <c r="B575" s="19">
        <v>42147</v>
      </c>
      <c r="C575" t="s">
        <v>102</v>
      </c>
      <c r="D575">
        <v>10004</v>
      </c>
      <c r="E575" t="s">
        <v>1072</v>
      </c>
      <c r="F575">
        <v>1</v>
      </c>
      <c r="G575" t="s">
        <v>121</v>
      </c>
      <c r="H575" t="s">
        <v>122</v>
      </c>
      <c r="I575" t="s">
        <v>123</v>
      </c>
      <c r="J575" t="s">
        <v>106</v>
      </c>
      <c r="K575" t="s">
        <v>1073</v>
      </c>
      <c r="L575">
        <v>4719</v>
      </c>
      <c r="M575">
        <v>2043</v>
      </c>
      <c r="N575" t="s">
        <v>87</v>
      </c>
      <c r="O575">
        <v>1</v>
      </c>
      <c r="P575">
        <v>2043</v>
      </c>
      <c r="Q575">
        <v>4719</v>
      </c>
      <c r="R575" s="20">
        <v>0.01</v>
      </c>
    </row>
    <row r="576" spans="1:18" x14ac:dyDescent="0.25">
      <c r="A576" t="s">
        <v>1076</v>
      </c>
      <c r="B576" s="19">
        <v>41784</v>
      </c>
      <c r="C576" t="s">
        <v>134</v>
      </c>
      <c r="D576">
        <v>10004</v>
      </c>
      <c r="E576" t="s">
        <v>1072</v>
      </c>
      <c r="F576">
        <v>1</v>
      </c>
      <c r="G576" t="s">
        <v>121</v>
      </c>
      <c r="H576" t="s">
        <v>122</v>
      </c>
      <c r="I576" t="s">
        <v>123</v>
      </c>
      <c r="J576" t="s">
        <v>106</v>
      </c>
      <c r="K576" t="s">
        <v>1073</v>
      </c>
      <c r="L576">
        <v>4719</v>
      </c>
      <c r="M576">
        <v>2043</v>
      </c>
      <c r="N576" t="s">
        <v>87</v>
      </c>
      <c r="O576">
        <v>10</v>
      </c>
      <c r="P576">
        <v>2043</v>
      </c>
      <c r="Q576">
        <v>4719</v>
      </c>
      <c r="R576" s="20">
        <v>0.02</v>
      </c>
    </row>
    <row r="577" spans="1:18" x14ac:dyDescent="0.25">
      <c r="A577" t="s">
        <v>1077</v>
      </c>
      <c r="B577" s="19">
        <v>41820</v>
      </c>
      <c r="C577" t="s">
        <v>72</v>
      </c>
      <c r="D577">
        <v>10006</v>
      </c>
      <c r="E577" t="s">
        <v>1072</v>
      </c>
      <c r="F577">
        <v>1</v>
      </c>
      <c r="G577" t="s">
        <v>74</v>
      </c>
      <c r="H577" t="s">
        <v>75</v>
      </c>
      <c r="I577" t="s">
        <v>76</v>
      </c>
      <c r="J577" t="s">
        <v>77</v>
      </c>
      <c r="K577" t="s">
        <v>1073</v>
      </c>
      <c r="L577">
        <v>4719</v>
      </c>
      <c r="M577">
        <v>2043</v>
      </c>
      <c r="N577" t="s">
        <v>87</v>
      </c>
      <c r="O577">
        <v>6</v>
      </c>
      <c r="P577">
        <v>2043</v>
      </c>
      <c r="Q577">
        <v>4719</v>
      </c>
      <c r="R577" s="20">
        <v>0.02</v>
      </c>
    </row>
    <row r="578" spans="1:18" x14ac:dyDescent="0.25">
      <c r="A578" t="s">
        <v>1078</v>
      </c>
      <c r="B578" s="19">
        <v>41595</v>
      </c>
      <c r="C578" t="s">
        <v>134</v>
      </c>
      <c r="D578">
        <v>10007</v>
      </c>
      <c r="E578" t="s">
        <v>1079</v>
      </c>
      <c r="F578">
        <v>1</v>
      </c>
      <c r="G578" t="s">
        <v>90</v>
      </c>
      <c r="H578" t="s">
        <v>91</v>
      </c>
      <c r="I578" t="s">
        <v>92</v>
      </c>
      <c r="J578" t="s">
        <v>93</v>
      </c>
      <c r="K578" t="s">
        <v>1080</v>
      </c>
      <c r="L578">
        <v>4724</v>
      </c>
      <c r="M578">
        <v>2467</v>
      </c>
      <c r="N578" t="s">
        <v>87</v>
      </c>
      <c r="O578">
        <v>10</v>
      </c>
      <c r="P578">
        <v>2467</v>
      </c>
      <c r="Q578">
        <v>4724</v>
      </c>
      <c r="R578" s="20">
        <v>0.02</v>
      </c>
    </row>
    <row r="579" spans="1:18" x14ac:dyDescent="0.25">
      <c r="A579" t="s">
        <v>1081</v>
      </c>
      <c r="B579" s="19">
        <v>41546</v>
      </c>
      <c r="C579" t="s">
        <v>81</v>
      </c>
      <c r="D579">
        <v>10015</v>
      </c>
      <c r="E579" t="s">
        <v>1079</v>
      </c>
      <c r="F579">
        <v>1</v>
      </c>
      <c r="G579" t="s">
        <v>103</v>
      </c>
      <c r="H579" t="s">
        <v>104</v>
      </c>
      <c r="I579" t="s">
        <v>105</v>
      </c>
      <c r="J579" t="s">
        <v>106</v>
      </c>
      <c r="K579" t="s">
        <v>1080</v>
      </c>
      <c r="L579">
        <v>4724</v>
      </c>
      <c r="M579">
        <v>2467</v>
      </c>
      <c r="N579" t="s">
        <v>87</v>
      </c>
      <c r="O579">
        <v>8</v>
      </c>
      <c r="P579">
        <v>2467</v>
      </c>
      <c r="Q579">
        <v>4724</v>
      </c>
      <c r="R579" s="20">
        <v>0.02</v>
      </c>
    </row>
    <row r="580" spans="1:18" x14ac:dyDescent="0.25">
      <c r="A580" t="s">
        <v>1082</v>
      </c>
      <c r="B580" s="19">
        <v>42252</v>
      </c>
      <c r="C580" t="s">
        <v>72</v>
      </c>
      <c r="D580">
        <v>10011</v>
      </c>
      <c r="E580" t="s">
        <v>1079</v>
      </c>
      <c r="F580">
        <v>1</v>
      </c>
      <c r="G580" t="s">
        <v>153</v>
      </c>
      <c r="H580" t="s">
        <v>154</v>
      </c>
      <c r="I580" t="s">
        <v>155</v>
      </c>
      <c r="J580" t="s">
        <v>93</v>
      </c>
      <c r="K580" t="s">
        <v>1080</v>
      </c>
      <c r="L580">
        <v>4724</v>
      </c>
      <c r="M580">
        <v>2467</v>
      </c>
      <c r="N580" t="s">
        <v>87</v>
      </c>
      <c r="O580">
        <v>6</v>
      </c>
      <c r="P580">
        <v>2467</v>
      </c>
      <c r="Q580">
        <v>4724</v>
      </c>
      <c r="R580" s="20">
        <v>0.02</v>
      </c>
    </row>
    <row r="581" spans="1:18" x14ac:dyDescent="0.25">
      <c r="A581" t="s">
        <v>1083</v>
      </c>
      <c r="B581" s="19">
        <v>42233</v>
      </c>
      <c r="C581" t="s">
        <v>134</v>
      </c>
      <c r="D581">
        <v>10012</v>
      </c>
      <c r="E581" t="s">
        <v>1084</v>
      </c>
      <c r="F581">
        <v>1</v>
      </c>
      <c r="G581" t="s">
        <v>127</v>
      </c>
      <c r="H581" t="s">
        <v>128</v>
      </c>
      <c r="I581" t="s">
        <v>129</v>
      </c>
      <c r="J581" t="s">
        <v>93</v>
      </c>
      <c r="K581" t="s">
        <v>1085</v>
      </c>
      <c r="L581">
        <v>4729</v>
      </c>
      <c r="M581">
        <v>1359</v>
      </c>
      <c r="N581" t="s">
        <v>114</v>
      </c>
      <c r="O581">
        <v>10</v>
      </c>
      <c r="P581">
        <v>1359</v>
      </c>
      <c r="Q581">
        <v>4729</v>
      </c>
      <c r="R581" s="20">
        <v>0.02</v>
      </c>
    </row>
    <row r="582" spans="1:18" x14ac:dyDescent="0.25">
      <c r="A582" t="s">
        <v>206</v>
      </c>
      <c r="B582" s="19">
        <v>42015</v>
      </c>
      <c r="C582" t="s">
        <v>108</v>
      </c>
      <c r="D582">
        <v>10015</v>
      </c>
      <c r="E582" t="s">
        <v>1084</v>
      </c>
      <c r="F582">
        <v>1</v>
      </c>
      <c r="G582" t="s">
        <v>103</v>
      </c>
      <c r="H582" t="s">
        <v>104</v>
      </c>
      <c r="I582" t="s">
        <v>105</v>
      </c>
      <c r="J582" t="s">
        <v>106</v>
      </c>
      <c r="K582" t="s">
        <v>1085</v>
      </c>
      <c r="L582">
        <v>4729</v>
      </c>
      <c r="M582">
        <v>1359</v>
      </c>
      <c r="N582" t="s">
        <v>114</v>
      </c>
      <c r="O582">
        <v>3</v>
      </c>
      <c r="P582">
        <v>1359</v>
      </c>
      <c r="Q582">
        <v>4729</v>
      </c>
      <c r="R582" s="20">
        <v>0.01</v>
      </c>
    </row>
    <row r="583" spans="1:18" x14ac:dyDescent="0.25">
      <c r="A583" t="s">
        <v>1086</v>
      </c>
      <c r="B583" s="19">
        <v>42314</v>
      </c>
      <c r="C583" t="s">
        <v>203</v>
      </c>
      <c r="D583">
        <v>10002</v>
      </c>
      <c r="E583" t="s">
        <v>1087</v>
      </c>
      <c r="F583">
        <v>1</v>
      </c>
      <c r="G583" t="s">
        <v>83</v>
      </c>
      <c r="H583" t="s">
        <v>84</v>
      </c>
      <c r="I583" t="s">
        <v>85</v>
      </c>
      <c r="J583" t="s">
        <v>77</v>
      </c>
      <c r="K583" t="s">
        <v>1088</v>
      </c>
      <c r="L583">
        <v>4731</v>
      </c>
      <c r="M583">
        <v>1858</v>
      </c>
      <c r="N583" t="s">
        <v>87</v>
      </c>
      <c r="O583">
        <v>4</v>
      </c>
      <c r="P583">
        <v>1858</v>
      </c>
      <c r="Q583">
        <v>4731</v>
      </c>
      <c r="R583" s="20">
        <v>0.01</v>
      </c>
    </row>
    <row r="584" spans="1:18" x14ac:dyDescent="0.25">
      <c r="A584" t="s">
        <v>1089</v>
      </c>
      <c r="B584" s="19">
        <v>41325</v>
      </c>
      <c r="C584" t="s">
        <v>110</v>
      </c>
      <c r="D584">
        <v>10007</v>
      </c>
      <c r="E584" t="s">
        <v>1087</v>
      </c>
      <c r="F584">
        <v>1</v>
      </c>
      <c r="G584" t="s">
        <v>90</v>
      </c>
      <c r="H584" t="s">
        <v>91</v>
      </c>
      <c r="I584" t="s">
        <v>92</v>
      </c>
      <c r="J584" t="s">
        <v>93</v>
      </c>
      <c r="K584" t="s">
        <v>1088</v>
      </c>
      <c r="L584">
        <v>4731</v>
      </c>
      <c r="M584">
        <v>1858</v>
      </c>
      <c r="N584" t="s">
        <v>87</v>
      </c>
      <c r="O584">
        <v>4</v>
      </c>
      <c r="P584">
        <v>1858</v>
      </c>
      <c r="Q584">
        <v>4731</v>
      </c>
      <c r="R584" s="20">
        <v>0.01</v>
      </c>
    </row>
    <row r="585" spans="1:18" x14ac:dyDescent="0.25">
      <c r="A585" t="s">
        <v>1090</v>
      </c>
      <c r="B585" s="19">
        <v>41372</v>
      </c>
      <c r="C585" t="s">
        <v>72</v>
      </c>
      <c r="D585">
        <v>10008</v>
      </c>
      <c r="E585" t="s">
        <v>1087</v>
      </c>
      <c r="F585">
        <v>1</v>
      </c>
      <c r="G585" t="s">
        <v>135</v>
      </c>
      <c r="H585" t="s">
        <v>136</v>
      </c>
      <c r="I585" t="s">
        <v>137</v>
      </c>
      <c r="J585" t="s">
        <v>106</v>
      </c>
      <c r="K585" t="s">
        <v>1088</v>
      </c>
      <c r="L585">
        <v>4731</v>
      </c>
      <c r="M585">
        <v>1858</v>
      </c>
      <c r="N585" t="s">
        <v>87</v>
      </c>
      <c r="O585">
        <v>6</v>
      </c>
      <c r="P585">
        <v>1858</v>
      </c>
      <c r="Q585">
        <v>4731</v>
      </c>
      <c r="R585" s="20">
        <v>0.02</v>
      </c>
    </row>
    <row r="586" spans="1:18" x14ac:dyDescent="0.25">
      <c r="A586" t="s">
        <v>1091</v>
      </c>
      <c r="B586" s="19">
        <v>41753</v>
      </c>
      <c r="C586" t="s">
        <v>110</v>
      </c>
      <c r="D586">
        <v>10006</v>
      </c>
      <c r="E586" t="s">
        <v>1087</v>
      </c>
      <c r="F586">
        <v>1</v>
      </c>
      <c r="G586" t="s">
        <v>74</v>
      </c>
      <c r="H586" t="s">
        <v>75</v>
      </c>
      <c r="I586" t="s">
        <v>76</v>
      </c>
      <c r="J586" t="s">
        <v>77</v>
      </c>
      <c r="K586" t="s">
        <v>1088</v>
      </c>
      <c r="L586">
        <v>4731</v>
      </c>
      <c r="M586">
        <v>1858</v>
      </c>
      <c r="N586" t="s">
        <v>87</v>
      </c>
      <c r="O586">
        <v>4</v>
      </c>
      <c r="P586">
        <v>1858</v>
      </c>
      <c r="Q586">
        <v>4731</v>
      </c>
      <c r="R586" s="20">
        <v>0.01</v>
      </c>
    </row>
    <row r="587" spans="1:18" x14ac:dyDescent="0.25">
      <c r="A587" t="s">
        <v>1092</v>
      </c>
      <c r="B587" s="19">
        <v>42164</v>
      </c>
      <c r="C587" t="s">
        <v>110</v>
      </c>
      <c r="D587">
        <v>10001</v>
      </c>
      <c r="E587" t="s">
        <v>1093</v>
      </c>
      <c r="F587">
        <v>1</v>
      </c>
      <c r="G587" t="s">
        <v>197</v>
      </c>
      <c r="H587" t="s">
        <v>122</v>
      </c>
      <c r="I587" t="s">
        <v>198</v>
      </c>
      <c r="J587" t="s">
        <v>106</v>
      </c>
      <c r="K587" t="s">
        <v>1094</v>
      </c>
      <c r="L587">
        <v>4733</v>
      </c>
      <c r="M587">
        <v>1415</v>
      </c>
      <c r="N587" t="s">
        <v>87</v>
      </c>
      <c r="O587">
        <v>4</v>
      </c>
      <c r="P587">
        <v>1415</v>
      </c>
      <c r="Q587">
        <v>4733</v>
      </c>
      <c r="R587" s="20">
        <v>0.01</v>
      </c>
    </row>
    <row r="588" spans="1:18" x14ac:dyDescent="0.25">
      <c r="A588" t="s">
        <v>1095</v>
      </c>
      <c r="B588" s="19">
        <v>41395</v>
      </c>
      <c r="C588" t="s">
        <v>72</v>
      </c>
      <c r="D588">
        <v>10002</v>
      </c>
      <c r="E588" t="s">
        <v>1093</v>
      </c>
      <c r="F588">
        <v>1</v>
      </c>
      <c r="G588" t="s">
        <v>83</v>
      </c>
      <c r="H588" t="s">
        <v>84</v>
      </c>
      <c r="I588" t="s">
        <v>85</v>
      </c>
      <c r="J588" t="s">
        <v>77</v>
      </c>
      <c r="K588" t="s">
        <v>1094</v>
      </c>
      <c r="L588">
        <v>4733</v>
      </c>
      <c r="M588">
        <v>1415</v>
      </c>
      <c r="N588" t="s">
        <v>87</v>
      </c>
      <c r="O588">
        <v>6</v>
      </c>
      <c r="P588">
        <v>1415</v>
      </c>
      <c r="Q588">
        <v>4733</v>
      </c>
      <c r="R588" s="20">
        <v>0.02</v>
      </c>
    </row>
    <row r="589" spans="1:18" x14ac:dyDescent="0.25">
      <c r="A589" t="s">
        <v>282</v>
      </c>
      <c r="B589" s="19">
        <v>42181</v>
      </c>
      <c r="C589" t="s">
        <v>110</v>
      </c>
      <c r="D589">
        <v>10002</v>
      </c>
      <c r="E589" t="s">
        <v>1093</v>
      </c>
      <c r="F589">
        <v>1</v>
      </c>
      <c r="G589" t="s">
        <v>83</v>
      </c>
      <c r="H589" t="s">
        <v>84</v>
      </c>
      <c r="I589" t="s">
        <v>85</v>
      </c>
      <c r="J589" t="s">
        <v>77</v>
      </c>
      <c r="K589" t="s">
        <v>1094</v>
      </c>
      <c r="L589">
        <v>4733</v>
      </c>
      <c r="M589">
        <v>1415</v>
      </c>
      <c r="N589" t="s">
        <v>87</v>
      </c>
      <c r="O589">
        <v>4</v>
      </c>
      <c r="P589">
        <v>1415</v>
      </c>
      <c r="Q589">
        <v>4733</v>
      </c>
      <c r="R589" s="20">
        <v>0.01</v>
      </c>
    </row>
    <row r="590" spans="1:18" x14ac:dyDescent="0.25">
      <c r="A590" t="s">
        <v>1096</v>
      </c>
      <c r="B590" s="19">
        <v>41780</v>
      </c>
      <c r="C590" t="s">
        <v>89</v>
      </c>
      <c r="D590">
        <v>10011</v>
      </c>
      <c r="E590" t="s">
        <v>1093</v>
      </c>
      <c r="F590">
        <v>1</v>
      </c>
      <c r="G590" t="s">
        <v>153</v>
      </c>
      <c r="H590" t="s">
        <v>154</v>
      </c>
      <c r="I590" t="s">
        <v>155</v>
      </c>
      <c r="J590" t="s">
        <v>93</v>
      </c>
      <c r="K590" t="s">
        <v>1094</v>
      </c>
      <c r="L590">
        <v>4733</v>
      </c>
      <c r="M590">
        <v>1415</v>
      </c>
      <c r="N590" t="s">
        <v>87</v>
      </c>
      <c r="O590">
        <v>5</v>
      </c>
      <c r="P590">
        <v>1415</v>
      </c>
      <c r="Q590">
        <v>4733</v>
      </c>
      <c r="R590" s="20">
        <v>0.01</v>
      </c>
    </row>
    <row r="591" spans="1:18" x14ac:dyDescent="0.25">
      <c r="A591" t="s">
        <v>1097</v>
      </c>
      <c r="B591" s="19">
        <v>41522</v>
      </c>
      <c r="C591" t="s">
        <v>108</v>
      </c>
      <c r="D591">
        <v>10001</v>
      </c>
      <c r="E591" t="s">
        <v>1098</v>
      </c>
      <c r="F591">
        <v>1</v>
      </c>
      <c r="G591" t="s">
        <v>197</v>
      </c>
      <c r="H591" t="s">
        <v>122</v>
      </c>
      <c r="I591" t="s">
        <v>198</v>
      </c>
      <c r="J591" t="s">
        <v>106</v>
      </c>
      <c r="K591" t="s">
        <v>1099</v>
      </c>
      <c r="L591">
        <v>4741</v>
      </c>
      <c r="M591">
        <v>1849</v>
      </c>
      <c r="N591" t="s">
        <v>239</v>
      </c>
      <c r="O591">
        <v>3</v>
      </c>
      <c r="P591">
        <v>1849</v>
      </c>
      <c r="Q591">
        <v>4741</v>
      </c>
      <c r="R591" s="20">
        <v>0.01</v>
      </c>
    </row>
    <row r="592" spans="1:18" x14ac:dyDescent="0.25">
      <c r="A592" t="s">
        <v>1100</v>
      </c>
      <c r="B592" s="19">
        <v>42270</v>
      </c>
      <c r="C592" t="s">
        <v>81</v>
      </c>
      <c r="D592">
        <v>10005</v>
      </c>
      <c r="E592" t="s">
        <v>1098</v>
      </c>
      <c r="F592">
        <v>1</v>
      </c>
      <c r="G592" t="s">
        <v>183</v>
      </c>
      <c r="H592" t="s">
        <v>184</v>
      </c>
      <c r="I592" t="s">
        <v>185</v>
      </c>
      <c r="J592" t="s">
        <v>93</v>
      </c>
      <c r="K592" t="s">
        <v>1099</v>
      </c>
      <c r="L592">
        <v>4741</v>
      </c>
      <c r="M592">
        <v>1849</v>
      </c>
      <c r="N592" t="s">
        <v>239</v>
      </c>
      <c r="O592">
        <v>8</v>
      </c>
      <c r="P592">
        <v>1849</v>
      </c>
      <c r="Q592">
        <v>4741</v>
      </c>
      <c r="R592" s="20">
        <v>0.02</v>
      </c>
    </row>
    <row r="593" spans="1:18" x14ac:dyDescent="0.25">
      <c r="A593" t="s">
        <v>1101</v>
      </c>
      <c r="B593" s="19">
        <v>41840</v>
      </c>
      <c r="C593" t="s">
        <v>102</v>
      </c>
      <c r="D593">
        <v>10006</v>
      </c>
      <c r="E593" t="s">
        <v>1098</v>
      </c>
      <c r="F593">
        <v>1</v>
      </c>
      <c r="G593" t="s">
        <v>74</v>
      </c>
      <c r="H593" t="s">
        <v>75</v>
      </c>
      <c r="I593" t="s">
        <v>76</v>
      </c>
      <c r="J593" t="s">
        <v>77</v>
      </c>
      <c r="K593" t="s">
        <v>1099</v>
      </c>
      <c r="L593">
        <v>4741</v>
      </c>
      <c r="M593">
        <v>1849</v>
      </c>
      <c r="N593" t="s">
        <v>239</v>
      </c>
      <c r="O593">
        <v>1</v>
      </c>
      <c r="P593">
        <v>1849</v>
      </c>
      <c r="Q593">
        <v>4741</v>
      </c>
      <c r="R593" s="20">
        <v>0.01</v>
      </c>
    </row>
    <row r="594" spans="1:18" x14ac:dyDescent="0.25">
      <c r="A594" t="s">
        <v>1102</v>
      </c>
      <c r="B594" s="19">
        <v>41411</v>
      </c>
      <c r="C594" t="s">
        <v>203</v>
      </c>
      <c r="D594">
        <v>10001</v>
      </c>
      <c r="E594" t="s">
        <v>1103</v>
      </c>
      <c r="F594">
        <v>1</v>
      </c>
      <c r="G594" t="s">
        <v>197</v>
      </c>
      <c r="H594" t="s">
        <v>122</v>
      </c>
      <c r="I594" t="s">
        <v>198</v>
      </c>
      <c r="J594" t="s">
        <v>106</v>
      </c>
      <c r="K594" t="s">
        <v>1104</v>
      </c>
      <c r="L594">
        <v>4744</v>
      </c>
      <c r="M594">
        <v>1465</v>
      </c>
      <c r="N594" t="s">
        <v>239</v>
      </c>
      <c r="O594">
        <v>4</v>
      </c>
      <c r="P594">
        <v>1465</v>
      </c>
      <c r="Q594">
        <v>4744</v>
      </c>
      <c r="R594" s="20">
        <v>0.01</v>
      </c>
    </row>
    <row r="595" spans="1:18" x14ac:dyDescent="0.25">
      <c r="A595" t="s">
        <v>1105</v>
      </c>
      <c r="B595" s="19">
        <v>41749</v>
      </c>
      <c r="C595" t="s">
        <v>134</v>
      </c>
      <c r="D595">
        <v>10001</v>
      </c>
      <c r="E595" t="s">
        <v>1103</v>
      </c>
      <c r="F595">
        <v>1</v>
      </c>
      <c r="G595" t="s">
        <v>197</v>
      </c>
      <c r="H595" t="s">
        <v>122</v>
      </c>
      <c r="I595" t="s">
        <v>198</v>
      </c>
      <c r="J595" t="s">
        <v>106</v>
      </c>
      <c r="K595" t="s">
        <v>1104</v>
      </c>
      <c r="L595">
        <v>4744</v>
      </c>
      <c r="M595">
        <v>1465</v>
      </c>
      <c r="N595" t="s">
        <v>239</v>
      </c>
      <c r="O595">
        <v>10</v>
      </c>
      <c r="P595">
        <v>1465</v>
      </c>
      <c r="Q595">
        <v>4744</v>
      </c>
      <c r="R595" s="20">
        <v>0.02</v>
      </c>
    </row>
    <row r="596" spans="1:18" x14ac:dyDescent="0.25">
      <c r="A596" t="s">
        <v>333</v>
      </c>
      <c r="B596" s="19">
        <v>42154</v>
      </c>
      <c r="C596" t="s">
        <v>203</v>
      </c>
      <c r="D596">
        <v>10002</v>
      </c>
      <c r="E596" t="s">
        <v>1103</v>
      </c>
      <c r="F596">
        <v>1</v>
      </c>
      <c r="G596" t="s">
        <v>83</v>
      </c>
      <c r="H596" t="s">
        <v>84</v>
      </c>
      <c r="I596" t="s">
        <v>85</v>
      </c>
      <c r="J596" t="s">
        <v>77</v>
      </c>
      <c r="K596" t="s">
        <v>1104</v>
      </c>
      <c r="L596">
        <v>4744</v>
      </c>
      <c r="M596">
        <v>1465</v>
      </c>
      <c r="N596" t="s">
        <v>239</v>
      </c>
      <c r="O596">
        <v>4</v>
      </c>
      <c r="P596">
        <v>1465</v>
      </c>
      <c r="Q596">
        <v>4744</v>
      </c>
      <c r="R596" s="20">
        <v>0.01</v>
      </c>
    </row>
    <row r="597" spans="1:18" x14ac:dyDescent="0.25">
      <c r="A597" t="s">
        <v>1106</v>
      </c>
      <c r="B597" s="19">
        <v>41874</v>
      </c>
      <c r="C597" t="s">
        <v>102</v>
      </c>
      <c r="D597">
        <v>10012</v>
      </c>
      <c r="E597" t="s">
        <v>1107</v>
      </c>
      <c r="F597">
        <v>1</v>
      </c>
      <c r="G597" t="s">
        <v>127</v>
      </c>
      <c r="H597" t="s">
        <v>128</v>
      </c>
      <c r="I597" t="s">
        <v>129</v>
      </c>
      <c r="J597" t="s">
        <v>93</v>
      </c>
      <c r="K597" t="s">
        <v>1108</v>
      </c>
      <c r="L597">
        <v>4757</v>
      </c>
      <c r="M597">
        <v>1534</v>
      </c>
      <c r="N597" t="s">
        <v>87</v>
      </c>
      <c r="O597">
        <v>1</v>
      </c>
      <c r="P597">
        <v>1534</v>
      </c>
      <c r="Q597">
        <v>4757</v>
      </c>
      <c r="R597" s="20">
        <v>0.01</v>
      </c>
    </row>
    <row r="598" spans="1:18" x14ac:dyDescent="0.25">
      <c r="A598" t="s">
        <v>1109</v>
      </c>
      <c r="B598" s="19">
        <v>42317</v>
      </c>
      <c r="C598" t="s">
        <v>102</v>
      </c>
      <c r="D598">
        <v>10009</v>
      </c>
      <c r="E598" t="s">
        <v>1107</v>
      </c>
      <c r="F598">
        <v>1</v>
      </c>
      <c r="G598" t="s">
        <v>141</v>
      </c>
      <c r="H598" t="s">
        <v>142</v>
      </c>
      <c r="I598" t="s">
        <v>143</v>
      </c>
      <c r="J598" t="s">
        <v>93</v>
      </c>
      <c r="K598" t="s">
        <v>1108</v>
      </c>
      <c r="L598">
        <v>4757</v>
      </c>
      <c r="M598">
        <v>1534</v>
      </c>
      <c r="N598" t="s">
        <v>87</v>
      </c>
      <c r="O598">
        <v>1</v>
      </c>
      <c r="P598">
        <v>1534</v>
      </c>
      <c r="Q598">
        <v>4757</v>
      </c>
      <c r="R598" s="20">
        <v>0.01</v>
      </c>
    </row>
    <row r="599" spans="1:18" x14ac:dyDescent="0.25">
      <c r="A599" t="s">
        <v>1110</v>
      </c>
      <c r="B599" s="19">
        <v>41709</v>
      </c>
      <c r="C599" t="s">
        <v>203</v>
      </c>
      <c r="D599">
        <v>10011</v>
      </c>
      <c r="E599" t="s">
        <v>1107</v>
      </c>
      <c r="F599">
        <v>1</v>
      </c>
      <c r="G599" t="s">
        <v>153</v>
      </c>
      <c r="H599" t="s">
        <v>154</v>
      </c>
      <c r="I599" t="s">
        <v>155</v>
      </c>
      <c r="J599" t="s">
        <v>93</v>
      </c>
      <c r="K599" t="s">
        <v>1108</v>
      </c>
      <c r="L599">
        <v>4757</v>
      </c>
      <c r="M599">
        <v>1534</v>
      </c>
      <c r="N599" t="s">
        <v>87</v>
      </c>
      <c r="O599">
        <v>4</v>
      </c>
      <c r="P599">
        <v>1534</v>
      </c>
      <c r="Q599">
        <v>4757</v>
      </c>
      <c r="R599" s="20">
        <v>0.01</v>
      </c>
    </row>
    <row r="600" spans="1:18" x14ac:dyDescent="0.25">
      <c r="A600" t="s">
        <v>1111</v>
      </c>
      <c r="B600" s="19">
        <v>42128</v>
      </c>
      <c r="C600" t="s">
        <v>102</v>
      </c>
      <c r="D600">
        <v>10006</v>
      </c>
      <c r="E600" t="s">
        <v>1107</v>
      </c>
      <c r="F600">
        <v>1</v>
      </c>
      <c r="G600" t="s">
        <v>74</v>
      </c>
      <c r="H600" t="s">
        <v>75</v>
      </c>
      <c r="I600" t="s">
        <v>76</v>
      </c>
      <c r="J600" t="s">
        <v>77</v>
      </c>
      <c r="K600" t="s">
        <v>1108</v>
      </c>
      <c r="L600">
        <v>4757</v>
      </c>
      <c r="M600">
        <v>1534</v>
      </c>
      <c r="N600" t="s">
        <v>87</v>
      </c>
      <c r="O600">
        <v>1</v>
      </c>
      <c r="P600">
        <v>1534</v>
      </c>
      <c r="Q600">
        <v>4757</v>
      </c>
      <c r="R600" s="20">
        <v>0.01</v>
      </c>
    </row>
    <row r="601" spans="1:18" x14ac:dyDescent="0.25">
      <c r="A601" t="s">
        <v>1112</v>
      </c>
      <c r="B601" s="19">
        <v>41607</v>
      </c>
      <c r="C601" t="s">
        <v>89</v>
      </c>
      <c r="D601">
        <v>10013</v>
      </c>
      <c r="E601" t="s">
        <v>1113</v>
      </c>
      <c r="F601">
        <v>1</v>
      </c>
      <c r="G601" t="s">
        <v>116</v>
      </c>
      <c r="H601" t="s">
        <v>117</v>
      </c>
      <c r="I601" t="s">
        <v>118</v>
      </c>
      <c r="J601" t="s">
        <v>106</v>
      </c>
      <c r="K601" t="s">
        <v>1114</v>
      </c>
      <c r="L601">
        <v>4758</v>
      </c>
      <c r="M601">
        <v>1946</v>
      </c>
      <c r="N601" t="s">
        <v>87</v>
      </c>
      <c r="O601">
        <v>5</v>
      </c>
      <c r="P601">
        <v>1946</v>
      </c>
      <c r="Q601">
        <v>4758</v>
      </c>
      <c r="R601" s="20">
        <v>0.01</v>
      </c>
    </row>
    <row r="602" spans="1:18" x14ac:dyDescent="0.25">
      <c r="A602" t="s">
        <v>1115</v>
      </c>
      <c r="B602" s="19">
        <v>42248</v>
      </c>
      <c r="C602" t="s">
        <v>134</v>
      </c>
      <c r="D602">
        <v>10004</v>
      </c>
      <c r="E602" t="s">
        <v>1113</v>
      </c>
      <c r="F602">
        <v>1</v>
      </c>
      <c r="G602" t="s">
        <v>121</v>
      </c>
      <c r="H602" t="s">
        <v>122</v>
      </c>
      <c r="I602" t="s">
        <v>123</v>
      </c>
      <c r="J602" t="s">
        <v>106</v>
      </c>
      <c r="K602" t="s">
        <v>1114</v>
      </c>
      <c r="L602">
        <v>4758</v>
      </c>
      <c r="M602">
        <v>1946</v>
      </c>
      <c r="N602" t="s">
        <v>87</v>
      </c>
      <c r="O602">
        <v>10</v>
      </c>
      <c r="P602">
        <v>1946</v>
      </c>
      <c r="Q602">
        <v>4758</v>
      </c>
      <c r="R602" s="20">
        <v>0.02</v>
      </c>
    </row>
    <row r="603" spans="1:18" x14ac:dyDescent="0.25">
      <c r="A603" t="s">
        <v>414</v>
      </c>
      <c r="B603" s="19">
        <v>42348</v>
      </c>
      <c r="C603" t="s">
        <v>102</v>
      </c>
      <c r="D603">
        <v>10004</v>
      </c>
      <c r="E603" t="s">
        <v>1116</v>
      </c>
      <c r="F603">
        <v>1</v>
      </c>
      <c r="G603" t="s">
        <v>121</v>
      </c>
      <c r="H603" t="s">
        <v>122</v>
      </c>
      <c r="I603" t="s">
        <v>123</v>
      </c>
      <c r="J603" t="s">
        <v>106</v>
      </c>
      <c r="K603" t="s">
        <v>1117</v>
      </c>
      <c r="L603">
        <v>4765</v>
      </c>
      <c r="M603">
        <v>1286</v>
      </c>
      <c r="N603" t="s">
        <v>239</v>
      </c>
      <c r="O603">
        <v>1</v>
      </c>
      <c r="P603">
        <v>1286</v>
      </c>
      <c r="Q603">
        <v>4765</v>
      </c>
      <c r="R603" s="20">
        <v>0.01</v>
      </c>
    </row>
    <row r="604" spans="1:18" x14ac:dyDescent="0.25">
      <c r="A604" t="s">
        <v>132</v>
      </c>
      <c r="B604" s="19">
        <v>41522</v>
      </c>
      <c r="C604" t="s">
        <v>134</v>
      </c>
      <c r="D604">
        <v>10015</v>
      </c>
      <c r="E604" t="s">
        <v>1116</v>
      </c>
      <c r="F604">
        <v>1</v>
      </c>
      <c r="G604" t="s">
        <v>103</v>
      </c>
      <c r="H604" t="s">
        <v>104</v>
      </c>
      <c r="I604" t="s">
        <v>105</v>
      </c>
      <c r="J604" t="s">
        <v>106</v>
      </c>
      <c r="K604" t="s">
        <v>1117</v>
      </c>
      <c r="L604">
        <v>4765</v>
      </c>
      <c r="M604">
        <v>1286</v>
      </c>
      <c r="N604" t="s">
        <v>239</v>
      </c>
      <c r="O604">
        <v>10</v>
      </c>
      <c r="P604">
        <v>1286</v>
      </c>
      <c r="Q604">
        <v>4765</v>
      </c>
      <c r="R604" s="20">
        <v>0.02</v>
      </c>
    </row>
    <row r="605" spans="1:18" x14ac:dyDescent="0.25">
      <c r="A605" t="s">
        <v>1118</v>
      </c>
      <c r="B605" s="19">
        <v>42179</v>
      </c>
      <c r="C605" t="s">
        <v>89</v>
      </c>
      <c r="D605">
        <v>10011</v>
      </c>
      <c r="E605" t="s">
        <v>1116</v>
      </c>
      <c r="F605">
        <v>1</v>
      </c>
      <c r="G605" t="s">
        <v>153</v>
      </c>
      <c r="H605" t="s">
        <v>154</v>
      </c>
      <c r="I605" t="s">
        <v>155</v>
      </c>
      <c r="J605" t="s">
        <v>93</v>
      </c>
      <c r="K605" t="s">
        <v>1117</v>
      </c>
      <c r="L605">
        <v>4765</v>
      </c>
      <c r="M605">
        <v>1286</v>
      </c>
      <c r="N605" t="s">
        <v>239</v>
      </c>
      <c r="O605">
        <v>5</v>
      </c>
      <c r="P605">
        <v>1286</v>
      </c>
      <c r="Q605">
        <v>4765</v>
      </c>
      <c r="R605" s="20">
        <v>0.01</v>
      </c>
    </row>
    <row r="606" spans="1:18" x14ac:dyDescent="0.25">
      <c r="A606" t="s">
        <v>997</v>
      </c>
      <c r="B606" s="19">
        <v>42073</v>
      </c>
      <c r="C606" t="s">
        <v>110</v>
      </c>
      <c r="D606">
        <v>10004</v>
      </c>
      <c r="E606" t="s">
        <v>1119</v>
      </c>
      <c r="F606">
        <v>1</v>
      </c>
      <c r="G606" t="s">
        <v>121</v>
      </c>
      <c r="H606" t="s">
        <v>122</v>
      </c>
      <c r="I606" t="s">
        <v>123</v>
      </c>
      <c r="J606" t="s">
        <v>106</v>
      </c>
      <c r="K606" t="s">
        <v>1120</v>
      </c>
      <c r="L606">
        <v>4788</v>
      </c>
      <c r="M606">
        <v>2063</v>
      </c>
      <c r="N606" t="s">
        <v>239</v>
      </c>
      <c r="O606">
        <v>4</v>
      </c>
      <c r="P606">
        <v>2063</v>
      </c>
      <c r="Q606">
        <v>4788</v>
      </c>
      <c r="R606" s="20">
        <v>0.01</v>
      </c>
    </row>
    <row r="607" spans="1:18" x14ac:dyDescent="0.25">
      <c r="A607" t="s">
        <v>1121</v>
      </c>
      <c r="B607" s="19">
        <v>41361</v>
      </c>
      <c r="C607" t="s">
        <v>108</v>
      </c>
      <c r="D607">
        <v>10004</v>
      </c>
      <c r="E607" t="s">
        <v>1119</v>
      </c>
      <c r="F607">
        <v>1</v>
      </c>
      <c r="G607" t="s">
        <v>121</v>
      </c>
      <c r="H607" t="s">
        <v>122</v>
      </c>
      <c r="I607" t="s">
        <v>123</v>
      </c>
      <c r="J607" t="s">
        <v>106</v>
      </c>
      <c r="K607" t="s">
        <v>1120</v>
      </c>
      <c r="L607">
        <v>4788</v>
      </c>
      <c r="M607">
        <v>2063</v>
      </c>
      <c r="N607" t="s">
        <v>239</v>
      </c>
      <c r="O607">
        <v>3</v>
      </c>
      <c r="P607">
        <v>2063</v>
      </c>
      <c r="Q607">
        <v>4788</v>
      </c>
      <c r="R607" s="20">
        <v>0.01</v>
      </c>
    </row>
    <row r="608" spans="1:18" x14ac:dyDescent="0.25">
      <c r="A608" t="s">
        <v>1122</v>
      </c>
      <c r="B608" s="19">
        <v>41964</v>
      </c>
      <c r="C608" t="s">
        <v>72</v>
      </c>
      <c r="D608">
        <v>10008</v>
      </c>
      <c r="E608" t="s">
        <v>1119</v>
      </c>
      <c r="F608">
        <v>1</v>
      </c>
      <c r="G608" t="s">
        <v>135</v>
      </c>
      <c r="H608" t="s">
        <v>136</v>
      </c>
      <c r="I608" t="s">
        <v>137</v>
      </c>
      <c r="J608" t="s">
        <v>106</v>
      </c>
      <c r="K608" t="s">
        <v>1120</v>
      </c>
      <c r="L608">
        <v>4788</v>
      </c>
      <c r="M608">
        <v>2063</v>
      </c>
      <c r="N608" t="s">
        <v>239</v>
      </c>
      <c r="O608">
        <v>6</v>
      </c>
      <c r="P608">
        <v>2063</v>
      </c>
      <c r="Q608">
        <v>4788</v>
      </c>
      <c r="R608" s="20">
        <v>0.02</v>
      </c>
    </row>
    <row r="609" spans="1:18" x14ac:dyDescent="0.25">
      <c r="A609" t="s">
        <v>986</v>
      </c>
      <c r="B609" s="19">
        <v>42277</v>
      </c>
      <c r="C609" t="s">
        <v>134</v>
      </c>
      <c r="D609">
        <v>10014</v>
      </c>
      <c r="E609" t="s">
        <v>1123</v>
      </c>
      <c r="F609">
        <v>1</v>
      </c>
      <c r="G609" t="s">
        <v>162</v>
      </c>
      <c r="H609" t="s">
        <v>163</v>
      </c>
      <c r="I609" t="s">
        <v>164</v>
      </c>
      <c r="J609" t="s">
        <v>93</v>
      </c>
      <c r="K609" t="s">
        <v>1124</v>
      </c>
      <c r="L609">
        <v>4799</v>
      </c>
      <c r="M609">
        <v>1978</v>
      </c>
      <c r="N609" t="s">
        <v>177</v>
      </c>
      <c r="O609">
        <v>10</v>
      </c>
      <c r="P609">
        <v>1978</v>
      </c>
      <c r="Q609">
        <v>4799</v>
      </c>
      <c r="R609" s="20">
        <v>0.02</v>
      </c>
    </row>
    <row r="610" spans="1:18" x14ac:dyDescent="0.25">
      <c r="A610" t="s">
        <v>1125</v>
      </c>
      <c r="B610" s="19">
        <v>41372</v>
      </c>
      <c r="C610" t="s">
        <v>72</v>
      </c>
      <c r="D610">
        <v>10009</v>
      </c>
      <c r="E610" t="s">
        <v>1126</v>
      </c>
      <c r="F610">
        <v>1</v>
      </c>
      <c r="G610" t="s">
        <v>141</v>
      </c>
      <c r="H610" t="s">
        <v>142</v>
      </c>
      <c r="I610" t="s">
        <v>143</v>
      </c>
      <c r="J610" t="s">
        <v>93</v>
      </c>
      <c r="K610" t="s">
        <v>1127</v>
      </c>
      <c r="L610">
        <v>4816</v>
      </c>
      <c r="M610">
        <v>2201</v>
      </c>
      <c r="N610" t="s">
        <v>87</v>
      </c>
      <c r="O610">
        <v>6</v>
      </c>
      <c r="P610">
        <v>2201</v>
      </c>
      <c r="Q610">
        <v>4816</v>
      </c>
      <c r="R610" s="20">
        <v>0.02</v>
      </c>
    </row>
    <row r="611" spans="1:18" x14ac:dyDescent="0.25">
      <c r="A611" t="s">
        <v>1128</v>
      </c>
      <c r="B611" s="19">
        <v>41637</v>
      </c>
      <c r="C611" t="s">
        <v>89</v>
      </c>
      <c r="D611">
        <v>10013</v>
      </c>
      <c r="E611" t="s">
        <v>1129</v>
      </c>
      <c r="F611">
        <v>1</v>
      </c>
      <c r="G611" t="s">
        <v>116</v>
      </c>
      <c r="H611" t="s">
        <v>117</v>
      </c>
      <c r="I611" t="s">
        <v>118</v>
      </c>
      <c r="J611" t="s">
        <v>106</v>
      </c>
      <c r="K611" t="s">
        <v>1130</v>
      </c>
      <c r="L611">
        <v>4831</v>
      </c>
      <c r="M611">
        <v>2265</v>
      </c>
      <c r="N611" t="s">
        <v>87</v>
      </c>
      <c r="O611">
        <v>5</v>
      </c>
      <c r="P611">
        <v>2265</v>
      </c>
      <c r="Q611">
        <v>4831</v>
      </c>
      <c r="R611" s="20">
        <v>0.01</v>
      </c>
    </row>
    <row r="612" spans="1:18" x14ac:dyDescent="0.25">
      <c r="A612" t="s">
        <v>612</v>
      </c>
      <c r="B612" s="19">
        <v>41702</v>
      </c>
      <c r="C612" t="s">
        <v>89</v>
      </c>
      <c r="D612">
        <v>10013</v>
      </c>
      <c r="E612" t="s">
        <v>1129</v>
      </c>
      <c r="F612">
        <v>1</v>
      </c>
      <c r="G612" t="s">
        <v>116</v>
      </c>
      <c r="H612" t="s">
        <v>117</v>
      </c>
      <c r="I612" t="s">
        <v>118</v>
      </c>
      <c r="J612" t="s">
        <v>106</v>
      </c>
      <c r="K612" t="s">
        <v>1130</v>
      </c>
      <c r="L612">
        <v>4831</v>
      </c>
      <c r="M612">
        <v>2265</v>
      </c>
      <c r="N612" t="s">
        <v>87</v>
      </c>
      <c r="O612">
        <v>5</v>
      </c>
      <c r="P612">
        <v>2265</v>
      </c>
      <c r="Q612">
        <v>4831</v>
      </c>
      <c r="R612" s="20">
        <v>0.01</v>
      </c>
    </row>
    <row r="613" spans="1:18" x14ac:dyDescent="0.25">
      <c r="A613" t="s">
        <v>1131</v>
      </c>
      <c r="B613" s="19">
        <v>41320</v>
      </c>
      <c r="C613" t="s">
        <v>72</v>
      </c>
      <c r="D613">
        <v>10015</v>
      </c>
      <c r="E613" t="s">
        <v>1129</v>
      </c>
      <c r="F613">
        <v>1</v>
      </c>
      <c r="G613" t="s">
        <v>103</v>
      </c>
      <c r="H613" t="s">
        <v>104</v>
      </c>
      <c r="I613" t="s">
        <v>105</v>
      </c>
      <c r="J613" t="s">
        <v>106</v>
      </c>
      <c r="K613" t="s">
        <v>1130</v>
      </c>
      <c r="L613">
        <v>4831</v>
      </c>
      <c r="M613">
        <v>2265</v>
      </c>
      <c r="N613" t="s">
        <v>87</v>
      </c>
      <c r="O613">
        <v>6</v>
      </c>
      <c r="P613">
        <v>2265</v>
      </c>
      <c r="Q613">
        <v>4831</v>
      </c>
      <c r="R613" s="20">
        <v>0.02</v>
      </c>
    </row>
    <row r="614" spans="1:18" x14ac:dyDescent="0.25">
      <c r="A614" t="s">
        <v>1132</v>
      </c>
      <c r="B614" s="19">
        <v>41787</v>
      </c>
      <c r="C614" t="s">
        <v>108</v>
      </c>
      <c r="D614">
        <v>10011</v>
      </c>
      <c r="E614" t="s">
        <v>1133</v>
      </c>
      <c r="F614">
        <v>1</v>
      </c>
      <c r="G614" t="s">
        <v>153</v>
      </c>
      <c r="H614" t="s">
        <v>154</v>
      </c>
      <c r="I614" t="s">
        <v>155</v>
      </c>
      <c r="J614" t="s">
        <v>93</v>
      </c>
      <c r="K614" t="s">
        <v>1134</v>
      </c>
      <c r="L614">
        <v>4834</v>
      </c>
      <c r="M614">
        <v>1501</v>
      </c>
      <c r="N614" t="s">
        <v>114</v>
      </c>
      <c r="O614">
        <v>3</v>
      </c>
      <c r="P614">
        <v>1501</v>
      </c>
      <c r="Q614">
        <v>4834</v>
      </c>
      <c r="R614" s="20">
        <v>0.01</v>
      </c>
    </row>
    <row r="615" spans="1:18" x14ac:dyDescent="0.25">
      <c r="A615" t="s">
        <v>120</v>
      </c>
      <c r="B615" s="19">
        <v>42254</v>
      </c>
      <c r="C615" t="s">
        <v>203</v>
      </c>
      <c r="D615">
        <v>10002</v>
      </c>
      <c r="E615" t="s">
        <v>1135</v>
      </c>
      <c r="F615">
        <v>1</v>
      </c>
      <c r="G615" t="s">
        <v>83</v>
      </c>
      <c r="H615" t="s">
        <v>84</v>
      </c>
      <c r="I615" t="s">
        <v>85</v>
      </c>
      <c r="J615" t="s">
        <v>77</v>
      </c>
      <c r="K615" t="s">
        <v>1136</v>
      </c>
      <c r="L615">
        <v>4843</v>
      </c>
      <c r="M615">
        <v>2192</v>
      </c>
      <c r="N615" t="s">
        <v>177</v>
      </c>
      <c r="O615">
        <v>4</v>
      </c>
      <c r="P615">
        <v>2192</v>
      </c>
      <c r="Q615">
        <v>4843</v>
      </c>
      <c r="R615" s="20">
        <v>0.01</v>
      </c>
    </row>
    <row r="616" spans="1:18" x14ac:dyDescent="0.25">
      <c r="A616" t="s">
        <v>1137</v>
      </c>
      <c r="B616" s="19">
        <v>42336</v>
      </c>
      <c r="C616" t="s">
        <v>81</v>
      </c>
      <c r="D616">
        <v>10003</v>
      </c>
      <c r="E616" t="s">
        <v>1138</v>
      </c>
      <c r="F616">
        <v>1</v>
      </c>
      <c r="G616" t="s">
        <v>96</v>
      </c>
      <c r="H616" t="s">
        <v>97</v>
      </c>
      <c r="I616" t="s">
        <v>98</v>
      </c>
      <c r="J616" t="s">
        <v>99</v>
      </c>
      <c r="K616" t="s">
        <v>1139</v>
      </c>
      <c r="L616">
        <v>4845</v>
      </c>
      <c r="M616">
        <v>1433</v>
      </c>
      <c r="N616" t="s">
        <v>87</v>
      </c>
      <c r="O616">
        <v>8</v>
      </c>
      <c r="P616">
        <v>1433</v>
      </c>
      <c r="Q616">
        <v>4845</v>
      </c>
      <c r="R616" s="20">
        <v>0.02</v>
      </c>
    </row>
    <row r="617" spans="1:18" x14ac:dyDescent="0.25">
      <c r="A617" t="s">
        <v>1140</v>
      </c>
      <c r="B617" s="19">
        <v>42223</v>
      </c>
      <c r="C617" t="s">
        <v>89</v>
      </c>
      <c r="D617">
        <v>10008</v>
      </c>
      <c r="E617" t="s">
        <v>1141</v>
      </c>
      <c r="F617">
        <v>1</v>
      </c>
      <c r="G617" t="s">
        <v>135</v>
      </c>
      <c r="H617" t="s">
        <v>136</v>
      </c>
      <c r="I617" t="s">
        <v>137</v>
      </c>
      <c r="J617" t="s">
        <v>106</v>
      </c>
      <c r="K617" t="s">
        <v>1142</v>
      </c>
      <c r="L617">
        <v>4849</v>
      </c>
      <c r="M617">
        <v>2433</v>
      </c>
      <c r="N617" t="s">
        <v>239</v>
      </c>
      <c r="O617">
        <v>5</v>
      </c>
      <c r="P617">
        <v>2433</v>
      </c>
      <c r="Q617">
        <v>4849</v>
      </c>
      <c r="R617" s="20">
        <v>0.01</v>
      </c>
    </row>
    <row r="618" spans="1:18" x14ac:dyDescent="0.25">
      <c r="A618" t="s">
        <v>291</v>
      </c>
      <c r="B618" s="19">
        <v>42142</v>
      </c>
      <c r="C618" t="s">
        <v>89</v>
      </c>
      <c r="D618">
        <v>10007</v>
      </c>
      <c r="E618" t="s">
        <v>1143</v>
      </c>
      <c r="F618">
        <v>1</v>
      </c>
      <c r="G618" t="s">
        <v>90</v>
      </c>
      <c r="H618" t="s">
        <v>91</v>
      </c>
      <c r="I618" t="s">
        <v>92</v>
      </c>
      <c r="J618" t="s">
        <v>93</v>
      </c>
      <c r="K618" t="s">
        <v>1144</v>
      </c>
      <c r="L618">
        <v>4858</v>
      </c>
      <c r="M618">
        <v>2491</v>
      </c>
      <c r="N618" t="s">
        <v>87</v>
      </c>
      <c r="O618">
        <v>5</v>
      </c>
      <c r="P618">
        <v>2491</v>
      </c>
      <c r="Q618">
        <v>4858</v>
      </c>
      <c r="R618" s="20">
        <v>0.01</v>
      </c>
    </row>
    <row r="619" spans="1:18" x14ac:dyDescent="0.25">
      <c r="A619" t="s">
        <v>1145</v>
      </c>
      <c r="B619" s="19">
        <v>41652</v>
      </c>
      <c r="C619" t="s">
        <v>203</v>
      </c>
      <c r="D619">
        <v>10014</v>
      </c>
      <c r="E619" t="s">
        <v>1143</v>
      </c>
      <c r="F619">
        <v>1</v>
      </c>
      <c r="G619" t="s">
        <v>162</v>
      </c>
      <c r="H619" t="s">
        <v>163</v>
      </c>
      <c r="I619" t="s">
        <v>164</v>
      </c>
      <c r="J619" t="s">
        <v>93</v>
      </c>
      <c r="K619" t="s">
        <v>1144</v>
      </c>
      <c r="L619">
        <v>4858</v>
      </c>
      <c r="M619">
        <v>2491</v>
      </c>
      <c r="N619" t="s">
        <v>87</v>
      </c>
      <c r="O619">
        <v>4</v>
      </c>
      <c r="P619">
        <v>2491</v>
      </c>
      <c r="Q619">
        <v>4858</v>
      </c>
      <c r="R619" s="20">
        <v>0.01</v>
      </c>
    </row>
    <row r="620" spans="1:18" x14ac:dyDescent="0.25">
      <c r="A620" t="s">
        <v>241</v>
      </c>
      <c r="B620" s="19">
        <v>42128</v>
      </c>
      <c r="C620" t="s">
        <v>110</v>
      </c>
      <c r="D620">
        <v>10003</v>
      </c>
      <c r="E620" t="s">
        <v>1143</v>
      </c>
      <c r="F620">
        <v>1</v>
      </c>
      <c r="G620" t="s">
        <v>96</v>
      </c>
      <c r="H620" t="s">
        <v>97</v>
      </c>
      <c r="I620" t="s">
        <v>98</v>
      </c>
      <c r="J620" t="s">
        <v>99</v>
      </c>
      <c r="K620" t="s">
        <v>1144</v>
      </c>
      <c r="L620">
        <v>4858</v>
      </c>
      <c r="M620">
        <v>2491</v>
      </c>
      <c r="N620" t="s">
        <v>87</v>
      </c>
      <c r="O620">
        <v>4</v>
      </c>
      <c r="P620">
        <v>2491</v>
      </c>
      <c r="Q620">
        <v>4858</v>
      </c>
      <c r="R620" s="20">
        <v>0.01</v>
      </c>
    </row>
    <row r="621" spans="1:18" x14ac:dyDescent="0.25">
      <c r="A621" t="s">
        <v>1132</v>
      </c>
      <c r="B621" s="19">
        <v>41787</v>
      </c>
      <c r="C621" t="s">
        <v>81</v>
      </c>
      <c r="D621">
        <v>10002</v>
      </c>
      <c r="E621" t="s">
        <v>1146</v>
      </c>
      <c r="F621">
        <v>1</v>
      </c>
      <c r="G621" t="s">
        <v>83</v>
      </c>
      <c r="H621" t="s">
        <v>84</v>
      </c>
      <c r="I621" t="s">
        <v>85</v>
      </c>
      <c r="J621" t="s">
        <v>77</v>
      </c>
      <c r="K621" t="s">
        <v>1147</v>
      </c>
      <c r="L621">
        <v>4861</v>
      </c>
      <c r="M621">
        <v>1633</v>
      </c>
      <c r="N621" t="s">
        <v>87</v>
      </c>
      <c r="O621">
        <v>8</v>
      </c>
      <c r="P621">
        <v>1633</v>
      </c>
      <c r="Q621">
        <v>4861</v>
      </c>
      <c r="R621" s="20">
        <v>0.02</v>
      </c>
    </row>
    <row r="622" spans="1:18" x14ac:dyDescent="0.25">
      <c r="A622" t="s">
        <v>713</v>
      </c>
      <c r="B622" s="19">
        <v>42302</v>
      </c>
      <c r="C622" t="s">
        <v>81</v>
      </c>
      <c r="D622">
        <v>10012</v>
      </c>
      <c r="E622" t="s">
        <v>1148</v>
      </c>
      <c r="F622">
        <v>1</v>
      </c>
      <c r="G622" t="s">
        <v>127</v>
      </c>
      <c r="H622" t="s">
        <v>128</v>
      </c>
      <c r="I622" t="s">
        <v>129</v>
      </c>
      <c r="J622" t="s">
        <v>93</v>
      </c>
      <c r="K622" t="s">
        <v>1149</v>
      </c>
      <c r="L622">
        <v>4874</v>
      </c>
      <c r="M622">
        <v>1503</v>
      </c>
      <c r="N622" t="s">
        <v>87</v>
      </c>
      <c r="O622">
        <v>8</v>
      </c>
      <c r="P622">
        <v>1503</v>
      </c>
      <c r="Q622">
        <v>4874</v>
      </c>
      <c r="R622" s="20">
        <v>0.02</v>
      </c>
    </row>
    <row r="623" spans="1:18" x14ac:dyDescent="0.25">
      <c r="A623" t="s">
        <v>231</v>
      </c>
      <c r="B623" s="19">
        <v>41630</v>
      </c>
      <c r="C623" t="s">
        <v>102</v>
      </c>
      <c r="D623">
        <v>10009</v>
      </c>
      <c r="E623" t="s">
        <v>1148</v>
      </c>
      <c r="F623">
        <v>1</v>
      </c>
      <c r="G623" t="s">
        <v>141</v>
      </c>
      <c r="H623" t="s">
        <v>142</v>
      </c>
      <c r="I623" t="s">
        <v>143</v>
      </c>
      <c r="J623" t="s">
        <v>93</v>
      </c>
      <c r="K623" t="s">
        <v>1149</v>
      </c>
      <c r="L623">
        <v>4874</v>
      </c>
      <c r="M623">
        <v>1503</v>
      </c>
      <c r="N623" t="s">
        <v>87</v>
      </c>
      <c r="O623">
        <v>1</v>
      </c>
      <c r="P623">
        <v>1503</v>
      </c>
      <c r="Q623">
        <v>4874</v>
      </c>
      <c r="R623" s="20">
        <v>0.01</v>
      </c>
    </row>
    <row r="624" spans="1:18" x14ac:dyDescent="0.25">
      <c r="A624" t="s">
        <v>1075</v>
      </c>
      <c r="B624" s="19">
        <v>42147</v>
      </c>
      <c r="C624" t="s">
        <v>102</v>
      </c>
      <c r="D624">
        <v>10014</v>
      </c>
      <c r="E624" t="s">
        <v>1148</v>
      </c>
      <c r="F624">
        <v>1</v>
      </c>
      <c r="G624" t="s">
        <v>162</v>
      </c>
      <c r="H624" t="s">
        <v>163</v>
      </c>
      <c r="I624" t="s">
        <v>164</v>
      </c>
      <c r="J624" t="s">
        <v>93</v>
      </c>
      <c r="K624" t="s">
        <v>1149</v>
      </c>
      <c r="L624">
        <v>4874</v>
      </c>
      <c r="M624">
        <v>1503</v>
      </c>
      <c r="N624" t="s">
        <v>87</v>
      </c>
      <c r="O624">
        <v>1</v>
      </c>
      <c r="P624">
        <v>1503</v>
      </c>
      <c r="Q624">
        <v>4874</v>
      </c>
      <c r="R624" s="20">
        <v>0.01</v>
      </c>
    </row>
    <row r="625" spans="1:18" x14ac:dyDescent="0.25">
      <c r="A625" t="s">
        <v>1150</v>
      </c>
      <c r="B625" s="19">
        <v>41329</v>
      </c>
      <c r="C625" t="s">
        <v>203</v>
      </c>
      <c r="D625">
        <v>10008</v>
      </c>
      <c r="E625" t="s">
        <v>1148</v>
      </c>
      <c r="F625">
        <v>1</v>
      </c>
      <c r="G625" t="s">
        <v>135</v>
      </c>
      <c r="H625" t="s">
        <v>136</v>
      </c>
      <c r="I625" t="s">
        <v>137</v>
      </c>
      <c r="J625" t="s">
        <v>106</v>
      </c>
      <c r="K625" t="s">
        <v>1149</v>
      </c>
      <c r="L625">
        <v>4874</v>
      </c>
      <c r="M625">
        <v>1503</v>
      </c>
      <c r="N625" t="s">
        <v>87</v>
      </c>
      <c r="O625">
        <v>4</v>
      </c>
      <c r="P625">
        <v>1503</v>
      </c>
      <c r="Q625">
        <v>4874</v>
      </c>
      <c r="R625" s="20">
        <v>0.01</v>
      </c>
    </row>
    <row r="626" spans="1:18" x14ac:dyDescent="0.25">
      <c r="A626" t="s">
        <v>1151</v>
      </c>
      <c r="B626" s="19">
        <v>42181</v>
      </c>
      <c r="C626" t="s">
        <v>134</v>
      </c>
      <c r="D626">
        <v>10012</v>
      </c>
      <c r="E626" t="s">
        <v>1152</v>
      </c>
      <c r="F626">
        <v>1</v>
      </c>
      <c r="G626" t="s">
        <v>127</v>
      </c>
      <c r="H626" t="s">
        <v>128</v>
      </c>
      <c r="I626" t="s">
        <v>129</v>
      </c>
      <c r="J626" t="s">
        <v>93</v>
      </c>
      <c r="K626" t="s">
        <v>1153</v>
      </c>
      <c r="L626">
        <v>4891</v>
      </c>
      <c r="M626">
        <v>1745</v>
      </c>
      <c r="N626" t="s">
        <v>114</v>
      </c>
      <c r="O626">
        <v>10</v>
      </c>
      <c r="P626">
        <v>1745</v>
      </c>
      <c r="Q626">
        <v>4891</v>
      </c>
      <c r="R626" s="20">
        <v>0.02</v>
      </c>
    </row>
    <row r="627" spans="1:18" x14ac:dyDescent="0.25">
      <c r="A627" t="s">
        <v>1154</v>
      </c>
      <c r="B627" s="19">
        <v>41534</v>
      </c>
      <c r="C627" t="s">
        <v>89</v>
      </c>
      <c r="D627">
        <v>10009</v>
      </c>
      <c r="E627" t="s">
        <v>1152</v>
      </c>
      <c r="F627">
        <v>1</v>
      </c>
      <c r="G627" t="s">
        <v>141</v>
      </c>
      <c r="H627" t="s">
        <v>142</v>
      </c>
      <c r="I627" t="s">
        <v>143</v>
      </c>
      <c r="J627" t="s">
        <v>93</v>
      </c>
      <c r="K627" t="s">
        <v>1153</v>
      </c>
      <c r="L627">
        <v>4891</v>
      </c>
      <c r="M627">
        <v>1745</v>
      </c>
      <c r="N627" t="s">
        <v>114</v>
      </c>
      <c r="O627">
        <v>5</v>
      </c>
      <c r="P627">
        <v>1745</v>
      </c>
      <c r="Q627">
        <v>4891</v>
      </c>
      <c r="R627" s="20">
        <v>0.01</v>
      </c>
    </row>
    <row r="628" spans="1:18" x14ac:dyDescent="0.25">
      <c r="A628" t="s">
        <v>1155</v>
      </c>
      <c r="B628" s="19">
        <v>41345</v>
      </c>
      <c r="C628" t="s">
        <v>102</v>
      </c>
      <c r="D628">
        <v>10015</v>
      </c>
      <c r="E628" t="s">
        <v>1152</v>
      </c>
      <c r="F628">
        <v>1</v>
      </c>
      <c r="G628" t="s">
        <v>103</v>
      </c>
      <c r="H628" t="s">
        <v>104</v>
      </c>
      <c r="I628" t="s">
        <v>105</v>
      </c>
      <c r="J628" t="s">
        <v>106</v>
      </c>
      <c r="K628" t="s">
        <v>1153</v>
      </c>
      <c r="L628">
        <v>4891</v>
      </c>
      <c r="M628">
        <v>1745</v>
      </c>
      <c r="N628" t="s">
        <v>114</v>
      </c>
      <c r="O628">
        <v>1</v>
      </c>
      <c r="P628">
        <v>1745</v>
      </c>
      <c r="Q628">
        <v>4891</v>
      </c>
      <c r="R628" s="20">
        <v>0.01</v>
      </c>
    </row>
    <row r="629" spans="1:18" x14ac:dyDescent="0.25">
      <c r="A629" t="s">
        <v>148</v>
      </c>
      <c r="B629" s="19">
        <v>41595</v>
      </c>
      <c r="C629" t="s">
        <v>81</v>
      </c>
      <c r="D629">
        <v>10001</v>
      </c>
      <c r="E629" t="s">
        <v>1156</v>
      </c>
      <c r="F629">
        <v>1</v>
      </c>
      <c r="G629" t="s">
        <v>197</v>
      </c>
      <c r="H629" t="s">
        <v>122</v>
      </c>
      <c r="I629" t="s">
        <v>198</v>
      </c>
      <c r="J629" t="s">
        <v>106</v>
      </c>
      <c r="K629" t="s">
        <v>1157</v>
      </c>
      <c r="L629">
        <v>4901</v>
      </c>
      <c r="M629">
        <v>1789</v>
      </c>
      <c r="N629" t="s">
        <v>87</v>
      </c>
      <c r="O629">
        <v>8</v>
      </c>
      <c r="P629">
        <v>1789</v>
      </c>
      <c r="Q629">
        <v>4901</v>
      </c>
      <c r="R629" s="20">
        <v>0.02</v>
      </c>
    </row>
    <row r="630" spans="1:18" x14ac:dyDescent="0.25">
      <c r="A630" t="s">
        <v>255</v>
      </c>
      <c r="B630" s="19">
        <v>42303</v>
      </c>
      <c r="C630" t="s">
        <v>108</v>
      </c>
      <c r="D630">
        <v>10001</v>
      </c>
      <c r="E630" t="s">
        <v>1156</v>
      </c>
      <c r="F630">
        <v>1</v>
      </c>
      <c r="G630" t="s">
        <v>197</v>
      </c>
      <c r="H630" t="s">
        <v>122</v>
      </c>
      <c r="I630" t="s">
        <v>198</v>
      </c>
      <c r="J630" t="s">
        <v>106</v>
      </c>
      <c r="K630" t="s">
        <v>1157</v>
      </c>
      <c r="L630">
        <v>4901</v>
      </c>
      <c r="M630">
        <v>1789</v>
      </c>
      <c r="N630" t="s">
        <v>87</v>
      </c>
      <c r="O630">
        <v>3</v>
      </c>
      <c r="P630">
        <v>1789</v>
      </c>
      <c r="Q630">
        <v>4901</v>
      </c>
      <c r="R630" s="20">
        <v>0.01</v>
      </c>
    </row>
    <row r="631" spans="1:18" x14ac:dyDescent="0.25">
      <c r="A631" t="s">
        <v>412</v>
      </c>
      <c r="B631" s="19">
        <v>41590</v>
      </c>
      <c r="C631" t="s">
        <v>89</v>
      </c>
      <c r="D631">
        <v>10005</v>
      </c>
      <c r="E631" t="s">
        <v>1156</v>
      </c>
      <c r="F631">
        <v>1</v>
      </c>
      <c r="G631" t="s">
        <v>183</v>
      </c>
      <c r="H631" t="s">
        <v>184</v>
      </c>
      <c r="I631" t="s">
        <v>185</v>
      </c>
      <c r="J631" t="s">
        <v>93</v>
      </c>
      <c r="K631" t="s">
        <v>1157</v>
      </c>
      <c r="L631">
        <v>4901</v>
      </c>
      <c r="M631">
        <v>1789</v>
      </c>
      <c r="N631" t="s">
        <v>87</v>
      </c>
      <c r="O631">
        <v>5</v>
      </c>
      <c r="P631">
        <v>1789</v>
      </c>
      <c r="Q631">
        <v>4901</v>
      </c>
      <c r="R631" s="20">
        <v>0.01</v>
      </c>
    </row>
    <row r="632" spans="1:18" x14ac:dyDescent="0.25">
      <c r="A632" t="s">
        <v>1158</v>
      </c>
      <c r="B632" s="19">
        <v>41729</v>
      </c>
      <c r="C632" t="s">
        <v>72</v>
      </c>
      <c r="D632">
        <v>10008</v>
      </c>
      <c r="E632" t="s">
        <v>1156</v>
      </c>
      <c r="F632">
        <v>1</v>
      </c>
      <c r="G632" t="s">
        <v>135</v>
      </c>
      <c r="H632" t="s">
        <v>136</v>
      </c>
      <c r="I632" t="s">
        <v>137</v>
      </c>
      <c r="J632" t="s">
        <v>106</v>
      </c>
      <c r="K632" t="s">
        <v>1157</v>
      </c>
      <c r="L632">
        <v>4901</v>
      </c>
      <c r="M632">
        <v>1789</v>
      </c>
      <c r="N632" t="s">
        <v>87</v>
      </c>
      <c r="O632">
        <v>6</v>
      </c>
      <c r="P632">
        <v>1789</v>
      </c>
      <c r="Q632">
        <v>4901</v>
      </c>
      <c r="R632" s="20">
        <v>0.02</v>
      </c>
    </row>
    <row r="633" spans="1:18" x14ac:dyDescent="0.25">
      <c r="A633" t="s">
        <v>1159</v>
      </c>
      <c r="B633" s="19">
        <v>41432</v>
      </c>
      <c r="C633" t="s">
        <v>134</v>
      </c>
      <c r="D633">
        <v>10002</v>
      </c>
      <c r="E633" t="s">
        <v>1160</v>
      </c>
      <c r="F633">
        <v>1</v>
      </c>
      <c r="G633" t="s">
        <v>83</v>
      </c>
      <c r="H633" t="s">
        <v>84</v>
      </c>
      <c r="I633" t="s">
        <v>85</v>
      </c>
      <c r="J633" t="s">
        <v>77</v>
      </c>
      <c r="K633" t="s">
        <v>1161</v>
      </c>
      <c r="L633">
        <v>4906</v>
      </c>
      <c r="M633">
        <v>2269</v>
      </c>
      <c r="N633" t="s">
        <v>87</v>
      </c>
      <c r="O633">
        <v>10</v>
      </c>
      <c r="P633">
        <v>2269</v>
      </c>
      <c r="Q633">
        <v>4906</v>
      </c>
      <c r="R633" s="20">
        <v>0.02</v>
      </c>
    </row>
    <row r="634" spans="1:18" x14ac:dyDescent="0.25">
      <c r="A634" t="s">
        <v>1162</v>
      </c>
      <c r="B634" s="19">
        <v>41698</v>
      </c>
      <c r="C634" t="s">
        <v>110</v>
      </c>
      <c r="D634">
        <v>10014</v>
      </c>
      <c r="E634" t="s">
        <v>1160</v>
      </c>
      <c r="F634">
        <v>1</v>
      </c>
      <c r="G634" t="s">
        <v>162</v>
      </c>
      <c r="H634" t="s">
        <v>163</v>
      </c>
      <c r="I634" t="s">
        <v>164</v>
      </c>
      <c r="J634" t="s">
        <v>93</v>
      </c>
      <c r="K634" t="s">
        <v>1161</v>
      </c>
      <c r="L634">
        <v>4906</v>
      </c>
      <c r="M634">
        <v>2269</v>
      </c>
      <c r="N634" t="s">
        <v>87</v>
      </c>
      <c r="O634">
        <v>4</v>
      </c>
      <c r="P634">
        <v>2269</v>
      </c>
      <c r="Q634">
        <v>4906</v>
      </c>
      <c r="R634" s="20">
        <v>0.01</v>
      </c>
    </row>
    <row r="635" spans="1:18" x14ac:dyDescent="0.25">
      <c r="A635" t="s">
        <v>1163</v>
      </c>
      <c r="B635" s="19">
        <v>42347</v>
      </c>
      <c r="C635" t="s">
        <v>110</v>
      </c>
      <c r="D635">
        <v>10004</v>
      </c>
      <c r="E635" t="s">
        <v>1160</v>
      </c>
      <c r="F635">
        <v>1</v>
      </c>
      <c r="G635" t="s">
        <v>121</v>
      </c>
      <c r="H635" t="s">
        <v>122</v>
      </c>
      <c r="I635" t="s">
        <v>123</v>
      </c>
      <c r="J635" t="s">
        <v>106</v>
      </c>
      <c r="K635" t="s">
        <v>1161</v>
      </c>
      <c r="L635">
        <v>4906</v>
      </c>
      <c r="M635">
        <v>2269</v>
      </c>
      <c r="N635" t="s">
        <v>87</v>
      </c>
      <c r="O635">
        <v>4</v>
      </c>
      <c r="P635">
        <v>2269</v>
      </c>
      <c r="Q635">
        <v>4906</v>
      </c>
      <c r="R635" s="20">
        <v>0.01</v>
      </c>
    </row>
    <row r="636" spans="1:18" x14ac:dyDescent="0.25">
      <c r="A636" t="s">
        <v>1164</v>
      </c>
      <c r="B636" s="19">
        <v>42154</v>
      </c>
      <c r="C636" t="s">
        <v>203</v>
      </c>
      <c r="D636">
        <v>10013</v>
      </c>
      <c r="E636" t="s">
        <v>1165</v>
      </c>
      <c r="F636">
        <v>1</v>
      </c>
      <c r="G636" t="s">
        <v>116</v>
      </c>
      <c r="H636" t="s">
        <v>117</v>
      </c>
      <c r="I636" t="s">
        <v>118</v>
      </c>
      <c r="J636" t="s">
        <v>106</v>
      </c>
      <c r="K636" t="s">
        <v>1166</v>
      </c>
      <c r="L636">
        <v>4910</v>
      </c>
      <c r="M636">
        <v>2108</v>
      </c>
      <c r="N636" t="s">
        <v>87</v>
      </c>
      <c r="O636">
        <v>4</v>
      </c>
      <c r="P636">
        <v>2108</v>
      </c>
      <c r="Q636">
        <v>4910</v>
      </c>
      <c r="R636" s="20">
        <v>0.01</v>
      </c>
    </row>
    <row r="637" spans="1:18" x14ac:dyDescent="0.25">
      <c r="A637" t="s">
        <v>785</v>
      </c>
      <c r="B637" s="19">
        <v>41287</v>
      </c>
      <c r="C637" t="s">
        <v>203</v>
      </c>
      <c r="D637">
        <v>10012</v>
      </c>
      <c r="E637" t="s">
        <v>1167</v>
      </c>
      <c r="F637">
        <v>1</v>
      </c>
      <c r="G637" t="s">
        <v>127</v>
      </c>
      <c r="H637" t="s">
        <v>128</v>
      </c>
      <c r="I637" t="s">
        <v>129</v>
      </c>
      <c r="J637" t="s">
        <v>93</v>
      </c>
      <c r="K637" t="s">
        <v>1168</v>
      </c>
      <c r="L637">
        <v>4914</v>
      </c>
      <c r="M637">
        <v>1632</v>
      </c>
      <c r="N637" t="s">
        <v>239</v>
      </c>
      <c r="O637">
        <v>4</v>
      </c>
      <c r="P637">
        <v>1632</v>
      </c>
      <c r="Q637">
        <v>4914</v>
      </c>
      <c r="R637" s="20">
        <v>0.01</v>
      </c>
    </row>
    <row r="638" spans="1:18" x14ac:dyDescent="0.25">
      <c r="A638" t="s">
        <v>1169</v>
      </c>
      <c r="B638" s="19">
        <v>42278</v>
      </c>
      <c r="C638" t="s">
        <v>72</v>
      </c>
      <c r="D638">
        <v>10005</v>
      </c>
      <c r="E638" t="s">
        <v>1167</v>
      </c>
      <c r="F638">
        <v>1</v>
      </c>
      <c r="G638" t="s">
        <v>183</v>
      </c>
      <c r="H638" t="s">
        <v>184</v>
      </c>
      <c r="I638" t="s">
        <v>185</v>
      </c>
      <c r="J638" t="s">
        <v>93</v>
      </c>
      <c r="K638" t="s">
        <v>1168</v>
      </c>
      <c r="L638">
        <v>4914</v>
      </c>
      <c r="M638">
        <v>1632</v>
      </c>
      <c r="N638" t="s">
        <v>239</v>
      </c>
      <c r="O638">
        <v>6</v>
      </c>
      <c r="P638">
        <v>1632</v>
      </c>
      <c r="Q638">
        <v>4914</v>
      </c>
      <c r="R638" s="20">
        <v>0.02</v>
      </c>
    </row>
    <row r="639" spans="1:18" x14ac:dyDescent="0.25">
      <c r="A639" t="s">
        <v>1170</v>
      </c>
      <c r="B639" s="19">
        <v>42172</v>
      </c>
      <c r="C639" t="s">
        <v>89</v>
      </c>
      <c r="D639">
        <v>10007</v>
      </c>
      <c r="E639" t="s">
        <v>1167</v>
      </c>
      <c r="F639">
        <v>1</v>
      </c>
      <c r="G639" t="s">
        <v>90</v>
      </c>
      <c r="H639" t="s">
        <v>91</v>
      </c>
      <c r="I639" t="s">
        <v>92</v>
      </c>
      <c r="J639" t="s">
        <v>93</v>
      </c>
      <c r="K639" t="s">
        <v>1168</v>
      </c>
      <c r="L639">
        <v>4914</v>
      </c>
      <c r="M639">
        <v>1632</v>
      </c>
      <c r="N639" t="s">
        <v>239</v>
      </c>
      <c r="O639">
        <v>5</v>
      </c>
      <c r="P639">
        <v>1632</v>
      </c>
      <c r="Q639">
        <v>4914</v>
      </c>
      <c r="R639" s="20">
        <v>0.01</v>
      </c>
    </row>
    <row r="640" spans="1:18" x14ac:dyDescent="0.25">
      <c r="A640" t="s">
        <v>334</v>
      </c>
      <c r="B640" s="19">
        <v>41953</v>
      </c>
      <c r="C640" t="s">
        <v>72</v>
      </c>
      <c r="D640">
        <v>10009</v>
      </c>
      <c r="E640" t="s">
        <v>1167</v>
      </c>
      <c r="F640">
        <v>1</v>
      </c>
      <c r="G640" t="s">
        <v>141</v>
      </c>
      <c r="H640" t="s">
        <v>142</v>
      </c>
      <c r="I640" t="s">
        <v>143</v>
      </c>
      <c r="J640" t="s">
        <v>93</v>
      </c>
      <c r="K640" t="s">
        <v>1168</v>
      </c>
      <c r="L640">
        <v>4914</v>
      </c>
      <c r="M640">
        <v>1632</v>
      </c>
      <c r="N640" t="s">
        <v>239</v>
      </c>
      <c r="O640">
        <v>6</v>
      </c>
      <c r="P640">
        <v>1632</v>
      </c>
      <c r="Q640">
        <v>4914</v>
      </c>
      <c r="R640" s="20">
        <v>0.02</v>
      </c>
    </row>
    <row r="641" spans="1:18" x14ac:dyDescent="0.25">
      <c r="A641" t="s">
        <v>80</v>
      </c>
      <c r="B641" s="19">
        <v>41812</v>
      </c>
      <c r="C641" t="s">
        <v>72</v>
      </c>
      <c r="D641">
        <v>10015</v>
      </c>
      <c r="E641" t="s">
        <v>1167</v>
      </c>
      <c r="F641">
        <v>1</v>
      </c>
      <c r="G641" t="s">
        <v>103</v>
      </c>
      <c r="H641" t="s">
        <v>104</v>
      </c>
      <c r="I641" t="s">
        <v>105</v>
      </c>
      <c r="J641" t="s">
        <v>106</v>
      </c>
      <c r="K641" t="s">
        <v>1168</v>
      </c>
      <c r="L641">
        <v>4914</v>
      </c>
      <c r="M641">
        <v>1632</v>
      </c>
      <c r="N641" t="s">
        <v>239</v>
      </c>
      <c r="O641">
        <v>6</v>
      </c>
      <c r="P641">
        <v>1632</v>
      </c>
      <c r="Q641">
        <v>4914</v>
      </c>
      <c r="R641" s="20">
        <v>0.02</v>
      </c>
    </row>
    <row r="642" spans="1:18" x14ac:dyDescent="0.25">
      <c r="A642" t="s">
        <v>424</v>
      </c>
      <c r="B642" s="19">
        <v>42233</v>
      </c>
      <c r="C642" t="s">
        <v>203</v>
      </c>
      <c r="D642">
        <v>10003</v>
      </c>
      <c r="E642" t="s">
        <v>1171</v>
      </c>
      <c r="F642">
        <v>1</v>
      </c>
      <c r="G642" t="s">
        <v>96</v>
      </c>
      <c r="H642" t="s">
        <v>97</v>
      </c>
      <c r="I642" t="s">
        <v>98</v>
      </c>
      <c r="J642" t="s">
        <v>99</v>
      </c>
      <c r="K642" t="s">
        <v>1172</v>
      </c>
      <c r="L642">
        <v>4927</v>
      </c>
      <c r="M642">
        <v>2034</v>
      </c>
      <c r="N642" t="s">
        <v>114</v>
      </c>
      <c r="O642">
        <v>4</v>
      </c>
      <c r="P642">
        <v>2034</v>
      </c>
      <c r="Q642">
        <v>4927</v>
      </c>
      <c r="R642" s="20">
        <v>0.01</v>
      </c>
    </row>
    <row r="643" spans="1:18" x14ac:dyDescent="0.25">
      <c r="A643" t="s">
        <v>570</v>
      </c>
      <c r="B643" s="19">
        <v>42063</v>
      </c>
      <c r="C643" t="s">
        <v>89</v>
      </c>
      <c r="D643">
        <v>10015</v>
      </c>
      <c r="E643" t="s">
        <v>1171</v>
      </c>
      <c r="F643">
        <v>1</v>
      </c>
      <c r="G643" t="s">
        <v>103</v>
      </c>
      <c r="H643" t="s">
        <v>104</v>
      </c>
      <c r="I643" t="s">
        <v>105</v>
      </c>
      <c r="J643" t="s">
        <v>106</v>
      </c>
      <c r="K643" t="s">
        <v>1172</v>
      </c>
      <c r="L643">
        <v>4927</v>
      </c>
      <c r="M643">
        <v>2034</v>
      </c>
      <c r="N643" t="s">
        <v>114</v>
      </c>
      <c r="O643">
        <v>5</v>
      </c>
      <c r="P643">
        <v>2034</v>
      </c>
      <c r="Q643">
        <v>4927</v>
      </c>
      <c r="R643" s="20">
        <v>0.01</v>
      </c>
    </row>
    <row r="644" spans="1:18" x14ac:dyDescent="0.25">
      <c r="A644" t="s">
        <v>369</v>
      </c>
      <c r="B644" s="19">
        <v>41531</v>
      </c>
      <c r="C644" t="s">
        <v>203</v>
      </c>
      <c r="D644">
        <v>10011</v>
      </c>
      <c r="E644" t="s">
        <v>1171</v>
      </c>
      <c r="F644">
        <v>1</v>
      </c>
      <c r="G644" t="s">
        <v>153</v>
      </c>
      <c r="H644" t="s">
        <v>154</v>
      </c>
      <c r="I644" t="s">
        <v>155</v>
      </c>
      <c r="J644" t="s">
        <v>93</v>
      </c>
      <c r="K644" t="s">
        <v>1172</v>
      </c>
      <c r="L644">
        <v>4927</v>
      </c>
      <c r="M644">
        <v>2034</v>
      </c>
      <c r="N644" t="s">
        <v>114</v>
      </c>
      <c r="O644">
        <v>4</v>
      </c>
      <c r="P644">
        <v>2034</v>
      </c>
      <c r="Q644">
        <v>4927</v>
      </c>
      <c r="R644" s="20">
        <v>0.01</v>
      </c>
    </row>
    <row r="645" spans="1:18" x14ac:dyDescent="0.25">
      <c r="A645" t="s">
        <v>421</v>
      </c>
      <c r="B645" s="19">
        <v>41529</v>
      </c>
      <c r="C645" t="s">
        <v>89</v>
      </c>
      <c r="D645">
        <v>10012</v>
      </c>
      <c r="E645" t="s">
        <v>1173</v>
      </c>
      <c r="F645">
        <v>1</v>
      </c>
      <c r="G645" t="s">
        <v>127</v>
      </c>
      <c r="H645" t="s">
        <v>128</v>
      </c>
      <c r="I645" t="s">
        <v>129</v>
      </c>
      <c r="J645" t="s">
        <v>93</v>
      </c>
      <c r="K645" t="s">
        <v>1174</v>
      </c>
      <c r="L645">
        <v>4928</v>
      </c>
      <c r="M645">
        <v>2101</v>
      </c>
      <c r="N645" t="s">
        <v>87</v>
      </c>
      <c r="O645">
        <v>5</v>
      </c>
      <c r="P645">
        <v>2101</v>
      </c>
      <c r="Q645">
        <v>4928</v>
      </c>
      <c r="R645" s="20">
        <v>0.01</v>
      </c>
    </row>
    <row r="646" spans="1:18" x14ac:dyDescent="0.25">
      <c r="A646" t="s">
        <v>472</v>
      </c>
      <c r="B646" s="19">
        <v>42039</v>
      </c>
      <c r="C646" t="s">
        <v>110</v>
      </c>
      <c r="D646">
        <v>10004</v>
      </c>
      <c r="E646" t="s">
        <v>1173</v>
      </c>
      <c r="F646">
        <v>1</v>
      </c>
      <c r="G646" t="s">
        <v>121</v>
      </c>
      <c r="H646" t="s">
        <v>122</v>
      </c>
      <c r="I646" t="s">
        <v>123</v>
      </c>
      <c r="J646" t="s">
        <v>106</v>
      </c>
      <c r="K646" t="s">
        <v>1174</v>
      </c>
      <c r="L646">
        <v>4928</v>
      </c>
      <c r="M646">
        <v>2101</v>
      </c>
      <c r="N646" t="s">
        <v>87</v>
      </c>
      <c r="O646">
        <v>4</v>
      </c>
      <c r="P646">
        <v>2101</v>
      </c>
      <c r="Q646">
        <v>4928</v>
      </c>
      <c r="R646" s="20">
        <v>0.01</v>
      </c>
    </row>
    <row r="647" spans="1:18" x14ac:dyDescent="0.25">
      <c r="A647" t="s">
        <v>1175</v>
      </c>
      <c r="B647" s="19">
        <v>42309</v>
      </c>
      <c r="C647" t="s">
        <v>102</v>
      </c>
      <c r="D647">
        <v>10001</v>
      </c>
      <c r="E647" t="s">
        <v>1176</v>
      </c>
      <c r="F647">
        <v>1</v>
      </c>
      <c r="G647" t="s">
        <v>197</v>
      </c>
      <c r="H647" t="s">
        <v>122</v>
      </c>
      <c r="I647" t="s">
        <v>198</v>
      </c>
      <c r="J647" t="s">
        <v>106</v>
      </c>
      <c r="K647" t="s">
        <v>1177</v>
      </c>
      <c r="L647">
        <v>4952</v>
      </c>
      <c r="M647">
        <v>1567</v>
      </c>
      <c r="N647" t="s">
        <v>87</v>
      </c>
      <c r="O647">
        <v>1</v>
      </c>
      <c r="P647">
        <v>1567</v>
      </c>
      <c r="Q647">
        <v>4952</v>
      </c>
      <c r="R647" s="20">
        <v>0.01</v>
      </c>
    </row>
    <row r="648" spans="1:18" x14ac:dyDescent="0.25">
      <c r="A648" t="s">
        <v>1178</v>
      </c>
      <c r="B648" s="19">
        <v>42036</v>
      </c>
      <c r="C648" t="s">
        <v>89</v>
      </c>
      <c r="D648">
        <v>10001</v>
      </c>
      <c r="E648" t="s">
        <v>1179</v>
      </c>
      <c r="F648">
        <v>1</v>
      </c>
      <c r="G648" t="s">
        <v>197</v>
      </c>
      <c r="H648" t="s">
        <v>122</v>
      </c>
      <c r="I648" t="s">
        <v>198</v>
      </c>
      <c r="J648" t="s">
        <v>106</v>
      </c>
      <c r="K648" t="s">
        <v>1180</v>
      </c>
      <c r="L648">
        <v>4990</v>
      </c>
      <c r="M648">
        <v>1360</v>
      </c>
      <c r="N648" t="s">
        <v>87</v>
      </c>
      <c r="O648">
        <v>5</v>
      </c>
      <c r="P648">
        <v>1360</v>
      </c>
      <c r="Q648">
        <v>4990</v>
      </c>
      <c r="R648" s="20">
        <v>0.01</v>
      </c>
    </row>
    <row r="649" spans="1:18" x14ac:dyDescent="0.25">
      <c r="A649" t="s">
        <v>1181</v>
      </c>
      <c r="B649" s="19">
        <v>42022</v>
      </c>
      <c r="C649" t="s">
        <v>102</v>
      </c>
      <c r="D649">
        <v>10013</v>
      </c>
      <c r="E649" t="s">
        <v>1179</v>
      </c>
      <c r="F649">
        <v>1</v>
      </c>
      <c r="G649" t="s">
        <v>116</v>
      </c>
      <c r="H649" t="s">
        <v>117</v>
      </c>
      <c r="I649" t="s">
        <v>118</v>
      </c>
      <c r="J649" t="s">
        <v>106</v>
      </c>
      <c r="K649" t="s">
        <v>1180</v>
      </c>
      <c r="L649">
        <v>4990</v>
      </c>
      <c r="M649">
        <v>1360</v>
      </c>
      <c r="N649" t="s">
        <v>87</v>
      </c>
      <c r="O649">
        <v>1</v>
      </c>
      <c r="P649">
        <v>1360</v>
      </c>
      <c r="Q649">
        <v>4990</v>
      </c>
      <c r="R649" s="20">
        <v>0.01</v>
      </c>
    </row>
    <row r="650" spans="1:18" x14ac:dyDescent="0.25">
      <c r="A650" t="s">
        <v>405</v>
      </c>
      <c r="B650" s="19">
        <v>42224</v>
      </c>
      <c r="C650" t="s">
        <v>203</v>
      </c>
      <c r="D650">
        <v>10001</v>
      </c>
      <c r="E650" t="s">
        <v>1182</v>
      </c>
      <c r="F650">
        <v>1</v>
      </c>
      <c r="G650" t="s">
        <v>197</v>
      </c>
      <c r="H650" t="s">
        <v>122</v>
      </c>
      <c r="I650" t="s">
        <v>198</v>
      </c>
      <c r="J650" t="s">
        <v>106</v>
      </c>
      <c r="K650" t="s">
        <v>1183</v>
      </c>
      <c r="L650">
        <v>4996</v>
      </c>
      <c r="M650">
        <v>2108</v>
      </c>
      <c r="N650" t="s">
        <v>239</v>
      </c>
      <c r="O650">
        <v>4</v>
      </c>
      <c r="P650">
        <v>2108</v>
      </c>
      <c r="Q650">
        <v>4996</v>
      </c>
      <c r="R650" s="20">
        <v>0.01</v>
      </c>
    </row>
    <row r="651" spans="1:18" x14ac:dyDescent="0.25">
      <c r="A651" t="s">
        <v>1184</v>
      </c>
      <c r="B651" s="19">
        <v>41644</v>
      </c>
      <c r="C651" t="s">
        <v>134</v>
      </c>
      <c r="D651">
        <v>10004</v>
      </c>
      <c r="E651" t="s">
        <v>1182</v>
      </c>
      <c r="F651">
        <v>1</v>
      </c>
      <c r="G651" t="s">
        <v>121</v>
      </c>
      <c r="H651" t="s">
        <v>122</v>
      </c>
      <c r="I651" t="s">
        <v>123</v>
      </c>
      <c r="J651" t="s">
        <v>106</v>
      </c>
      <c r="K651" t="s">
        <v>1183</v>
      </c>
      <c r="L651">
        <v>4996</v>
      </c>
      <c r="M651">
        <v>2108</v>
      </c>
      <c r="N651" t="s">
        <v>239</v>
      </c>
      <c r="O651">
        <v>10</v>
      </c>
      <c r="P651">
        <v>2108</v>
      </c>
      <c r="Q651">
        <v>4996</v>
      </c>
      <c r="R651" s="20">
        <v>0.02</v>
      </c>
    </row>
    <row r="652" spans="1:18" x14ac:dyDescent="0.25">
      <c r="A652" t="s">
        <v>111</v>
      </c>
      <c r="B652" s="19">
        <v>42044</v>
      </c>
      <c r="C652" t="s">
        <v>134</v>
      </c>
      <c r="D652">
        <v>10005</v>
      </c>
      <c r="E652" t="s">
        <v>73</v>
      </c>
      <c r="F652">
        <v>2</v>
      </c>
      <c r="G652" t="s">
        <v>183</v>
      </c>
      <c r="H652" t="s">
        <v>184</v>
      </c>
      <c r="I652" t="s">
        <v>185</v>
      </c>
      <c r="J652" t="s">
        <v>93</v>
      </c>
      <c r="K652" t="s">
        <v>78</v>
      </c>
      <c r="L652">
        <v>2500</v>
      </c>
      <c r="M652">
        <v>1914</v>
      </c>
      <c r="N652" t="s">
        <v>79</v>
      </c>
      <c r="O652">
        <v>10</v>
      </c>
      <c r="P652">
        <v>3828</v>
      </c>
      <c r="Q652">
        <v>5000</v>
      </c>
      <c r="R652" s="20">
        <v>0.02</v>
      </c>
    </row>
    <row r="653" spans="1:18" x14ac:dyDescent="0.25">
      <c r="A653" t="s">
        <v>1185</v>
      </c>
      <c r="B653" s="19">
        <v>42256</v>
      </c>
      <c r="C653" t="s">
        <v>203</v>
      </c>
      <c r="D653">
        <v>10013</v>
      </c>
      <c r="E653" t="s">
        <v>73</v>
      </c>
      <c r="F653">
        <v>2</v>
      </c>
      <c r="G653" t="s">
        <v>116</v>
      </c>
      <c r="H653" t="s">
        <v>117</v>
      </c>
      <c r="I653" t="s">
        <v>118</v>
      </c>
      <c r="J653" t="s">
        <v>106</v>
      </c>
      <c r="K653" t="s">
        <v>78</v>
      </c>
      <c r="L653">
        <v>2500</v>
      </c>
      <c r="M653">
        <v>1914</v>
      </c>
      <c r="N653" t="s">
        <v>79</v>
      </c>
      <c r="O653">
        <v>4</v>
      </c>
      <c r="P653">
        <v>3828</v>
      </c>
      <c r="Q653">
        <v>5000</v>
      </c>
      <c r="R653" s="20">
        <v>0.03</v>
      </c>
    </row>
    <row r="654" spans="1:18" x14ac:dyDescent="0.25">
      <c r="A654" t="s">
        <v>541</v>
      </c>
      <c r="B654" s="19">
        <v>42299</v>
      </c>
      <c r="C654" t="s">
        <v>203</v>
      </c>
      <c r="D654">
        <v>10010</v>
      </c>
      <c r="E654" t="s">
        <v>73</v>
      </c>
      <c r="F654">
        <v>2</v>
      </c>
      <c r="G654" t="s">
        <v>171</v>
      </c>
      <c r="H654" t="s">
        <v>172</v>
      </c>
      <c r="I654" t="s">
        <v>173</v>
      </c>
      <c r="J654" t="s">
        <v>93</v>
      </c>
      <c r="K654" t="s">
        <v>78</v>
      </c>
      <c r="L654">
        <v>2500</v>
      </c>
      <c r="M654">
        <v>1914</v>
      </c>
      <c r="N654" t="s">
        <v>79</v>
      </c>
      <c r="O654">
        <v>4</v>
      </c>
      <c r="P654">
        <v>3828</v>
      </c>
      <c r="Q654">
        <v>5000</v>
      </c>
      <c r="R654" s="20">
        <v>0.03</v>
      </c>
    </row>
    <row r="655" spans="1:18" x14ac:dyDescent="0.25">
      <c r="A655" t="s">
        <v>1186</v>
      </c>
      <c r="B655" s="19">
        <v>41426</v>
      </c>
      <c r="C655" t="s">
        <v>72</v>
      </c>
      <c r="D655">
        <v>10002</v>
      </c>
      <c r="E655" t="s">
        <v>1187</v>
      </c>
      <c r="F655">
        <v>2</v>
      </c>
      <c r="G655" t="s">
        <v>83</v>
      </c>
      <c r="H655" t="s">
        <v>84</v>
      </c>
      <c r="I655" t="s">
        <v>85</v>
      </c>
      <c r="J655" t="s">
        <v>77</v>
      </c>
      <c r="K655" t="s">
        <v>1188</v>
      </c>
      <c r="L655">
        <v>2506</v>
      </c>
      <c r="M655">
        <v>2355</v>
      </c>
      <c r="N655" t="s">
        <v>87</v>
      </c>
      <c r="O655">
        <v>6</v>
      </c>
      <c r="P655">
        <v>4710</v>
      </c>
      <c r="Q655">
        <v>5012</v>
      </c>
      <c r="R655" s="20">
        <v>0.02</v>
      </c>
    </row>
    <row r="656" spans="1:18" x14ac:dyDescent="0.25">
      <c r="A656" t="s">
        <v>1189</v>
      </c>
      <c r="B656" s="19">
        <v>41607</v>
      </c>
      <c r="C656" t="s">
        <v>134</v>
      </c>
      <c r="D656">
        <v>10005</v>
      </c>
      <c r="E656" t="s">
        <v>82</v>
      </c>
      <c r="F656">
        <v>2</v>
      </c>
      <c r="G656" t="s">
        <v>183</v>
      </c>
      <c r="H656" t="s">
        <v>184</v>
      </c>
      <c r="I656" t="s">
        <v>185</v>
      </c>
      <c r="J656" t="s">
        <v>93</v>
      </c>
      <c r="K656" t="s">
        <v>86</v>
      </c>
      <c r="L656">
        <v>2507</v>
      </c>
      <c r="M656">
        <v>1380</v>
      </c>
      <c r="N656" t="s">
        <v>87</v>
      </c>
      <c r="O656">
        <v>10</v>
      </c>
      <c r="P656">
        <v>2760</v>
      </c>
      <c r="Q656">
        <v>5014</v>
      </c>
      <c r="R656" s="20">
        <v>0.02</v>
      </c>
    </row>
    <row r="657" spans="1:18" x14ac:dyDescent="0.25">
      <c r="A657" t="s">
        <v>1190</v>
      </c>
      <c r="B657" s="19">
        <v>42281</v>
      </c>
      <c r="C657" t="s">
        <v>134</v>
      </c>
      <c r="D657">
        <v>10004</v>
      </c>
      <c r="E657" t="s">
        <v>95</v>
      </c>
      <c r="F657">
        <v>2</v>
      </c>
      <c r="G657" t="s">
        <v>121</v>
      </c>
      <c r="H657" t="s">
        <v>122</v>
      </c>
      <c r="I657" t="s">
        <v>123</v>
      </c>
      <c r="J657" t="s">
        <v>106</v>
      </c>
      <c r="K657" t="s">
        <v>100</v>
      </c>
      <c r="L657">
        <v>2509</v>
      </c>
      <c r="M657">
        <v>1452</v>
      </c>
      <c r="N657" t="s">
        <v>87</v>
      </c>
      <c r="O657">
        <v>10</v>
      </c>
      <c r="P657">
        <v>2904</v>
      </c>
      <c r="Q657">
        <v>5018</v>
      </c>
      <c r="R657" s="20">
        <v>0.02</v>
      </c>
    </row>
    <row r="658" spans="1:18" x14ac:dyDescent="0.25">
      <c r="A658" t="s">
        <v>1191</v>
      </c>
      <c r="B658" s="19">
        <v>42152</v>
      </c>
      <c r="C658" t="s">
        <v>81</v>
      </c>
      <c r="D658">
        <v>10014</v>
      </c>
      <c r="E658" t="s">
        <v>126</v>
      </c>
      <c r="F658">
        <v>2</v>
      </c>
      <c r="G658" t="s">
        <v>162</v>
      </c>
      <c r="H658" t="s">
        <v>163</v>
      </c>
      <c r="I658" t="s">
        <v>164</v>
      </c>
      <c r="J658" t="s">
        <v>93</v>
      </c>
      <c r="K658" t="s">
        <v>130</v>
      </c>
      <c r="L658">
        <v>2523</v>
      </c>
      <c r="M658">
        <v>1665</v>
      </c>
      <c r="N658" t="s">
        <v>87</v>
      </c>
      <c r="O658">
        <v>8</v>
      </c>
      <c r="P658">
        <v>3330</v>
      </c>
      <c r="Q658">
        <v>5046</v>
      </c>
      <c r="R658" s="20">
        <v>0.02</v>
      </c>
    </row>
    <row r="659" spans="1:18" x14ac:dyDescent="0.25">
      <c r="A659" t="s">
        <v>1192</v>
      </c>
      <c r="B659" s="19">
        <v>42146</v>
      </c>
      <c r="C659" t="s">
        <v>110</v>
      </c>
      <c r="D659">
        <v>10003</v>
      </c>
      <c r="E659" t="s">
        <v>126</v>
      </c>
      <c r="F659">
        <v>2</v>
      </c>
      <c r="G659" t="s">
        <v>96</v>
      </c>
      <c r="H659" t="s">
        <v>97</v>
      </c>
      <c r="I659" t="s">
        <v>98</v>
      </c>
      <c r="J659" t="s">
        <v>99</v>
      </c>
      <c r="K659" t="s">
        <v>130</v>
      </c>
      <c r="L659">
        <v>2523</v>
      </c>
      <c r="M659">
        <v>1665</v>
      </c>
      <c r="N659" t="s">
        <v>87</v>
      </c>
      <c r="O659">
        <v>4</v>
      </c>
      <c r="P659">
        <v>3330</v>
      </c>
      <c r="Q659">
        <v>5046</v>
      </c>
      <c r="R659" s="20">
        <v>0.03</v>
      </c>
    </row>
    <row r="660" spans="1:18" x14ac:dyDescent="0.25">
      <c r="A660" t="s">
        <v>1193</v>
      </c>
      <c r="B660" s="19">
        <v>41432</v>
      </c>
      <c r="C660" t="s">
        <v>110</v>
      </c>
      <c r="D660">
        <v>10003</v>
      </c>
      <c r="E660" t="s">
        <v>140</v>
      </c>
      <c r="F660">
        <v>2</v>
      </c>
      <c r="G660" t="s">
        <v>96</v>
      </c>
      <c r="H660" t="s">
        <v>97</v>
      </c>
      <c r="I660" t="s">
        <v>98</v>
      </c>
      <c r="J660" t="s">
        <v>99</v>
      </c>
      <c r="K660" t="s">
        <v>144</v>
      </c>
      <c r="L660">
        <v>2529</v>
      </c>
      <c r="M660">
        <v>1630</v>
      </c>
      <c r="N660" t="s">
        <v>87</v>
      </c>
      <c r="O660">
        <v>4</v>
      </c>
      <c r="P660">
        <v>3260</v>
      </c>
      <c r="Q660">
        <v>5058</v>
      </c>
      <c r="R660" s="20">
        <v>0.03</v>
      </c>
    </row>
    <row r="661" spans="1:18" x14ac:dyDescent="0.25">
      <c r="A661" t="s">
        <v>1194</v>
      </c>
      <c r="B661" s="19">
        <v>41550</v>
      </c>
      <c r="C661" t="s">
        <v>72</v>
      </c>
      <c r="D661">
        <v>10008</v>
      </c>
      <c r="E661" t="s">
        <v>140</v>
      </c>
      <c r="F661">
        <v>2</v>
      </c>
      <c r="G661" t="s">
        <v>135</v>
      </c>
      <c r="H661" t="s">
        <v>136</v>
      </c>
      <c r="I661" t="s">
        <v>137</v>
      </c>
      <c r="J661" t="s">
        <v>106</v>
      </c>
      <c r="K661" t="s">
        <v>144</v>
      </c>
      <c r="L661">
        <v>2529</v>
      </c>
      <c r="M661">
        <v>1630</v>
      </c>
      <c r="N661" t="s">
        <v>87</v>
      </c>
      <c r="O661">
        <v>6</v>
      </c>
      <c r="P661">
        <v>3260</v>
      </c>
      <c r="Q661">
        <v>5058</v>
      </c>
      <c r="R661" s="20">
        <v>0.02</v>
      </c>
    </row>
    <row r="662" spans="1:18" x14ac:dyDescent="0.25">
      <c r="A662" t="s">
        <v>770</v>
      </c>
      <c r="B662" s="19">
        <v>42118</v>
      </c>
      <c r="C662" t="s">
        <v>89</v>
      </c>
      <c r="D662">
        <v>10011</v>
      </c>
      <c r="E662" t="s">
        <v>146</v>
      </c>
      <c r="F662">
        <v>2</v>
      </c>
      <c r="G662" t="s">
        <v>153</v>
      </c>
      <c r="H662" t="s">
        <v>154</v>
      </c>
      <c r="I662" t="s">
        <v>155</v>
      </c>
      <c r="J662" t="s">
        <v>93</v>
      </c>
      <c r="K662" t="s">
        <v>147</v>
      </c>
      <c r="L662">
        <v>2535</v>
      </c>
      <c r="M662">
        <v>1841</v>
      </c>
      <c r="N662" t="s">
        <v>87</v>
      </c>
      <c r="O662">
        <v>5</v>
      </c>
      <c r="P662">
        <v>3682</v>
      </c>
      <c r="Q662">
        <v>5070</v>
      </c>
      <c r="R662" s="20">
        <v>0.03</v>
      </c>
    </row>
    <row r="663" spans="1:18" x14ac:dyDescent="0.25">
      <c r="A663" t="s">
        <v>1195</v>
      </c>
      <c r="B663" s="19">
        <v>42244</v>
      </c>
      <c r="C663" t="s">
        <v>203</v>
      </c>
      <c r="D663">
        <v>10012</v>
      </c>
      <c r="E663" t="s">
        <v>157</v>
      </c>
      <c r="F663">
        <v>2</v>
      </c>
      <c r="G663" t="s">
        <v>127</v>
      </c>
      <c r="H663" t="s">
        <v>128</v>
      </c>
      <c r="I663" t="s">
        <v>129</v>
      </c>
      <c r="J663" t="s">
        <v>93</v>
      </c>
      <c r="K663" t="s">
        <v>158</v>
      </c>
      <c r="L663">
        <v>2547</v>
      </c>
      <c r="M663">
        <v>1419</v>
      </c>
      <c r="N663" t="s">
        <v>87</v>
      </c>
      <c r="O663">
        <v>4</v>
      </c>
      <c r="P663">
        <v>2838</v>
      </c>
      <c r="Q663">
        <v>5094</v>
      </c>
      <c r="R663" s="20">
        <v>0.03</v>
      </c>
    </row>
    <row r="664" spans="1:18" x14ac:dyDescent="0.25">
      <c r="A664" t="s">
        <v>1196</v>
      </c>
      <c r="B664" s="19">
        <v>41379</v>
      </c>
      <c r="C664" t="s">
        <v>203</v>
      </c>
      <c r="D664">
        <v>10010</v>
      </c>
      <c r="E664" t="s">
        <v>157</v>
      </c>
      <c r="F664">
        <v>2</v>
      </c>
      <c r="G664" t="s">
        <v>171</v>
      </c>
      <c r="H664" t="s">
        <v>172</v>
      </c>
      <c r="I664" t="s">
        <v>173</v>
      </c>
      <c r="J664" t="s">
        <v>93</v>
      </c>
      <c r="K664" t="s">
        <v>158</v>
      </c>
      <c r="L664">
        <v>2547</v>
      </c>
      <c r="M664">
        <v>1419</v>
      </c>
      <c r="N664" t="s">
        <v>87</v>
      </c>
      <c r="O664">
        <v>4</v>
      </c>
      <c r="P664">
        <v>2838</v>
      </c>
      <c r="Q664">
        <v>5094</v>
      </c>
      <c r="R664" s="20">
        <v>0.03</v>
      </c>
    </row>
    <row r="665" spans="1:18" x14ac:dyDescent="0.25">
      <c r="A665" t="s">
        <v>1197</v>
      </c>
      <c r="B665" s="19">
        <v>41828</v>
      </c>
      <c r="C665" t="s">
        <v>102</v>
      </c>
      <c r="D665">
        <v>10010</v>
      </c>
      <c r="E665" t="s">
        <v>168</v>
      </c>
      <c r="F665">
        <v>2</v>
      </c>
      <c r="G665" t="s">
        <v>171</v>
      </c>
      <c r="H665" t="s">
        <v>172</v>
      </c>
      <c r="I665" t="s">
        <v>173</v>
      </c>
      <c r="J665" t="s">
        <v>93</v>
      </c>
      <c r="K665" t="s">
        <v>169</v>
      </c>
      <c r="L665">
        <v>2552</v>
      </c>
      <c r="M665">
        <v>1905</v>
      </c>
      <c r="N665" t="s">
        <v>87</v>
      </c>
      <c r="O665">
        <v>1</v>
      </c>
      <c r="P665">
        <v>3810</v>
      </c>
      <c r="Q665">
        <v>5104</v>
      </c>
      <c r="R665" s="20">
        <v>0.03</v>
      </c>
    </row>
    <row r="666" spans="1:18" x14ac:dyDescent="0.25">
      <c r="A666" t="s">
        <v>1198</v>
      </c>
      <c r="B666" s="19">
        <v>41562</v>
      </c>
      <c r="C666" t="s">
        <v>203</v>
      </c>
      <c r="D666">
        <v>10010</v>
      </c>
      <c r="E666" t="s">
        <v>175</v>
      </c>
      <c r="F666">
        <v>2</v>
      </c>
      <c r="G666" t="s">
        <v>171</v>
      </c>
      <c r="H666" t="s">
        <v>172</v>
      </c>
      <c r="I666" t="s">
        <v>173</v>
      </c>
      <c r="J666" t="s">
        <v>93</v>
      </c>
      <c r="K666" t="s">
        <v>176</v>
      </c>
      <c r="L666">
        <v>2553</v>
      </c>
      <c r="M666">
        <v>1638</v>
      </c>
      <c r="N666" t="s">
        <v>177</v>
      </c>
      <c r="O666">
        <v>4</v>
      </c>
      <c r="P666">
        <v>3276</v>
      </c>
      <c r="Q666">
        <v>5106</v>
      </c>
      <c r="R666" s="20">
        <v>0.03</v>
      </c>
    </row>
    <row r="667" spans="1:18" x14ac:dyDescent="0.25">
      <c r="A667" t="s">
        <v>1199</v>
      </c>
      <c r="B667" s="19">
        <v>41469</v>
      </c>
      <c r="C667" t="s">
        <v>81</v>
      </c>
      <c r="D667">
        <v>10014</v>
      </c>
      <c r="E667" t="s">
        <v>188</v>
      </c>
      <c r="F667">
        <v>2</v>
      </c>
      <c r="G667" t="s">
        <v>162</v>
      </c>
      <c r="H667" t="s">
        <v>163</v>
      </c>
      <c r="I667" t="s">
        <v>164</v>
      </c>
      <c r="J667" t="s">
        <v>93</v>
      </c>
      <c r="K667" t="s">
        <v>189</v>
      </c>
      <c r="L667">
        <v>2576</v>
      </c>
      <c r="M667">
        <v>1826</v>
      </c>
      <c r="N667" t="s">
        <v>87</v>
      </c>
      <c r="O667">
        <v>8</v>
      </c>
      <c r="P667">
        <v>3652</v>
      </c>
      <c r="Q667">
        <v>5152</v>
      </c>
      <c r="R667" s="20">
        <v>0.02</v>
      </c>
    </row>
    <row r="668" spans="1:18" x14ac:dyDescent="0.25">
      <c r="A668" t="s">
        <v>1200</v>
      </c>
      <c r="B668" s="19">
        <v>42181</v>
      </c>
      <c r="C668" t="s">
        <v>81</v>
      </c>
      <c r="D668">
        <v>10008</v>
      </c>
      <c r="E668" t="s">
        <v>188</v>
      </c>
      <c r="F668">
        <v>2</v>
      </c>
      <c r="G668" t="s">
        <v>135</v>
      </c>
      <c r="H668" t="s">
        <v>136</v>
      </c>
      <c r="I668" t="s">
        <v>137</v>
      </c>
      <c r="J668" t="s">
        <v>106</v>
      </c>
      <c r="K668" t="s">
        <v>189</v>
      </c>
      <c r="L668">
        <v>2576</v>
      </c>
      <c r="M668">
        <v>1826</v>
      </c>
      <c r="N668" t="s">
        <v>87</v>
      </c>
      <c r="O668">
        <v>8</v>
      </c>
      <c r="P668">
        <v>3652</v>
      </c>
      <c r="Q668">
        <v>5152</v>
      </c>
      <c r="R668" s="20">
        <v>0.02</v>
      </c>
    </row>
    <row r="669" spans="1:18" x14ac:dyDescent="0.25">
      <c r="A669" t="s">
        <v>1201</v>
      </c>
      <c r="B669" s="19">
        <v>41404</v>
      </c>
      <c r="C669" t="s">
        <v>72</v>
      </c>
      <c r="D669">
        <v>10005</v>
      </c>
      <c r="E669" t="s">
        <v>193</v>
      </c>
      <c r="F669">
        <v>2</v>
      </c>
      <c r="G669" t="s">
        <v>183</v>
      </c>
      <c r="H669" t="s">
        <v>184</v>
      </c>
      <c r="I669" t="s">
        <v>185</v>
      </c>
      <c r="J669" t="s">
        <v>93</v>
      </c>
      <c r="K669" t="s">
        <v>194</v>
      </c>
      <c r="L669">
        <v>2579</v>
      </c>
      <c r="M669">
        <v>1455</v>
      </c>
      <c r="N669" t="s">
        <v>87</v>
      </c>
      <c r="O669">
        <v>6</v>
      </c>
      <c r="P669">
        <v>2910</v>
      </c>
      <c r="Q669">
        <v>5158</v>
      </c>
      <c r="R669" s="20">
        <v>0.02</v>
      </c>
    </row>
    <row r="670" spans="1:18" x14ac:dyDescent="0.25">
      <c r="A670" t="s">
        <v>1202</v>
      </c>
      <c r="B670" s="19">
        <v>42185</v>
      </c>
      <c r="C670" t="s">
        <v>203</v>
      </c>
      <c r="D670">
        <v>10009</v>
      </c>
      <c r="E670" t="s">
        <v>193</v>
      </c>
      <c r="F670">
        <v>2</v>
      </c>
      <c r="G670" t="s">
        <v>141</v>
      </c>
      <c r="H670" t="s">
        <v>142</v>
      </c>
      <c r="I670" t="s">
        <v>143</v>
      </c>
      <c r="J670" t="s">
        <v>93</v>
      </c>
      <c r="K670" t="s">
        <v>194</v>
      </c>
      <c r="L670">
        <v>2579</v>
      </c>
      <c r="M670">
        <v>1455</v>
      </c>
      <c r="N670" t="s">
        <v>87</v>
      </c>
      <c r="O670">
        <v>4</v>
      </c>
      <c r="P670">
        <v>2910</v>
      </c>
      <c r="Q670">
        <v>5158</v>
      </c>
      <c r="R670" s="20">
        <v>0.03</v>
      </c>
    </row>
    <row r="671" spans="1:18" x14ac:dyDescent="0.25">
      <c r="A671" t="s">
        <v>338</v>
      </c>
      <c r="B671" s="19">
        <v>42205</v>
      </c>
      <c r="C671" t="s">
        <v>81</v>
      </c>
      <c r="D671">
        <v>10008</v>
      </c>
      <c r="E671" t="s">
        <v>196</v>
      </c>
      <c r="F671">
        <v>2</v>
      </c>
      <c r="G671" t="s">
        <v>135</v>
      </c>
      <c r="H671" t="s">
        <v>136</v>
      </c>
      <c r="I671" t="s">
        <v>137</v>
      </c>
      <c r="J671" t="s">
        <v>106</v>
      </c>
      <c r="K671" t="s">
        <v>199</v>
      </c>
      <c r="L671">
        <v>2580</v>
      </c>
      <c r="M671">
        <v>1518</v>
      </c>
      <c r="N671" t="s">
        <v>87</v>
      </c>
      <c r="O671">
        <v>8</v>
      </c>
      <c r="P671">
        <v>3036</v>
      </c>
      <c r="Q671">
        <v>5160</v>
      </c>
      <c r="R671" s="20">
        <v>0.02</v>
      </c>
    </row>
    <row r="672" spans="1:18" x14ac:dyDescent="0.25">
      <c r="A672" t="s">
        <v>1071</v>
      </c>
      <c r="B672" s="19">
        <v>42117</v>
      </c>
      <c r="C672" t="s">
        <v>89</v>
      </c>
      <c r="D672">
        <v>10013</v>
      </c>
      <c r="E672" t="s">
        <v>204</v>
      </c>
      <c r="F672">
        <v>2</v>
      </c>
      <c r="G672" t="s">
        <v>116</v>
      </c>
      <c r="H672" t="s">
        <v>117</v>
      </c>
      <c r="I672" t="s">
        <v>118</v>
      </c>
      <c r="J672" t="s">
        <v>106</v>
      </c>
      <c r="K672" t="s">
        <v>205</v>
      </c>
      <c r="L672">
        <v>2586</v>
      </c>
      <c r="M672">
        <v>2432</v>
      </c>
      <c r="N672" t="s">
        <v>177</v>
      </c>
      <c r="O672">
        <v>5</v>
      </c>
      <c r="P672">
        <v>4864</v>
      </c>
      <c r="Q672">
        <v>5172</v>
      </c>
      <c r="R672" s="20">
        <v>0.03</v>
      </c>
    </row>
    <row r="673" spans="1:18" x14ac:dyDescent="0.25">
      <c r="A673" t="s">
        <v>1203</v>
      </c>
      <c r="B673" s="19">
        <v>41996</v>
      </c>
      <c r="C673" t="s">
        <v>203</v>
      </c>
      <c r="D673">
        <v>10010</v>
      </c>
      <c r="E673" t="s">
        <v>204</v>
      </c>
      <c r="F673">
        <v>2</v>
      </c>
      <c r="G673" t="s">
        <v>171</v>
      </c>
      <c r="H673" t="s">
        <v>172</v>
      </c>
      <c r="I673" t="s">
        <v>173</v>
      </c>
      <c r="J673" t="s">
        <v>93</v>
      </c>
      <c r="K673" t="s">
        <v>205</v>
      </c>
      <c r="L673">
        <v>2586</v>
      </c>
      <c r="M673">
        <v>2432</v>
      </c>
      <c r="N673" t="s">
        <v>177</v>
      </c>
      <c r="O673">
        <v>4</v>
      </c>
      <c r="P673">
        <v>4864</v>
      </c>
      <c r="Q673">
        <v>5172</v>
      </c>
      <c r="R673" s="20">
        <v>0.03</v>
      </c>
    </row>
    <row r="674" spans="1:18" x14ac:dyDescent="0.25">
      <c r="A674" t="s">
        <v>1204</v>
      </c>
      <c r="B674" s="19">
        <v>42239</v>
      </c>
      <c r="C674" t="s">
        <v>134</v>
      </c>
      <c r="D674">
        <v>10001</v>
      </c>
      <c r="E674" t="s">
        <v>216</v>
      </c>
      <c r="F674">
        <v>2</v>
      </c>
      <c r="G674" t="s">
        <v>197</v>
      </c>
      <c r="H674" t="s">
        <v>122</v>
      </c>
      <c r="I674" t="s">
        <v>198</v>
      </c>
      <c r="J674" t="s">
        <v>106</v>
      </c>
      <c r="K674" t="s">
        <v>217</v>
      </c>
      <c r="L674">
        <v>2610</v>
      </c>
      <c r="M674">
        <v>1307</v>
      </c>
      <c r="N674" t="s">
        <v>87</v>
      </c>
      <c r="O674">
        <v>10</v>
      </c>
      <c r="P674">
        <v>2614</v>
      </c>
      <c r="Q674">
        <v>5220</v>
      </c>
      <c r="R674" s="20">
        <v>0.02</v>
      </c>
    </row>
    <row r="675" spans="1:18" x14ac:dyDescent="0.25">
      <c r="A675" t="s">
        <v>1205</v>
      </c>
      <c r="B675" s="19">
        <v>41423</v>
      </c>
      <c r="C675" t="s">
        <v>134</v>
      </c>
      <c r="D675">
        <v>10007</v>
      </c>
      <c r="E675" t="s">
        <v>216</v>
      </c>
      <c r="F675">
        <v>2</v>
      </c>
      <c r="G675" t="s">
        <v>90</v>
      </c>
      <c r="H675" t="s">
        <v>91</v>
      </c>
      <c r="I675" t="s">
        <v>92</v>
      </c>
      <c r="J675" t="s">
        <v>93</v>
      </c>
      <c r="K675" t="s">
        <v>217</v>
      </c>
      <c r="L675">
        <v>2610</v>
      </c>
      <c r="M675">
        <v>1307</v>
      </c>
      <c r="N675" t="s">
        <v>87</v>
      </c>
      <c r="O675">
        <v>10</v>
      </c>
      <c r="P675">
        <v>2614</v>
      </c>
      <c r="Q675">
        <v>5220</v>
      </c>
      <c r="R675" s="20">
        <v>0.02</v>
      </c>
    </row>
    <row r="676" spans="1:18" x14ac:dyDescent="0.25">
      <c r="A676" t="s">
        <v>991</v>
      </c>
      <c r="B676" s="19">
        <v>42258</v>
      </c>
      <c r="C676" t="s">
        <v>110</v>
      </c>
      <c r="D676">
        <v>10003</v>
      </c>
      <c r="E676" t="s">
        <v>218</v>
      </c>
      <c r="F676">
        <v>2</v>
      </c>
      <c r="G676" t="s">
        <v>96</v>
      </c>
      <c r="H676" t="s">
        <v>97</v>
      </c>
      <c r="I676" t="s">
        <v>98</v>
      </c>
      <c r="J676" t="s">
        <v>99</v>
      </c>
      <c r="K676" t="s">
        <v>219</v>
      </c>
      <c r="L676">
        <v>2612</v>
      </c>
      <c r="M676">
        <v>1994</v>
      </c>
      <c r="N676" t="s">
        <v>87</v>
      </c>
      <c r="O676">
        <v>4</v>
      </c>
      <c r="P676">
        <v>3988</v>
      </c>
      <c r="Q676">
        <v>5224</v>
      </c>
      <c r="R676" s="20">
        <v>0.03</v>
      </c>
    </row>
    <row r="677" spans="1:18" x14ac:dyDescent="0.25">
      <c r="A677" t="s">
        <v>1206</v>
      </c>
      <c r="B677" s="19">
        <v>42068</v>
      </c>
      <c r="C677" t="s">
        <v>108</v>
      </c>
      <c r="D677">
        <v>10004</v>
      </c>
      <c r="E677" t="s">
        <v>218</v>
      </c>
      <c r="F677">
        <v>2</v>
      </c>
      <c r="G677" t="s">
        <v>121</v>
      </c>
      <c r="H677" t="s">
        <v>122</v>
      </c>
      <c r="I677" t="s">
        <v>123</v>
      </c>
      <c r="J677" t="s">
        <v>106</v>
      </c>
      <c r="K677" t="s">
        <v>219</v>
      </c>
      <c r="L677">
        <v>2612</v>
      </c>
      <c r="M677">
        <v>1994</v>
      </c>
      <c r="N677" t="s">
        <v>87</v>
      </c>
      <c r="O677">
        <v>3</v>
      </c>
      <c r="P677">
        <v>3988</v>
      </c>
      <c r="Q677">
        <v>5224</v>
      </c>
      <c r="R677" s="20">
        <v>0.03</v>
      </c>
    </row>
    <row r="678" spans="1:18" x14ac:dyDescent="0.25">
      <c r="A678" t="s">
        <v>1207</v>
      </c>
      <c r="B678" s="19">
        <v>42354</v>
      </c>
      <c r="C678" t="s">
        <v>102</v>
      </c>
      <c r="D678">
        <v>10013</v>
      </c>
      <c r="E678" t="s">
        <v>1208</v>
      </c>
      <c r="F678">
        <v>2</v>
      </c>
      <c r="G678" t="s">
        <v>116</v>
      </c>
      <c r="H678" t="s">
        <v>117</v>
      </c>
      <c r="I678" t="s">
        <v>118</v>
      </c>
      <c r="J678" t="s">
        <v>106</v>
      </c>
      <c r="K678" t="s">
        <v>1209</v>
      </c>
      <c r="L678">
        <v>2617</v>
      </c>
      <c r="M678">
        <v>1736</v>
      </c>
      <c r="N678" t="s">
        <v>114</v>
      </c>
      <c r="O678">
        <v>1</v>
      </c>
      <c r="P678">
        <v>3472</v>
      </c>
      <c r="Q678">
        <v>5234</v>
      </c>
      <c r="R678" s="20">
        <v>0.03</v>
      </c>
    </row>
    <row r="679" spans="1:18" x14ac:dyDescent="0.25">
      <c r="A679" t="s">
        <v>856</v>
      </c>
      <c r="B679" s="19">
        <v>42019</v>
      </c>
      <c r="C679" t="s">
        <v>102</v>
      </c>
      <c r="D679">
        <v>10014</v>
      </c>
      <c r="E679" t="s">
        <v>1208</v>
      </c>
      <c r="F679">
        <v>2</v>
      </c>
      <c r="G679" t="s">
        <v>162</v>
      </c>
      <c r="H679" t="s">
        <v>163</v>
      </c>
      <c r="I679" t="s">
        <v>164</v>
      </c>
      <c r="J679" t="s">
        <v>93</v>
      </c>
      <c r="K679" t="s">
        <v>1209</v>
      </c>
      <c r="L679">
        <v>2617</v>
      </c>
      <c r="M679">
        <v>1736</v>
      </c>
      <c r="N679" t="s">
        <v>114</v>
      </c>
      <c r="O679">
        <v>1</v>
      </c>
      <c r="P679">
        <v>3472</v>
      </c>
      <c r="Q679">
        <v>5234</v>
      </c>
      <c r="R679" s="20">
        <v>0.03</v>
      </c>
    </row>
    <row r="680" spans="1:18" x14ac:dyDescent="0.25">
      <c r="A680" t="s">
        <v>684</v>
      </c>
      <c r="B680" s="19">
        <v>41505</v>
      </c>
      <c r="C680" t="s">
        <v>203</v>
      </c>
      <c r="D680">
        <v>10002</v>
      </c>
      <c r="E680" t="s">
        <v>232</v>
      </c>
      <c r="F680">
        <v>2</v>
      </c>
      <c r="G680" t="s">
        <v>83</v>
      </c>
      <c r="H680" t="s">
        <v>84</v>
      </c>
      <c r="I680" t="s">
        <v>85</v>
      </c>
      <c r="J680" t="s">
        <v>77</v>
      </c>
      <c r="K680" t="s">
        <v>233</v>
      </c>
      <c r="L680">
        <v>2628</v>
      </c>
      <c r="M680">
        <v>1803</v>
      </c>
      <c r="N680" t="s">
        <v>87</v>
      </c>
      <c r="O680">
        <v>4</v>
      </c>
      <c r="P680">
        <v>3606</v>
      </c>
      <c r="Q680">
        <v>5256</v>
      </c>
      <c r="R680" s="20">
        <v>0.03</v>
      </c>
    </row>
    <row r="681" spans="1:18" x14ac:dyDescent="0.25">
      <c r="A681" t="s">
        <v>1210</v>
      </c>
      <c r="B681" s="19">
        <v>41424</v>
      </c>
      <c r="C681" t="s">
        <v>134</v>
      </c>
      <c r="D681">
        <v>10012</v>
      </c>
      <c r="E681" t="s">
        <v>237</v>
      </c>
      <c r="F681">
        <v>2</v>
      </c>
      <c r="G681" t="s">
        <v>127</v>
      </c>
      <c r="H681" t="s">
        <v>128</v>
      </c>
      <c r="I681" t="s">
        <v>129</v>
      </c>
      <c r="J681" t="s">
        <v>93</v>
      </c>
      <c r="K681" t="s">
        <v>238</v>
      </c>
      <c r="L681">
        <v>2633</v>
      </c>
      <c r="M681">
        <v>1742</v>
      </c>
      <c r="N681" t="s">
        <v>239</v>
      </c>
      <c r="O681">
        <v>10</v>
      </c>
      <c r="P681">
        <v>3484</v>
      </c>
      <c r="Q681">
        <v>5266</v>
      </c>
      <c r="R681" s="20">
        <v>0.02</v>
      </c>
    </row>
    <row r="682" spans="1:18" x14ac:dyDescent="0.25">
      <c r="A682" t="s">
        <v>240</v>
      </c>
      <c r="B682" s="19">
        <v>41289</v>
      </c>
      <c r="C682" t="s">
        <v>134</v>
      </c>
      <c r="D682">
        <v>10010</v>
      </c>
      <c r="E682" t="s">
        <v>237</v>
      </c>
      <c r="F682">
        <v>2</v>
      </c>
      <c r="G682" t="s">
        <v>171</v>
      </c>
      <c r="H682" t="s">
        <v>172</v>
      </c>
      <c r="I682" t="s">
        <v>173</v>
      </c>
      <c r="J682" t="s">
        <v>93</v>
      </c>
      <c r="K682" t="s">
        <v>238</v>
      </c>
      <c r="L682">
        <v>2633</v>
      </c>
      <c r="M682">
        <v>1742</v>
      </c>
      <c r="N682" t="s">
        <v>239</v>
      </c>
      <c r="O682">
        <v>10</v>
      </c>
      <c r="P682">
        <v>3484</v>
      </c>
      <c r="Q682">
        <v>5266</v>
      </c>
      <c r="R682" s="20">
        <v>0.02</v>
      </c>
    </row>
    <row r="683" spans="1:18" x14ac:dyDescent="0.25">
      <c r="A683" t="s">
        <v>1211</v>
      </c>
      <c r="B683" s="19">
        <v>41561</v>
      </c>
      <c r="C683" t="s">
        <v>108</v>
      </c>
      <c r="D683">
        <v>10012</v>
      </c>
      <c r="E683" t="s">
        <v>242</v>
      </c>
      <c r="F683">
        <v>2</v>
      </c>
      <c r="G683" t="s">
        <v>127</v>
      </c>
      <c r="H683" t="s">
        <v>128</v>
      </c>
      <c r="I683" t="s">
        <v>129</v>
      </c>
      <c r="J683" t="s">
        <v>93</v>
      </c>
      <c r="K683" t="s">
        <v>243</v>
      </c>
      <c r="L683">
        <v>2645</v>
      </c>
      <c r="M683">
        <v>1547</v>
      </c>
      <c r="N683" t="s">
        <v>239</v>
      </c>
      <c r="O683">
        <v>3</v>
      </c>
      <c r="P683">
        <v>3094</v>
      </c>
      <c r="Q683">
        <v>5290</v>
      </c>
      <c r="R683" s="20">
        <v>0.03</v>
      </c>
    </row>
    <row r="684" spans="1:18" x14ac:dyDescent="0.25">
      <c r="A684" t="s">
        <v>401</v>
      </c>
      <c r="B684" s="19">
        <v>41742</v>
      </c>
      <c r="C684" t="s">
        <v>134</v>
      </c>
      <c r="D684">
        <v>10009</v>
      </c>
      <c r="E684" t="s">
        <v>242</v>
      </c>
      <c r="F684">
        <v>2</v>
      </c>
      <c r="G684" t="s">
        <v>141</v>
      </c>
      <c r="H684" t="s">
        <v>142</v>
      </c>
      <c r="I684" t="s">
        <v>143</v>
      </c>
      <c r="J684" t="s">
        <v>93</v>
      </c>
      <c r="K684" t="s">
        <v>243</v>
      </c>
      <c r="L684">
        <v>2645</v>
      </c>
      <c r="M684">
        <v>1547</v>
      </c>
      <c r="N684" t="s">
        <v>239</v>
      </c>
      <c r="O684">
        <v>10</v>
      </c>
      <c r="P684">
        <v>3094</v>
      </c>
      <c r="Q684">
        <v>5290</v>
      </c>
      <c r="R684" s="20">
        <v>0.02</v>
      </c>
    </row>
    <row r="685" spans="1:18" x14ac:dyDescent="0.25">
      <c r="A685" t="s">
        <v>1212</v>
      </c>
      <c r="B685" s="19">
        <v>42011</v>
      </c>
      <c r="C685" t="s">
        <v>72</v>
      </c>
      <c r="D685">
        <v>10013</v>
      </c>
      <c r="E685" t="s">
        <v>1213</v>
      </c>
      <c r="F685">
        <v>2</v>
      </c>
      <c r="G685" t="s">
        <v>116</v>
      </c>
      <c r="H685" t="s">
        <v>117</v>
      </c>
      <c r="I685" t="s">
        <v>118</v>
      </c>
      <c r="J685" t="s">
        <v>106</v>
      </c>
      <c r="K685" t="s">
        <v>1214</v>
      </c>
      <c r="L685">
        <v>2647</v>
      </c>
      <c r="M685">
        <v>1539</v>
      </c>
      <c r="N685" t="s">
        <v>87</v>
      </c>
      <c r="O685">
        <v>6</v>
      </c>
      <c r="P685">
        <v>3078</v>
      </c>
      <c r="Q685">
        <v>5294</v>
      </c>
      <c r="R685" s="20">
        <v>0.02</v>
      </c>
    </row>
    <row r="686" spans="1:18" x14ac:dyDescent="0.25">
      <c r="A686" t="s">
        <v>1215</v>
      </c>
      <c r="B686" s="19">
        <v>41951</v>
      </c>
      <c r="C686" t="s">
        <v>72</v>
      </c>
      <c r="D686">
        <v>10001</v>
      </c>
      <c r="E686" t="s">
        <v>245</v>
      </c>
      <c r="F686">
        <v>2</v>
      </c>
      <c r="G686" t="s">
        <v>197</v>
      </c>
      <c r="H686" t="s">
        <v>122</v>
      </c>
      <c r="I686" t="s">
        <v>198</v>
      </c>
      <c r="J686" t="s">
        <v>106</v>
      </c>
      <c r="K686" t="s">
        <v>246</v>
      </c>
      <c r="L686">
        <v>2657</v>
      </c>
      <c r="M686">
        <v>2480</v>
      </c>
      <c r="N686" t="s">
        <v>87</v>
      </c>
      <c r="O686">
        <v>6</v>
      </c>
      <c r="P686">
        <v>4960</v>
      </c>
      <c r="Q686">
        <v>5314</v>
      </c>
      <c r="R686" s="20">
        <v>0.02</v>
      </c>
    </row>
    <row r="687" spans="1:18" x14ac:dyDescent="0.25">
      <c r="A687" t="s">
        <v>1216</v>
      </c>
      <c r="B687" s="19">
        <v>41414</v>
      </c>
      <c r="C687" t="s">
        <v>102</v>
      </c>
      <c r="D687">
        <v>10001</v>
      </c>
      <c r="E687" t="s">
        <v>248</v>
      </c>
      <c r="F687">
        <v>2</v>
      </c>
      <c r="G687" t="s">
        <v>197</v>
      </c>
      <c r="H687" t="s">
        <v>122</v>
      </c>
      <c r="I687" t="s">
        <v>198</v>
      </c>
      <c r="J687" t="s">
        <v>106</v>
      </c>
      <c r="K687" t="s">
        <v>249</v>
      </c>
      <c r="L687">
        <v>2658</v>
      </c>
      <c r="M687">
        <v>1274</v>
      </c>
      <c r="N687" t="s">
        <v>87</v>
      </c>
      <c r="O687">
        <v>1</v>
      </c>
      <c r="P687">
        <v>2548</v>
      </c>
      <c r="Q687">
        <v>5316</v>
      </c>
      <c r="R687" s="20">
        <v>0.03</v>
      </c>
    </row>
    <row r="688" spans="1:18" x14ac:dyDescent="0.25">
      <c r="A688" t="s">
        <v>1082</v>
      </c>
      <c r="B688" s="19">
        <v>42252</v>
      </c>
      <c r="C688" t="s">
        <v>72</v>
      </c>
      <c r="D688">
        <v>10013</v>
      </c>
      <c r="E688" t="s">
        <v>252</v>
      </c>
      <c r="F688">
        <v>2</v>
      </c>
      <c r="G688" t="s">
        <v>116</v>
      </c>
      <c r="H688" t="s">
        <v>117</v>
      </c>
      <c r="I688" t="s">
        <v>118</v>
      </c>
      <c r="J688" t="s">
        <v>106</v>
      </c>
      <c r="K688" t="s">
        <v>253</v>
      </c>
      <c r="L688">
        <v>2659</v>
      </c>
      <c r="M688">
        <v>2415</v>
      </c>
      <c r="N688" t="s">
        <v>87</v>
      </c>
      <c r="O688">
        <v>6</v>
      </c>
      <c r="P688">
        <v>4830</v>
      </c>
      <c r="Q688">
        <v>5318</v>
      </c>
      <c r="R688" s="20">
        <v>0.02</v>
      </c>
    </row>
    <row r="689" spans="1:18" x14ac:dyDescent="0.25">
      <c r="A689" t="s">
        <v>1217</v>
      </c>
      <c r="B689" s="19">
        <v>41931</v>
      </c>
      <c r="C689" t="s">
        <v>89</v>
      </c>
      <c r="D689">
        <v>10006</v>
      </c>
      <c r="E689" t="s">
        <v>256</v>
      </c>
      <c r="F689">
        <v>2</v>
      </c>
      <c r="G689" t="s">
        <v>74</v>
      </c>
      <c r="H689" t="s">
        <v>75</v>
      </c>
      <c r="I689" t="s">
        <v>76</v>
      </c>
      <c r="J689" t="s">
        <v>77</v>
      </c>
      <c r="K689" t="s">
        <v>257</v>
      </c>
      <c r="L689">
        <v>2671</v>
      </c>
      <c r="M689">
        <v>1591</v>
      </c>
      <c r="N689" t="s">
        <v>87</v>
      </c>
      <c r="O689">
        <v>5</v>
      </c>
      <c r="P689">
        <v>3182</v>
      </c>
      <c r="Q689">
        <v>5342</v>
      </c>
      <c r="R689" s="20">
        <v>0.03</v>
      </c>
    </row>
    <row r="690" spans="1:18" x14ac:dyDescent="0.25">
      <c r="A690" t="s">
        <v>340</v>
      </c>
      <c r="B690" s="19">
        <v>41859</v>
      </c>
      <c r="C690" t="s">
        <v>72</v>
      </c>
      <c r="D690">
        <v>10007</v>
      </c>
      <c r="E690" t="s">
        <v>263</v>
      </c>
      <c r="F690">
        <v>2</v>
      </c>
      <c r="G690" t="s">
        <v>90</v>
      </c>
      <c r="H690" t="s">
        <v>91</v>
      </c>
      <c r="I690" t="s">
        <v>92</v>
      </c>
      <c r="J690" t="s">
        <v>93</v>
      </c>
      <c r="K690" t="s">
        <v>264</v>
      </c>
      <c r="L690">
        <v>2706</v>
      </c>
      <c r="M690">
        <v>2310</v>
      </c>
      <c r="N690" t="s">
        <v>87</v>
      </c>
      <c r="O690">
        <v>6</v>
      </c>
      <c r="P690">
        <v>4620</v>
      </c>
      <c r="Q690">
        <v>5412</v>
      </c>
      <c r="R690" s="20">
        <v>0.02</v>
      </c>
    </row>
    <row r="691" spans="1:18" x14ac:dyDescent="0.25">
      <c r="A691" t="s">
        <v>1218</v>
      </c>
      <c r="B691" s="19">
        <v>41787</v>
      </c>
      <c r="C691" t="s">
        <v>102</v>
      </c>
      <c r="D691">
        <v>10008</v>
      </c>
      <c r="E691" t="s">
        <v>263</v>
      </c>
      <c r="F691">
        <v>2</v>
      </c>
      <c r="G691" t="s">
        <v>135</v>
      </c>
      <c r="H691" t="s">
        <v>136</v>
      </c>
      <c r="I691" t="s">
        <v>137</v>
      </c>
      <c r="J691" t="s">
        <v>106</v>
      </c>
      <c r="K691" t="s">
        <v>264</v>
      </c>
      <c r="L691">
        <v>2706</v>
      </c>
      <c r="M691">
        <v>2310</v>
      </c>
      <c r="N691" t="s">
        <v>87</v>
      </c>
      <c r="O691">
        <v>1</v>
      </c>
      <c r="P691">
        <v>4620</v>
      </c>
      <c r="Q691">
        <v>5412</v>
      </c>
      <c r="R691" s="20">
        <v>0.03</v>
      </c>
    </row>
    <row r="692" spans="1:18" x14ac:dyDescent="0.25">
      <c r="A692" t="s">
        <v>1170</v>
      </c>
      <c r="B692" s="19">
        <v>42172</v>
      </c>
      <c r="C692" t="s">
        <v>110</v>
      </c>
      <c r="D692">
        <v>10004</v>
      </c>
      <c r="E692" t="s">
        <v>267</v>
      </c>
      <c r="F692">
        <v>2</v>
      </c>
      <c r="G692" t="s">
        <v>121</v>
      </c>
      <c r="H692" t="s">
        <v>122</v>
      </c>
      <c r="I692" t="s">
        <v>123</v>
      </c>
      <c r="J692" t="s">
        <v>106</v>
      </c>
      <c r="K692" t="s">
        <v>268</v>
      </c>
      <c r="L692">
        <v>2714</v>
      </c>
      <c r="M692">
        <v>1975</v>
      </c>
      <c r="N692" t="s">
        <v>87</v>
      </c>
      <c r="O692">
        <v>4</v>
      </c>
      <c r="P692">
        <v>3950</v>
      </c>
      <c r="Q692">
        <v>5428</v>
      </c>
      <c r="R692" s="20">
        <v>0.03</v>
      </c>
    </row>
    <row r="693" spans="1:18" x14ac:dyDescent="0.25">
      <c r="A693" t="s">
        <v>240</v>
      </c>
      <c r="B693" s="19">
        <v>41289</v>
      </c>
      <c r="C693" t="s">
        <v>134</v>
      </c>
      <c r="D693">
        <v>10001</v>
      </c>
      <c r="E693" t="s">
        <v>270</v>
      </c>
      <c r="F693">
        <v>2</v>
      </c>
      <c r="G693" t="s">
        <v>197</v>
      </c>
      <c r="H693" t="s">
        <v>122</v>
      </c>
      <c r="I693" t="s">
        <v>198</v>
      </c>
      <c r="J693" t="s">
        <v>106</v>
      </c>
      <c r="K693" t="s">
        <v>271</v>
      </c>
      <c r="L693">
        <v>2718</v>
      </c>
      <c r="M693">
        <v>2254</v>
      </c>
      <c r="N693" t="s">
        <v>239</v>
      </c>
      <c r="O693">
        <v>10</v>
      </c>
      <c r="P693">
        <v>4508</v>
      </c>
      <c r="Q693">
        <v>5436</v>
      </c>
      <c r="R693" s="20">
        <v>0.02</v>
      </c>
    </row>
    <row r="694" spans="1:18" x14ac:dyDescent="0.25">
      <c r="A694" t="s">
        <v>742</v>
      </c>
      <c r="B694" s="19">
        <v>42101</v>
      </c>
      <c r="C694" t="s">
        <v>110</v>
      </c>
      <c r="D694">
        <v>10012</v>
      </c>
      <c r="E694" t="s">
        <v>1219</v>
      </c>
      <c r="F694">
        <v>2</v>
      </c>
      <c r="G694" t="s">
        <v>127</v>
      </c>
      <c r="H694" t="s">
        <v>128</v>
      </c>
      <c r="I694" t="s">
        <v>129</v>
      </c>
      <c r="J694" t="s">
        <v>93</v>
      </c>
      <c r="K694" t="s">
        <v>1220</v>
      </c>
      <c r="L694">
        <v>2734</v>
      </c>
      <c r="M694">
        <v>1596</v>
      </c>
      <c r="N694" t="s">
        <v>87</v>
      </c>
      <c r="O694">
        <v>4</v>
      </c>
      <c r="P694">
        <v>3192</v>
      </c>
      <c r="Q694">
        <v>5468</v>
      </c>
      <c r="R694" s="20">
        <v>0.03</v>
      </c>
    </row>
    <row r="695" spans="1:18" x14ac:dyDescent="0.25">
      <c r="A695" t="s">
        <v>1221</v>
      </c>
      <c r="B695" s="19">
        <v>41696</v>
      </c>
      <c r="C695" t="s">
        <v>72</v>
      </c>
      <c r="D695">
        <v>10007</v>
      </c>
      <c r="E695" t="s">
        <v>1219</v>
      </c>
      <c r="F695">
        <v>2</v>
      </c>
      <c r="G695" t="s">
        <v>90</v>
      </c>
      <c r="H695" t="s">
        <v>91</v>
      </c>
      <c r="I695" t="s">
        <v>92</v>
      </c>
      <c r="J695" t="s">
        <v>93</v>
      </c>
      <c r="K695" t="s">
        <v>1220</v>
      </c>
      <c r="L695">
        <v>2734</v>
      </c>
      <c r="M695">
        <v>1596</v>
      </c>
      <c r="N695" t="s">
        <v>87</v>
      </c>
      <c r="O695">
        <v>6</v>
      </c>
      <c r="P695">
        <v>3192</v>
      </c>
      <c r="Q695">
        <v>5468</v>
      </c>
      <c r="R695" s="20">
        <v>0.02</v>
      </c>
    </row>
    <row r="696" spans="1:18" x14ac:dyDescent="0.25">
      <c r="A696" t="s">
        <v>1206</v>
      </c>
      <c r="B696" s="19">
        <v>42068</v>
      </c>
      <c r="C696" t="s">
        <v>89</v>
      </c>
      <c r="D696">
        <v>10014</v>
      </c>
      <c r="E696" t="s">
        <v>1222</v>
      </c>
      <c r="F696">
        <v>2</v>
      </c>
      <c r="G696" t="s">
        <v>162</v>
      </c>
      <c r="H696" t="s">
        <v>163</v>
      </c>
      <c r="I696" t="s">
        <v>164</v>
      </c>
      <c r="J696" t="s">
        <v>93</v>
      </c>
      <c r="K696" t="s">
        <v>1223</v>
      </c>
      <c r="L696">
        <v>2744</v>
      </c>
      <c r="M696">
        <v>1428</v>
      </c>
      <c r="N696" t="s">
        <v>114</v>
      </c>
      <c r="O696">
        <v>5</v>
      </c>
      <c r="P696">
        <v>2856</v>
      </c>
      <c r="Q696">
        <v>5488</v>
      </c>
      <c r="R696" s="20">
        <v>0.03</v>
      </c>
    </row>
    <row r="697" spans="1:18" x14ac:dyDescent="0.25">
      <c r="A697" t="s">
        <v>334</v>
      </c>
      <c r="B697" s="19">
        <v>41953</v>
      </c>
      <c r="C697" t="s">
        <v>81</v>
      </c>
      <c r="D697">
        <v>10010</v>
      </c>
      <c r="E697" t="s">
        <v>284</v>
      </c>
      <c r="F697">
        <v>2</v>
      </c>
      <c r="G697" t="s">
        <v>171</v>
      </c>
      <c r="H697" t="s">
        <v>172</v>
      </c>
      <c r="I697" t="s">
        <v>173</v>
      </c>
      <c r="J697" t="s">
        <v>93</v>
      </c>
      <c r="K697" t="s">
        <v>285</v>
      </c>
      <c r="L697">
        <v>2772</v>
      </c>
      <c r="M697">
        <v>1527</v>
      </c>
      <c r="N697" t="s">
        <v>114</v>
      </c>
      <c r="O697">
        <v>8</v>
      </c>
      <c r="P697">
        <v>3054</v>
      </c>
      <c r="Q697">
        <v>5544</v>
      </c>
      <c r="R697" s="20">
        <v>0.02</v>
      </c>
    </row>
    <row r="698" spans="1:18" x14ac:dyDescent="0.25">
      <c r="A698" t="s">
        <v>1023</v>
      </c>
      <c r="B698" s="19">
        <v>41620</v>
      </c>
      <c r="C698" t="s">
        <v>72</v>
      </c>
      <c r="D698">
        <v>10005</v>
      </c>
      <c r="E698" t="s">
        <v>288</v>
      </c>
      <c r="F698">
        <v>2</v>
      </c>
      <c r="G698" t="s">
        <v>183</v>
      </c>
      <c r="H698" t="s">
        <v>184</v>
      </c>
      <c r="I698" t="s">
        <v>185</v>
      </c>
      <c r="J698" t="s">
        <v>93</v>
      </c>
      <c r="K698" t="s">
        <v>289</v>
      </c>
      <c r="L698">
        <v>2775</v>
      </c>
      <c r="M698">
        <v>1946</v>
      </c>
      <c r="N698" t="s">
        <v>239</v>
      </c>
      <c r="O698">
        <v>6</v>
      </c>
      <c r="P698">
        <v>3892</v>
      </c>
      <c r="Q698">
        <v>5550</v>
      </c>
      <c r="R698" s="20">
        <v>0.02</v>
      </c>
    </row>
    <row r="699" spans="1:18" x14ac:dyDescent="0.25">
      <c r="A699" t="s">
        <v>1224</v>
      </c>
      <c r="B699" s="19">
        <v>41571</v>
      </c>
      <c r="C699" t="s">
        <v>134</v>
      </c>
      <c r="D699">
        <v>10001</v>
      </c>
      <c r="E699" t="s">
        <v>294</v>
      </c>
      <c r="F699">
        <v>2</v>
      </c>
      <c r="G699" t="s">
        <v>197</v>
      </c>
      <c r="H699" t="s">
        <v>122</v>
      </c>
      <c r="I699" t="s">
        <v>198</v>
      </c>
      <c r="J699" t="s">
        <v>106</v>
      </c>
      <c r="K699" t="s">
        <v>295</v>
      </c>
      <c r="L699">
        <v>2775</v>
      </c>
      <c r="M699">
        <v>1847</v>
      </c>
      <c r="N699" t="s">
        <v>87</v>
      </c>
      <c r="O699">
        <v>10</v>
      </c>
      <c r="P699">
        <v>3694</v>
      </c>
      <c r="Q699">
        <v>5550</v>
      </c>
      <c r="R699" s="20">
        <v>0.02</v>
      </c>
    </row>
    <row r="700" spans="1:18" x14ac:dyDescent="0.25">
      <c r="A700" t="s">
        <v>488</v>
      </c>
      <c r="B700" s="19">
        <v>41982</v>
      </c>
      <c r="C700" t="s">
        <v>81</v>
      </c>
      <c r="D700">
        <v>10005</v>
      </c>
      <c r="E700" t="s">
        <v>294</v>
      </c>
      <c r="F700">
        <v>2</v>
      </c>
      <c r="G700" t="s">
        <v>183</v>
      </c>
      <c r="H700" t="s">
        <v>184</v>
      </c>
      <c r="I700" t="s">
        <v>185</v>
      </c>
      <c r="J700" t="s">
        <v>93</v>
      </c>
      <c r="K700" t="s">
        <v>295</v>
      </c>
      <c r="L700">
        <v>2775</v>
      </c>
      <c r="M700">
        <v>1847</v>
      </c>
      <c r="N700" t="s">
        <v>87</v>
      </c>
      <c r="O700">
        <v>8</v>
      </c>
      <c r="P700">
        <v>3694</v>
      </c>
      <c r="Q700">
        <v>5550</v>
      </c>
      <c r="R700" s="20">
        <v>0.02</v>
      </c>
    </row>
    <row r="701" spans="1:18" x14ac:dyDescent="0.25">
      <c r="A701" t="s">
        <v>699</v>
      </c>
      <c r="B701" s="19">
        <v>42048</v>
      </c>
      <c r="C701" t="s">
        <v>134</v>
      </c>
      <c r="D701">
        <v>10003</v>
      </c>
      <c r="E701" t="s">
        <v>297</v>
      </c>
      <c r="F701">
        <v>2</v>
      </c>
      <c r="G701" t="s">
        <v>96</v>
      </c>
      <c r="H701" t="s">
        <v>97</v>
      </c>
      <c r="I701" t="s">
        <v>98</v>
      </c>
      <c r="J701" t="s">
        <v>99</v>
      </c>
      <c r="K701" t="s">
        <v>298</v>
      </c>
      <c r="L701">
        <v>2787</v>
      </c>
      <c r="M701">
        <v>1470</v>
      </c>
      <c r="N701" t="s">
        <v>114</v>
      </c>
      <c r="O701">
        <v>10</v>
      </c>
      <c r="P701">
        <v>2940</v>
      </c>
      <c r="Q701">
        <v>5574</v>
      </c>
      <c r="R701" s="20">
        <v>0.02</v>
      </c>
    </row>
    <row r="702" spans="1:18" x14ac:dyDescent="0.25">
      <c r="A702" t="s">
        <v>1225</v>
      </c>
      <c r="B702" s="19">
        <v>41675</v>
      </c>
      <c r="C702" t="s">
        <v>203</v>
      </c>
      <c r="D702">
        <v>10002</v>
      </c>
      <c r="E702" t="s">
        <v>302</v>
      </c>
      <c r="F702">
        <v>2</v>
      </c>
      <c r="G702" t="s">
        <v>83</v>
      </c>
      <c r="H702" t="s">
        <v>84</v>
      </c>
      <c r="I702" t="s">
        <v>85</v>
      </c>
      <c r="J702" t="s">
        <v>77</v>
      </c>
      <c r="K702" t="s">
        <v>303</v>
      </c>
      <c r="L702">
        <v>2787</v>
      </c>
      <c r="M702">
        <v>2020</v>
      </c>
      <c r="N702" t="s">
        <v>87</v>
      </c>
      <c r="O702">
        <v>4</v>
      </c>
      <c r="P702">
        <v>4040</v>
      </c>
      <c r="Q702">
        <v>5574</v>
      </c>
      <c r="R702" s="20">
        <v>0.03</v>
      </c>
    </row>
    <row r="703" spans="1:18" x14ac:dyDescent="0.25">
      <c r="A703" t="s">
        <v>873</v>
      </c>
      <c r="B703" s="19">
        <v>42246</v>
      </c>
      <c r="C703" t="s">
        <v>134</v>
      </c>
      <c r="D703">
        <v>10015</v>
      </c>
      <c r="E703" t="s">
        <v>302</v>
      </c>
      <c r="F703">
        <v>2</v>
      </c>
      <c r="G703" t="s">
        <v>103</v>
      </c>
      <c r="H703" t="s">
        <v>104</v>
      </c>
      <c r="I703" t="s">
        <v>105</v>
      </c>
      <c r="J703" t="s">
        <v>106</v>
      </c>
      <c r="K703" t="s">
        <v>303</v>
      </c>
      <c r="L703">
        <v>2787</v>
      </c>
      <c r="M703">
        <v>2020</v>
      </c>
      <c r="N703" t="s">
        <v>87</v>
      </c>
      <c r="O703">
        <v>10</v>
      </c>
      <c r="P703">
        <v>4040</v>
      </c>
      <c r="Q703">
        <v>5574</v>
      </c>
      <c r="R703" s="20">
        <v>0.02</v>
      </c>
    </row>
    <row r="704" spans="1:18" x14ac:dyDescent="0.25">
      <c r="A704" t="s">
        <v>1226</v>
      </c>
      <c r="B704" s="19">
        <v>42162</v>
      </c>
      <c r="C704" t="s">
        <v>102</v>
      </c>
      <c r="D704">
        <v>10015</v>
      </c>
      <c r="E704" t="s">
        <v>302</v>
      </c>
      <c r="F704">
        <v>2</v>
      </c>
      <c r="G704" t="s">
        <v>103</v>
      </c>
      <c r="H704" t="s">
        <v>104</v>
      </c>
      <c r="I704" t="s">
        <v>105</v>
      </c>
      <c r="J704" t="s">
        <v>106</v>
      </c>
      <c r="K704" t="s">
        <v>303</v>
      </c>
      <c r="L704">
        <v>2787</v>
      </c>
      <c r="M704">
        <v>2020</v>
      </c>
      <c r="N704" t="s">
        <v>87</v>
      </c>
      <c r="O704">
        <v>1</v>
      </c>
      <c r="P704">
        <v>4040</v>
      </c>
      <c r="Q704">
        <v>5574</v>
      </c>
      <c r="R704" s="20">
        <v>0.03</v>
      </c>
    </row>
    <row r="705" spans="1:18" x14ac:dyDescent="0.25">
      <c r="A705" t="s">
        <v>447</v>
      </c>
      <c r="B705" s="19">
        <v>41561</v>
      </c>
      <c r="C705" t="s">
        <v>72</v>
      </c>
      <c r="D705">
        <v>10015</v>
      </c>
      <c r="E705" t="s">
        <v>310</v>
      </c>
      <c r="F705">
        <v>2</v>
      </c>
      <c r="G705" t="s">
        <v>103</v>
      </c>
      <c r="H705" t="s">
        <v>104</v>
      </c>
      <c r="I705" t="s">
        <v>105</v>
      </c>
      <c r="J705" t="s">
        <v>106</v>
      </c>
      <c r="K705" t="s">
        <v>311</v>
      </c>
      <c r="L705">
        <v>2803</v>
      </c>
      <c r="M705">
        <v>1344</v>
      </c>
      <c r="N705" t="s">
        <v>87</v>
      </c>
      <c r="O705">
        <v>6</v>
      </c>
      <c r="P705">
        <v>2688</v>
      </c>
      <c r="Q705">
        <v>5606</v>
      </c>
      <c r="R705" s="20">
        <v>0.02</v>
      </c>
    </row>
    <row r="706" spans="1:18" x14ac:dyDescent="0.25">
      <c r="A706" t="s">
        <v>961</v>
      </c>
      <c r="B706" s="19">
        <v>42152</v>
      </c>
      <c r="C706" t="s">
        <v>203</v>
      </c>
      <c r="D706">
        <v>10003</v>
      </c>
      <c r="E706" t="s">
        <v>317</v>
      </c>
      <c r="F706">
        <v>2</v>
      </c>
      <c r="G706" t="s">
        <v>96</v>
      </c>
      <c r="H706" t="s">
        <v>97</v>
      </c>
      <c r="I706" t="s">
        <v>98</v>
      </c>
      <c r="J706" t="s">
        <v>99</v>
      </c>
      <c r="K706" t="s">
        <v>318</v>
      </c>
      <c r="L706">
        <v>2808</v>
      </c>
      <c r="M706">
        <v>1759</v>
      </c>
      <c r="N706" t="s">
        <v>177</v>
      </c>
      <c r="O706">
        <v>4</v>
      </c>
      <c r="P706">
        <v>3518</v>
      </c>
      <c r="Q706">
        <v>5616</v>
      </c>
      <c r="R706" s="20">
        <v>0.03</v>
      </c>
    </row>
    <row r="707" spans="1:18" x14ac:dyDescent="0.25">
      <c r="A707" t="s">
        <v>1227</v>
      </c>
      <c r="B707" s="19">
        <v>42024</v>
      </c>
      <c r="C707" t="s">
        <v>72</v>
      </c>
      <c r="D707">
        <v>10010</v>
      </c>
      <c r="E707" t="s">
        <v>317</v>
      </c>
      <c r="F707">
        <v>2</v>
      </c>
      <c r="G707" t="s">
        <v>171</v>
      </c>
      <c r="H707" t="s">
        <v>172</v>
      </c>
      <c r="I707" t="s">
        <v>173</v>
      </c>
      <c r="J707" t="s">
        <v>93</v>
      </c>
      <c r="K707" t="s">
        <v>318</v>
      </c>
      <c r="L707">
        <v>2808</v>
      </c>
      <c r="M707">
        <v>1759</v>
      </c>
      <c r="N707" t="s">
        <v>177</v>
      </c>
      <c r="O707">
        <v>6</v>
      </c>
      <c r="P707">
        <v>3518</v>
      </c>
      <c r="Q707">
        <v>5616</v>
      </c>
      <c r="R707" s="20">
        <v>0.02</v>
      </c>
    </row>
    <row r="708" spans="1:18" x14ac:dyDescent="0.25">
      <c r="A708" t="s">
        <v>1184</v>
      </c>
      <c r="B708" s="19">
        <v>41644</v>
      </c>
      <c r="C708" t="s">
        <v>81</v>
      </c>
      <c r="D708">
        <v>10002</v>
      </c>
      <c r="E708" t="s">
        <v>323</v>
      </c>
      <c r="F708">
        <v>2</v>
      </c>
      <c r="G708" t="s">
        <v>83</v>
      </c>
      <c r="H708" t="s">
        <v>84</v>
      </c>
      <c r="I708" t="s">
        <v>85</v>
      </c>
      <c r="J708" t="s">
        <v>77</v>
      </c>
      <c r="K708" t="s">
        <v>324</v>
      </c>
      <c r="L708">
        <v>2814</v>
      </c>
      <c r="M708">
        <v>2437</v>
      </c>
      <c r="N708" t="s">
        <v>87</v>
      </c>
      <c r="O708">
        <v>8</v>
      </c>
      <c r="P708">
        <v>4874</v>
      </c>
      <c r="Q708">
        <v>5628</v>
      </c>
      <c r="R708" s="20">
        <v>0.02</v>
      </c>
    </row>
    <row r="709" spans="1:18" x14ac:dyDescent="0.25">
      <c r="A709" t="s">
        <v>1228</v>
      </c>
      <c r="B709" s="19">
        <v>41906</v>
      </c>
      <c r="C709" t="s">
        <v>89</v>
      </c>
      <c r="D709">
        <v>10001</v>
      </c>
      <c r="E709" t="s">
        <v>327</v>
      </c>
      <c r="F709">
        <v>2</v>
      </c>
      <c r="G709" t="s">
        <v>197</v>
      </c>
      <c r="H709" t="s">
        <v>122</v>
      </c>
      <c r="I709" t="s">
        <v>198</v>
      </c>
      <c r="J709" t="s">
        <v>106</v>
      </c>
      <c r="K709" t="s">
        <v>328</v>
      </c>
      <c r="L709">
        <v>2820</v>
      </c>
      <c r="M709">
        <v>1504</v>
      </c>
      <c r="N709" t="s">
        <v>239</v>
      </c>
      <c r="O709">
        <v>5</v>
      </c>
      <c r="P709">
        <v>3008</v>
      </c>
      <c r="Q709">
        <v>5640</v>
      </c>
      <c r="R709" s="20">
        <v>0.03</v>
      </c>
    </row>
    <row r="710" spans="1:18" x14ac:dyDescent="0.25">
      <c r="A710" t="s">
        <v>831</v>
      </c>
      <c r="B710" s="19">
        <v>41361</v>
      </c>
      <c r="C710" t="s">
        <v>203</v>
      </c>
      <c r="D710">
        <v>10007</v>
      </c>
      <c r="E710" t="s">
        <v>327</v>
      </c>
      <c r="F710">
        <v>2</v>
      </c>
      <c r="G710" t="s">
        <v>90</v>
      </c>
      <c r="H710" t="s">
        <v>91</v>
      </c>
      <c r="I710" t="s">
        <v>92</v>
      </c>
      <c r="J710" t="s">
        <v>93</v>
      </c>
      <c r="K710" t="s">
        <v>328</v>
      </c>
      <c r="L710">
        <v>2820</v>
      </c>
      <c r="M710">
        <v>1504</v>
      </c>
      <c r="N710" t="s">
        <v>239</v>
      </c>
      <c r="O710">
        <v>4</v>
      </c>
      <c r="P710">
        <v>3008</v>
      </c>
      <c r="Q710">
        <v>5640</v>
      </c>
      <c r="R710" s="20">
        <v>0.03</v>
      </c>
    </row>
    <row r="711" spans="1:18" x14ac:dyDescent="0.25">
      <c r="A711" t="s">
        <v>1229</v>
      </c>
      <c r="B711" s="19">
        <v>41925</v>
      </c>
      <c r="C711" t="s">
        <v>89</v>
      </c>
      <c r="D711">
        <v>10003</v>
      </c>
      <c r="E711" t="s">
        <v>327</v>
      </c>
      <c r="F711">
        <v>2</v>
      </c>
      <c r="G711" t="s">
        <v>96</v>
      </c>
      <c r="H711" t="s">
        <v>97</v>
      </c>
      <c r="I711" t="s">
        <v>98</v>
      </c>
      <c r="J711" t="s">
        <v>99</v>
      </c>
      <c r="K711" t="s">
        <v>328</v>
      </c>
      <c r="L711">
        <v>2820</v>
      </c>
      <c r="M711">
        <v>1504</v>
      </c>
      <c r="N711" t="s">
        <v>239</v>
      </c>
      <c r="O711">
        <v>5</v>
      </c>
      <c r="P711">
        <v>3008</v>
      </c>
      <c r="Q711">
        <v>5640</v>
      </c>
      <c r="R711" s="20">
        <v>0.03</v>
      </c>
    </row>
    <row r="712" spans="1:18" x14ac:dyDescent="0.25">
      <c r="A712" t="s">
        <v>1230</v>
      </c>
      <c r="B712" s="19">
        <v>41402</v>
      </c>
      <c r="C712" t="s">
        <v>72</v>
      </c>
      <c r="D712">
        <v>10002</v>
      </c>
      <c r="E712" t="s">
        <v>331</v>
      </c>
      <c r="F712">
        <v>2</v>
      </c>
      <c r="G712" t="s">
        <v>83</v>
      </c>
      <c r="H712" t="s">
        <v>84</v>
      </c>
      <c r="I712" t="s">
        <v>85</v>
      </c>
      <c r="J712" t="s">
        <v>77</v>
      </c>
      <c r="K712" t="s">
        <v>332</v>
      </c>
      <c r="L712">
        <v>2850</v>
      </c>
      <c r="M712">
        <v>2007</v>
      </c>
      <c r="N712" t="s">
        <v>114</v>
      </c>
      <c r="O712">
        <v>6</v>
      </c>
      <c r="P712">
        <v>4014</v>
      </c>
      <c r="Q712">
        <v>5700</v>
      </c>
      <c r="R712" s="20">
        <v>0.02</v>
      </c>
    </row>
    <row r="713" spans="1:18" x14ac:dyDescent="0.25">
      <c r="A713" t="s">
        <v>681</v>
      </c>
      <c r="B713" s="19">
        <v>42342</v>
      </c>
      <c r="C713" t="s">
        <v>89</v>
      </c>
      <c r="D713">
        <v>10004</v>
      </c>
      <c r="E713" t="s">
        <v>336</v>
      </c>
      <c r="F713">
        <v>2</v>
      </c>
      <c r="G713" t="s">
        <v>121</v>
      </c>
      <c r="H713" t="s">
        <v>122</v>
      </c>
      <c r="I713" t="s">
        <v>123</v>
      </c>
      <c r="J713" t="s">
        <v>106</v>
      </c>
      <c r="K713" t="s">
        <v>337</v>
      </c>
      <c r="L713">
        <v>2856</v>
      </c>
      <c r="M713">
        <v>1236</v>
      </c>
      <c r="N713" t="s">
        <v>114</v>
      </c>
      <c r="O713">
        <v>5</v>
      </c>
      <c r="P713">
        <v>2472</v>
      </c>
      <c r="Q713">
        <v>5712</v>
      </c>
      <c r="R713" s="20">
        <v>0.03</v>
      </c>
    </row>
    <row r="714" spans="1:18" x14ac:dyDescent="0.25">
      <c r="A714" t="s">
        <v>697</v>
      </c>
      <c r="B714" s="19">
        <v>42143</v>
      </c>
      <c r="C714" t="s">
        <v>72</v>
      </c>
      <c r="D714">
        <v>10015</v>
      </c>
      <c r="E714" t="s">
        <v>341</v>
      </c>
      <c r="F714">
        <v>2</v>
      </c>
      <c r="G714" t="s">
        <v>103</v>
      </c>
      <c r="H714" t="s">
        <v>104</v>
      </c>
      <c r="I714" t="s">
        <v>105</v>
      </c>
      <c r="J714" t="s">
        <v>106</v>
      </c>
      <c r="K714" t="s">
        <v>342</v>
      </c>
      <c r="L714">
        <v>2856</v>
      </c>
      <c r="M714">
        <v>1780</v>
      </c>
      <c r="N714" t="s">
        <v>87</v>
      </c>
      <c r="O714">
        <v>6</v>
      </c>
      <c r="P714">
        <v>3560</v>
      </c>
      <c r="Q714">
        <v>5712</v>
      </c>
      <c r="R714" s="20">
        <v>0.02</v>
      </c>
    </row>
    <row r="715" spans="1:18" x14ac:dyDescent="0.25">
      <c r="A715" t="s">
        <v>1231</v>
      </c>
      <c r="B715" s="19">
        <v>41811</v>
      </c>
      <c r="C715" t="s">
        <v>81</v>
      </c>
      <c r="D715">
        <v>10012</v>
      </c>
      <c r="E715" t="s">
        <v>345</v>
      </c>
      <c r="F715">
        <v>2</v>
      </c>
      <c r="G715" t="s">
        <v>127</v>
      </c>
      <c r="H715" t="s">
        <v>128</v>
      </c>
      <c r="I715" t="s">
        <v>129</v>
      </c>
      <c r="J715" t="s">
        <v>93</v>
      </c>
      <c r="K715" t="s">
        <v>346</v>
      </c>
      <c r="L715">
        <v>2867</v>
      </c>
      <c r="M715">
        <v>2295</v>
      </c>
      <c r="N715" t="s">
        <v>114</v>
      </c>
      <c r="O715">
        <v>8</v>
      </c>
      <c r="P715">
        <v>4590</v>
      </c>
      <c r="Q715">
        <v>5734</v>
      </c>
      <c r="R715" s="20">
        <v>0.02</v>
      </c>
    </row>
    <row r="716" spans="1:18" x14ac:dyDescent="0.25">
      <c r="A716" t="s">
        <v>1232</v>
      </c>
      <c r="B716" s="19">
        <v>42184</v>
      </c>
      <c r="C716" t="s">
        <v>102</v>
      </c>
      <c r="D716">
        <v>10004</v>
      </c>
      <c r="E716" t="s">
        <v>345</v>
      </c>
      <c r="F716">
        <v>2</v>
      </c>
      <c r="G716" t="s">
        <v>121</v>
      </c>
      <c r="H716" t="s">
        <v>122</v>
      </c>
      <c r="I716" t="s">
        <v>123</v>
      </c>
      <c r="J716" t="s">
        <v>106</v>
      </c>
      <c r="K716" t="s">
        <v>346</v>
      </c>
      <c r="L716">
        <v>2867</v>
      </c>
      <c r="M716">
        <v>2295</v>
      </c>
      <c r="N716" t="s">
        <v>114</v>
      </c>
      <c r="O716">
        <v>1</v>
      </c>
      <c r="P716">
        <v>4590</v>
      </c>
      <c r="Q716">
        <v>5734</v>
      </c>
      <c r="R716" s="20">
        <v>0.03</v>
      </c>
    </row>
    <row r="717" spans="1:18" x14ac:dyDescent="0.25">
      <c r="A717" t="s">
        <v>330</v>
      </c>
      <c r="B717" s="19">
        <v>42149</v>
      </c>
      <c r="C717" t="s">
        <v>102</v>
      </c>
      <c r="D717">
        <v>10010</v>
      </c>
      <c r="E717" t="s">
        <v>348</v>
      </c>
      <c r="F717">
        <v>2</v>
      </c>
      <c r="G717" t="s">
        <v>171</v>
      </c>
      <c r="H717" t="s">
        <v>172</v>
      </c>
      <c r="I717" t="s">
        <v>173</v>
      </c>
      <c r="J717" t="s">
        <v>93</v>
      </c>
      <c r="K717" t="s">
        <v>349</v>
      </c>
      <c r="L717">
        <v>2868</v>
      </c>
      <c r="M717">
        <v>2479</v>
      </c>
      <c r="N717" t="s">
        <v>239</v>
      </c>
      <c r="O717">
        <v>1</v>
      </c>
      <c r="P717">
        <v>4958</v>
      </c>
      <c r="Q717">
        <v>5736</v>
      </c>
      <c r="R717" s="20">
        <v>0.03</v>
      </c>
    </row>
    <row r="718" spans="1:18" x14ac:dyDescent="0.25">
      <c r="A718" t="s">
        <v>1233</v>
      </c>
      <c r="B718" s="19">
        <v>41834</v>
      </c>
      <c r="C718" t="s">
        <v>89</v>
      </c>
      <c r="D718">
        <v>10001</v>
      </c>
      <c r="E718" t="s">
        <v>350</v>
      </c>
      <c r="F718">
        <v>2</v>
      </c>
      <c r="G718" t="s">
        <v>197</v>
      </c>
      <c r="H718" t="s">
        <v>122</v>
      </c>
      <c r="I718" t="s">
        <v>198</v>
      </c>
      <c r="J718" t="s">
        <v>106</v>
      </c>
      <c r="K718" t="s">
        <v>351</v>
      </c>
      <c r="L718">
        <v>2873</v>
      </c>
      <c r="M718">
        <v>2483</v>
      </c>
      <c r="N718" t="s">
        <v>87</v>
      </c>
      <c r="O718">
        <v>5</v>
      </c>
      <c r="P718">
        <v>4966</v>
      </c>
      <c r="Q718">
        <v>5746</v>
      </c>
      <c r="R718" s="20">
        <v>0.03</v>
      </c>
    </row>
    <row r="719" spans="1:18" x14ac:dyDescent="0.25">
      <c r="A719" t="s">
        <v>71</v>
      </c>
      <c r="B719" s="19">
        <v>41749</v>
      </c>
      <c r="C719" t="s">
        <v>89</v>
      </c>
      <c r="D719">
        <v>10001</v>
      </c>
      <c r="E719" t="s">
        <v>1234</v>
      </c>
      <c r="F719">
        <v>2</v>
      </c>
      <c r="G719" t="s">
        <v>197</v>
      </c>
      <c r="H719" t="s">
        <v>122</v>
      </c>
      <c r="I719" t="s">
        <v>198</v>
      </c>
      <c r="J719" t="s">
        <v>106</v>
      </c>
      <c r="K719" t="s">
        <v>1235</v>
      </c>
      <c r="L719">
        <v>2874</v>
      </c>
      <c r="M719">
        <v>1919</v>
      </c>
      <c r="N719" t="s">
        <v>87</v>
      </c>
      <c r="O719">
        <v>5</v>
      </c>
      <c r="P719">
        <v>3838</v>
      </c>
      <c r="Q719">
        <v>5748</v>
      </c>
      <c r="R719" s="20">
        <v>0.03</v>
      </c>
    </row>
    <row r="720" spans="1:18" x14ac:dyDescent="0.25">
      <c r="A720" t="s">
        <v>1236</v>
      </c>
      <c r="B720" s="19">
        <v>41289</v>
      </c>
      <c r="C720" t="s">
        <v>108</v>
      </c>
      <c r="D720">
        <v>10005</v>
      </c>
      <c r="E720" t="s">
        <v>1237</v>
      </c>
      <c r="F720">
        <v>2</v>
      </c>
      <c r="G720" t="s">
        <v>183</v>
      </c>
      <c r="H720" t="s">
        <v>184</v>
      </c>
      <c r="I720" t="s">
        <v>185</v>
      </c>
      <c r="J720" t="s">
        <v>93</v>
      </c>
      <c r="K720" t="s">
        <v>1238</v>
      </c>
      <c r="L720">
        <v>2885</v>
      </c>
      <c r="M720">
        <v>1242</v>
      </c>
      <c r="N720" t="s">
        <v>87</v>
      </c>
      <c r="O720">
        <v>3</v>
      </c>
      <c r="P720">
        <v>2484</v>
      </c>
      <c r="Q720">
        <v>5770</v>
      </c>
      <c r="R720" s="20">
        <v>0.03</v>
      </c>
    </row>
    <row r="721" spans="1:18" x14ac:dyDescent="0.25">
      <c r="A721" t="s">
        <v>1239</v>
      </c>
      <c r="B721" s="19">
        <v>41996</v>
      </c>
      <c r="C721" t="s">
        <v>72</v>
      </c>
      <c r="D721">
        <v>10002</v>
      </c>
      <c r="E721" t="s">
        <v>353</v>
      </c>
      <c r="F721">
        <v>2</v>
      </c>
      <c r="G721" t="s">
        <v>83</v>
      </c>
      <c r="H721" t="s">
        <v>84</v>
      </c>
      <c r="I721" t="s">
        <v>85</v>
      </c>
      <c r="J721" t="s">
        <v>77</v>
      </c>
      <c r="K721" t="s">
        <v>354</v>
      </c>
      <c r="L721">
        <v>2887</v>
      </c>
      <c r="M721">
        <v>1491</v>
      </c>
      <c r="N721" t="s">
        <v>87</v>
      </c>
      <c r="O721">
        <v>6</v>
      </c>
      <c r="P721">
        <v>2982</v>
      </c>
      <c r="Q721">
        <v>5774</v>
      </c>
      <c r="R721" s="20">
        <v>0.02</v>
      </c>
    </row>
    <row r="722" spans="1:18" x14ac:dyDescent="0.25">
      <c r="A722" t="s">
        <v>939</v>
      </c>
      <c r="B722" s="19">
        <v>42112</v>
      </c>
      <c r="C722" t="s">
        <v>102</v>
      </c>
      <c r="D722">
        <v>10002</v>
      </c>
      <c r="E722" t="s">
        <v>353</v>
      </c>
      <c r="F722">
        <v>2</v>
      </c>
      <c r="G722" t="s">
        <v>83</v>
      </c>
      <c r="H722" t="s">
        <v>84</v>
      </c>
      <c r="I722" t="s">
        <v>85</v>
      </c>
      <c r="J722" t="s">
        <v>77</v>
      </c>
      <c r="K722" t="s">
        <v>354</v>
      </c>
      <c r="L722">
        <v>2887</v>
      </c>
      <c r="M722">
        <v>1491</v>
      </c>
      <c r="N722" t="s">
        <v>87</v>
      </c>
      <c r="O722">
        <v>1</v>
      </c>
      <c r="P722">
        <v>2982</v>
      </c>
      <c r="Q722">
        <v>5774</v>
      </c>
      <c r="R722" s="20">
        <v>0.03</v>
      </c>
    </row>
    <row r="723" spans="1:18" x14ac:dyDescent="0.25">
      <c r="A723" t="s">
        <v>1240</v>
      </c>
      <c r="B723" s="19">
        <v>41406</v>
      </c>
      <c r="C723" t="s">
        <v>203</v>
      </c>
      <c r="D723">
        <v>10003</v>
      </c>
      <c r="E723" t="s">
        <v>353</v>
      </c>
      <c r="F723">
        <v>2</v>
      </c>
      <c r="G723" t="s">
        <v>96</v>
      </c>
      <c r="H723" t="s">
        <v>97</v>
      </c>
      <c r="I723" t="s">
        <v>98</v>
      </c>
      <c r="J723" t="s">
        <v>99</v>
      </c>
      <c r="K723" t="s">
        <v>354</v>
      </c>
      <c r="L723">
        <v>2887</v>
      </c>
      <c r="M723">
        <v>1491</v>
      </c>
      <c r="N723" t="s">
        <v>87</v>
      </c>
      <c r="O723">
        <v>4</v>
      </c>
      <c r="P723">
        <v>2982</v>
      </c>
      <c r="Q723">
        <v>5774</v>
      </c>
      <c r="R723" s="20">
        <v>0.03</v>
      </c>
    </row>
    <row r="724" spans="1:18" x14ac:dyDescent="0.25">
      <c r="A724" t="s">
        <v>415</v>
      </c>
      <c r="B724" s="19">
        <v>41510</v>
      </c>
      <c r="C724" t="s">
        <v>102</v>
      </c>
      <c r="D724">
        <v>10002</v>
      </c>
      <c r="E724" t="s">
        <v>357</v>
      </c>
      <c r="F724">
        <v>2</v>
      </c>
      <c r="G724" t="s">
        <v>83</v>
      </c>
      <c r="H724" t="s">
        <v>84</v>
      </c>
      <c r="I724" t="s">
        <v>85</v>
      </c>
      <c r="J724" t="s">
        <v>77</v>
      </c>
      <c r="K724" t="s">
        <v>358</v>
      </c>
      <c r="L724">
        <v>2889</v>
      </c>
      <c r="M724">
        <v>1384</v>
      </c>
      <c r="N724" t="s">
        <v>87</v>
      </c>
      <c r="O724">
        <v>1</v>
      </c>
      <c r="P724">
        <v>2768</v>
      </c>
      <c r="Q724">
        <v>5778</v>
      </c>
      <c r="R724" s="20">
        <v>0.03</v>
      </c>
    </row>
    <row r="725" spans="1:18" x14ac:dyDescent="0.25">
      <c r="A725" t="s">
        <v>1241</v>
      </c>
      <c r="B725" s="19">
        <v>41810</v>
      </c>
      <c r="C725" t="s">
        <v>110</v>
      </c>
      <c r="D725">
        <v>10005</v>
      </c>
      <c r="E725" t="s">
        <v>357</v>
      </c>
      <c r="F725">
        <v>2</v>
      </c>
      <c r="G725" t="s">
        <v>183</v>
      </c>
      <c r="H725" t="s">
        <v>184</v>
      </c>
      <c r="I725" t="s">
        <v>185</v>
      </c>
      <c r="J725" t="s">
        <v>93</v>
      </c>
      <c r="K725" t="s">
        <v>358</v>
      </c>
      <c r="L725">
        <v>2889</v>
      </c>
      <c r="M725">
        <v>1384</v>
      </c>
      <c r="N725" t="s">
        <v>87</v>
      </c>
      <c r="O725">
        <v>4</v>
      </c>
      <c r="P725">
        <v>2768</v>
      </c>
      <c r="Q725">
        <v>5778</v>
      </c>
      <c r="R725" s="20">
        <v>0.03</v>
      </c>
    </row>
    <row r="726" spans="1:18" x14ac:dyDescent="0.25">
      <c r="A726" t="s">
        <v>424</v>
      </c>
      <c r="B726" s="19">
        <v>42233</v>
      </c>
      <c r="C726" t="s">
        <v>110</v>
      </c>
      <c r="D726">
        <v>10001</v>
      </c>
      <c r="E726" t="s">
        <v>360</v>
      </c>
      <c r="F726">
        <v>2</v>
      </c>
      <c r="G726" t="s">
        <v>197</v>
      </c>
      <c r="H726" t="s">
        <v>122</v>
      </c>
      <c r="I726" t="s">
        <v>198</v>
      </c>
      <c r="J726" t="s">
        <v>106</v>
      </c>
      <c r="K726" t="s">
        <v>361</v>
      </c>
      <c r="L726">
        <v>2895</v>
      </c>
      <c r="M726">
        <v>1871</v>
      </c>
      <c r="N726" t="s">
        <v>114</v>
      </c>
      <c r="O726">
        <v>4</v>
      </c>
      <c r="P726">
        <v>3742</v>
      </c>
      <c r="Q726">
        <v>5790</v>
      </c>
      <c r="R726" s="20">
        <v>0.03</v>
      </c>
    </row>
    <row r="727" spans="1:18" x14ac:dyDescent="0.25">
      <c r="A727" t="s">
        <v>1242</v>
      </c>
      <c r="B727" s="19">
        <v>41729</v>
      </c>
      <c r="C727" t="s">
        <v>108</v>
      </c>
      <c r="D727">
        <v>10002</v>
      </c>
      <c r="E727" t="s">
        <v>360</v>
      </c>
      <c r="F727">
        <v>2</v>
      </c>
      <c r="G727" t="s">
        <v>83</v>
      </c>
      <c r="H727" t="s">
        <v>84</v>
      </c>
      <c r="I727" t="s">
        <v>85</v>
      </c>
      <c r="J727" t="s">
        <v>77</v>
      </c>
      <c r="K727" t="s">
        <v>361</v>
      </c>
      <c r="L727">
        <v>2895</v>
      </c>
      <c r="M727">
        <v>1871</v>
      </c>
      <c r="N727" t="s">
        <v>114</v>
      </c>
      <c r="O727">
        <v>3</v>
      </c>
      <c r="P727">
        <v>3742</v>
      </c>
      <c r="Q727">
        <v>5790</v>
      </c>
      <c r="R727" s="20">
        <v>0.03</v>
      </c>
    </row>
    <row r="728" spans="1:18" x14ac:dyDescent="0.25">
      <c r="A728" t="s">
        <v>1243</v>
      </c>
      <c r="B728" s="19">
        <v>42157</v>
      </c>
      <c r="C728" t="s">
        <v>108</v>
      </c>
      <c r="D728">
        <v>10002</v>
      </c>
      <c r="E728" t="s">
        <v>366</v>
      </c>
      <c r="F728">
        <v>2</v>
      </c>
      <c r="G728" t="s">
        <v>83</v>
      </c>
      <c r="H728" t="s">
        <v>84</v>
      </c>
      <c r="I728" t="s">
        <v>85</v>
      </c>
      <c r="J728" t="s">
        <v>77</v>
      </c>
      <c r="K728" t="s">
        <v>367</v>
      </c>
      <c r="L728">
        <v>2898</v>
      </c>
      <c r="M728">
        <v>1324</v>
      </c>
      <c r="N728" t="s">
        <v>114</v>
      </c>
      <c r="O728">
        <v>3</v>
      </c>
      <c r="P728">
        <v>2648</v>
      </c>
      <c r="Q728">
        <v>5796</v>
      </c>
      <c r="R728" s="20">
        <v>0.03</v>
      </c>
    </row>
    <row r="729" spans="1:18" x14ac:dyDescent="0.25">
      <c r="A729" t="s">
        <v>1244</v>
      </c>
      <c r="B729" s="19">
        <v>41800</v>
      </c>
      <c r="C729" t="s">
        <v>203</v>
      </c>
      <c r="D729">
        <v>10006</v>
      </c>
      <c r="E729" t="s">
        <v>370</v>
      </c>
      <c r="F729">
        <v>2</v>
      </c>
      <c r="G729" t="s">
        <v>74</v>
      </c>
      <c r="H729" t="s">
        <v>75</v>
      </c>
      <c r="I729" t="s">
        <v>76</v>
      </c>
      <c r="J729" t="s">
        <v>77</v>
      </c>
      <c r="K729" t="s">
        <v>371</v>
      </c>
      <c r="L729">
        <v>2902</v>
      </c>
      <c r="M729">
        <v>1633</v>
      </c>
      <c r="N729" t="s">
        <v>239</v>
      </c>
      <c r="O729">
        <v>4</v>
      </c>
      <c r="P729">
        <v>3266</v>
      </c>
      <c r="Q729">
        <v>5804</v>
      </c>
      <c r="R729" s="20">
        <v>0.03</v>
      </c>
    </row>
    <row r="730" spans="1:18" x14ac:dyDescent="0.25">
      <c r="A730" t="s">
        <v>1245</v>
      </c>
      <c r="B730" s="19">
        <v>41654</v>
      </c>
      <c r="C730" t="s">
        <v>72</v>
      </c>
      <c r="D730">
        <v>10010</v>
      </c>
      <c r="E730" t="s">
        <v>375</v>
      </c>
      <c r="F730">
        <v>2</v>
      </c>
      <c r="G730" t="s">
        <v>171</v>
      </c>
      <c r="H730" t="s">
        <v>172</v>
      </c>
      <c r="I730" t="s">
        <v>173</v>
      </c>
      <c r="J730" t="s">
        <v>93</v>
      </c>
      <c r="K730" t="s">
        <v>376</v>
      </c>
      <c r="L730">
        <v>2912</v>
      </c>
      <c r="M730">
        <v>2328</v>
      </c>
      <c r="N730" t="s">
        <v>114</v>
      </c>
      <c r="O730">
        <v>6</v>
      </c>
      <c r="P730">
        <v>4656</v>
      </c>
      <c r="Q730">
        <v>5824</v>
      </c>
      <c r="R730" s="20">
        <v>0.02</v>
      </c>
    </row>
    <row r="731" spans="1:18" x14ac:dyDescent="0.25">
      <c r="A731" t="s">
        <v>1246</v>
      </c>
      <c r="B731" s="19">
        <v>41574</v>
      </c>
      <c r="C731" t="s">
        <v>102</v>
      </c>
      <c r="D731">
        <v>10007</v>
      </c>
      <c r="E731" t="s">
        <v>381</v>
      </c>
      <c r="F731">
        <v>2</v>
      </c>
      <c r="G731" t="s">
        <v>90</v>
      </c>
      <c r="H731" t="s">
        <v>91</v>
      </c>
      <c r="I731" t="s">
        <v>92</v>
      </c>
      <c r="J731" t="s">
        <v>93</v>
      </c>
      <c r="K731" t="s">
        <v>382</v>
      </c>
      <c r="L731">
        <v>2921</v>
      </c>
      <c r="M731">
        <v>1786</v>
      </c>
      <c r="N731" t="s">
        <v>177</v>
      </c>
      <c r="O731">
        <v>1</v>
      </c>
      <c r="P731">
        <v>3572</v>
      </c>
      <c r="Q731">
        <v>5842</v>
      </c>
      <c r="R731" s="20">
        <v>0.03</v>
      </c>
    </row>
    <row r="732" spans="1:18" x14ac:dyDescent="0.25">
      <c r="A732" t="s">
        <v>405</v>
      </c>
      <c r="B732" s="19">
        <v>42224</v>
      </c>
      <c r="C732" t="s">
        <v>110</v>
      </c>
      <c r="D732">
        <v>10013</v>
      </c>
      <c r="E732" t="s">
        <v>381</v>
      </c>
      <c r="F732">
        <v>2</v>
      </c>
      <c r="G732" t="s">
        <v>116</v>
      </c>
      <c r="H732" t="s">
        <v>117</v>
      </c>
      <c r="I732" t="s">
        <v>118</v>
      </c>
      <c r="J732" t="s">
        <v>106</v>
      </c>
      <c r="K732" t="s">
        <v>382</v>
      </c>
      <c r="L732">
        <v>2921</v>
      </c>
      <c r="M732">
        <v>1786</v>
      </c>
      <c r="N732" t="s">
        <v>177</v>
      </c>
      <c r="O732">
        <v>4</v>
      </c>
      <c r="P732">
        <v>3572</v>
      </c>
      <c r="Q732">
        <v>5842</v>
      </c>
      <c r="R732" s="20">
        <v>0.03</v>
      </c>
    </row>
    <row r="733" spans="1:18" x14ac:dyDescent="0.25">
      <c r="A733" t="s">
        <v>1247</v>
      </c>
      <c r="B733" s="19">
        <v>42343</v>
      </c>
      <c r="C733" t="s">
        <v>134</v>
      </c>
      <c r="D733">
        <v>10008</v>
      </c>
      <c r="E733" t="s">
        <v>393</v>
      </c>
      <c r="F733">
        <v>2</v>
      </c>
      <c r="G733" t="s">
        <v>135</v>
      </c>
      <c r="H733" t="s">
        <v>136</v>
      </c>
      <c r="I733" t="s">
        <v>137</v>
      </c>
      <c r="J733" t="s">
        <v>106</v>
      </c>
      <c r="K733" t="s">
        <v>394</v>
      </c>
      <c r="L733">
        <v>2929</v>
      </c>
      <c r="M733">
        <v>1320</v>
      </c>
      <c r="N733" t="s">
        <v>87</v>
      </c>
      <c r="O733">
        <v>10</v>
      </c>
      <c r="P733">
        <v>2640</v>
      </c>
      <c r="Q733">
        <v>5858</v>
      </c>
      <c r="R733" s="20">
        <v>0.02</v>
      </c>
    </row>
    <row r="734" spans="1:18" x14ac:dyDescent="0.25">
      <c r="A734" t="s">
        <v>1248</v>
      </c>
      <c r="B734" s="19">
        <v>41941</v>
      </c>
      <c r="C734" t="s">
        <v>81</v>
      </c>
      <c r="D734">
        <v>10005</v>
      </c>
      <c r="E734" t="s">
        <v>396</v>
      </c>
      <c r="F734">
        <v>2</v>
      </c>
      <c r="G734" t="s">
        <v>183</v>
      </c>
      <c r="H734" t="s">
        <v>184</v>
      </c>
      <c r="I734" t="s">
        <v>185</v>
      </c>
      <c r="J734" t="s">
        <v>93</v>
      </c>
      <c r="K734" t="s">
        <v>397</v>
      </c>
      <c r="L734">
        <v>2940</v>
      </c>
      <c r="M734">
        <v>1468</v>
      </c>
      <c r="N734" t="s">
        <v>87</v>
      </c>
      <c r="O734">
        <v>8</v>
      </c>
      <c r="P734">
        <v>2936</v>
      </c>
      <c r="Q734">
        <v>5880</v>
      </c>
      <c r="R734" s="20">
        <v>0.02</v>
      </c>
    </row>
    <row r="735" spans="1:18" x14ac:dyDescent="0.25">
      <c r="A735" t="s">
        <v>148</v>
      </c>
      <c r="B735" s="19">
        <v>41595</v>
      </c>
      <c r="C735" t="s">
        <v>203</v>
      </c>
      <c r="D735">
        <v>10005</v>
      </c>
      <c r="E735" t="s">
        <v>403</v>
      </c>
      <c r="F735">
        <v>2</v>
      </c>
      <c r="G735" t="s">
        <v>183</v>
      </c>
      <c r="H735" t="s">
        <v>184</v>
      </c>
      <c r="I735" t="s">
        <v>185</v>
      </c>
      <c r="J735" t="s">
        <v>93</v>
      </c>
      <c r="K735" t="s">
        <v>404</v>
      </c>
      <c r="L735">
        <v>2958</v>
      </c>
      <c r="M735">
        <v>1678</v>
      </c>
      <c r="N735" t="s">
        <v>114</v>
      </c>
      <c r="O735">
        <v>4</v>
      </c>
      <c r="P735">
        <v>3356</v>
      </c>
      <c r="Q735">
        <v>5916</v>
      </c>
      <c r="R735" s="20">
        <v>0.03</v>
      </c>
    </row>
    <row r="736" spans="1:18" x14ac:dyDescent="0.25">
      <c r="A736" t="s">
        <v>221</v>
      </c>
      <c r="B736" s="19">
        <v>42190</v>
      </c>
      <c r="C736" t="s">
        <v>110</v>
      </c>
      <c r="D736">
        <v>10007</v>
      </c>
      <c r="E736" t="s">
        <v>403</v>
      </c>
      <c r="F736">
        <v>2</v>
      </c>
      <c r="G736" t="s">
        <v>90</v>
      </c>
      <c r="H736" t="s">
        <v>91</v>
      </c>
      <c r="I736" t="s">
        <v>92</v>
      </c>
      <c r="J736" t="s">
        <v>93</v>
      </c>
      <c r="K736" t="s">
        <v>404</v>
      </c>
      <c r="L736">
        <v>2958</v>
      </c>
      <c r="M736">
        <v>1678</v>
      </c>
      <c r="N736" t="s">
        <v>114</v>
      </c>
      <c r="O736">
        <v>4</v>
      </c>
      <c r="P736">
        <v>3356</v>
      </c>
      <c r="Q736">
        <v>5916</v>
      </c>
      <c r="R736" s="20">
        <v>0.03</v>
      </c>
    </row>
    <row r="737" spans="1:18" x14ac:dyDescent="0.25">
      <c r="A737" t="s">
        <v>931</v>
      </c>
      <c r="B737" s="19">
        <v>41707</v>
      </c>
      <c r="C737" t="s">
        <v>203</v>
      </c>
      <c r="D737">
        <v>10001</v>
      </c>
      <c r="E737" t="s">
        <v>409</v>
      </c>
      <c r="F737">
        <v>2</v>
      </c>
      <c r="G737" t="s">
        <v>197</v>
      </c>
      <c r="H737" t="s">
        <v>122</v>
      </c>
      <c r="I737" t="s">
        <v>198</v>
      </c>
      <c r="J737" t="s">
        <v>106</v>
      </c>
      <c r="K737" t="s">
        <v>410</v>
      </c>
      <c r="L737">
        <v>2996</v>
      </c>
      <c r="M737">
        <v>1641</v>
      </c>
      <c r="N737" t="s">
        <v>87</v>
      </c>
      <c r="O737">
        <v>4</v>
      </c>
      <c r="P737">
        <v>3282</v>
      </c>
      <c r="Q737">
        <v>5992</v>
      </c>
      <c r="R737" s="20">
        <v>0.03</v>
      </c>
    </row>
    <row r="738" spans="1:18" x14ac:dyDescent="0.25">
      <c r="A738" t="s">
        <v>1249</v>
      </c>
      <c r="B738" s="19">
        <v>41923</v>
      </c>
      <c r="C738" t="s">
        <v>110</v>
      </c>
      <c r="D738">
        <v>10012</v>
      </c>
      <c r="E738" t="s">
        <v>419</v>
      </c>
      <c r="F738">
        <v>2</v>
      </c>
      <c r="G738" t="s">
        <v>127</v>
      </c>
      <c r="H738" t="s">
        <v>128</v>
      </c>
      <c r="I738" t="s">
        <v>129</v>
      </c>
      <c r="J738" t="s">
        <v>93</v>
      </c>
      <c r="K738" t="s">
        <v>420</v>
      </c>
      <c r="L738">
        <v>3018</v>
      </c>
      <c r="M738">
        <v>1286</v>
      </c>
      <c r="N738" t="s">
        <v>87</v>
      </c>
      <c r="O738">
        <v>4</v>
      </c>
      <c r="P738">
        <v>2572</v>
      </c>
      <c r="Q738">
        <v>6036</v>
      </c>
      <c r="R738" s="20">
        <v>0.03</v>
      </c>
    </row>
    <row r="739" spans="1:18" x14ac:dyDescent="0.25">
      <c r="A739" t="s">
        <v>1250</v>
      </c>
      <c r="B739" s="19">
        <v>41641</v>
      </c>
      <c r="C739" t="s">
        <v>134</v>
      </c>
      <c r="D739">
        <v>10010</v>
      </c>
      <c r="E739" t="s">
        <v>419</v>
      </c>
      <c r="F739">
        <v>2</v>
      </c>
      <c r="G739" t="s">
        <v>171</v>
      </c>
      <c r="H739" t="s">
        <v>172</v>
      </c>
      <c r="I739" t="s">
        <v>173</v>
      </c>
      <c r="J739" t="s">
        <v>93</v>
      </c>
      <c r="K739" t="s">
        <v>420</v>
      </c>
      <c r="L739">
        <v>3018</v>
      </c>
      <c r="M739">
        <v>1286</v>
      </c>
      <c r="N739" t="s">
        <v>87</v>
      </c>
      <c r="O739">
        <v>10</v>
      </c>
      <c r="P739">
        <v>2572</v>
      </c>
      <c r="Q739">
        <v>6036</v>
      </c>
      <c r="R739" s="20">
        <v>0.02</v>
      </c>
    </row>
    <row r="740" spans="1:18" x14ac:dyDescent="0.25">
      <c r="A740" t="s">
        <v>1251</v>
      </c>
      <c r="B740" s="19">
        <v>41899</v>
      </c>
      <c r="C740" t="s">
        <v>108</v>
      </c>
      <c r="D740">
        <v>10013</v>
      </c>
      <c r="E740" t="s">
        <v>422</v>
      </c>
      <c r="F740">
        <v>2</v>
      </c>
      <c r="G740" t="s">
        <v>116</v>
      </c>
      <c r="H740" t="s">
        <v>117</v>
      </c>
      <c r="I740" t="s">
        <v>118</v>
      </c>
      <c r="J740" t="s">
        <v>106</v>
      </c>
      <c r="K740" t="s">
        <v>423</v>
      </c>
      <c r="L740">
        <v>3025</v>
      </c>
      <c r="M740">
        <v>1863</v>
      </c>
      <c r="N740" t="s">
        <v>87</v>
      </c>
      <c r="O740">
        <v>3</v>
      </c>
      <c r="P740">
        <v>3726</v>
      </c>
      <c r="Q740">
        <v>6050</v>
      </c>
      <c r="R740" s="20">
        <v>0.03</v>
      </c>
    </row>
    <row r="741" spans="1:18" x14ac:dyDescent="0.25">
      <c r="A741" t="s">
        <v>1252</v>
      </c>
      <c r="B741" s="19">
        <v>41622</v>
      </c>
      <c r="C741" t="s">
        <v>102</v>
      </c>
      <c r="D741">
        <v>10010</v>
      </c>
      <c r="E741" t="s">
        <v>422</v>
      </c>
      <c r="F741">
        <v>2</v>
      </c>
      <c r="G741" t="s">
        <v>171</v>
      </c>
      <c r="H741" t="s">
        <v>172</v>
      </c>
      <c r="I741" t="s">
        <v>173</v>
      </c>
      <c r="J741" t="s">
        <v>93</v>
      </c>
      <c r="K741" t="s">
        <v>423</v>
      </c>
      <c r="L741">
        <v>3025</v>
      </c>
      <c r="M741">
        <v>1863</v>
      </c>
      <c r="N741" t="s">
        <v>87</v>
      </c>
      <c r="O741">
        <v>1</v>
      </c>
      <c r="P741">
        <v>3726</v>
      </c>
      <c r="Q741">
        <v>6050</v>
      </c>
      <c r="R741" s="20">
        <v>0.03</v>
      </c>
    </row>
    <row r="742" spans="1:18" x14ac:dyDescent="0.25">
      <c r="A742" t="s">
        <v>1253</v>
      </c>
      <c r="B742" s="19">
        <v>42053</v>
      </c>
      <c r="C742" t="s">
        <v>81</v>
      </c>
      <c r="D742">
        <v>10015</v>
      </c>
      <c r="E742" t="s">
        <v>427</v>
      </c>
      <c r="F742">
        <v>2</v>
      </c>
      <c r="G742" t="s">
        <v>103</v>
      </c>
      <c r="H742" t="s">
        <v>104</v>
      </c>
      <c r="I742" t="s">
        <v>105</v>
      </c>
      <c r="J742" t="s">
        <v>106</v>
      </c>
      <c r="K742" t="s">
        <v>428</v>
      </c>
      <c r="L742">
        <v>3034</v>
      </c>
      <c r="M742">
        <v>2312</v>
      </c>
      <c r="N742" t="s">
        <v>87</v>
      </c>
      <c r="O742">
        <v>8</v>
      </c>
      <c r="P742">
        <v>4624</v>
      </c>
      <c r="Q742">
        <v>6068</v>
      </c>
      <c r="R742" s="20">
        <v>0.02</v>
      </c>
    </row>
    <row r="743" spans="1:18" x14ac:dyDescent="0.25">
      <c r="A743" t="s">
        <v>1254</v>
      </c>
      <c r="B743" s="19">
        <v>41380</v>
      </c>
      <c r="C743" t="s">
        <v>134</v>
      </c>
      <c r="D743">
        <v>10003</v>
      </c>
      <c r="E743" t="s">
        <v>430</v>
      </c>
      <c r="F743">
        <v>2</v>
      </c>
      <c r="G743" t="s">
        <v>96</v>
      </c>
      <c r="H743" t="s">
        <v>97</v>
      </c>
      <c r="I743" t="s">
        <v>98</v>
      </c>
      <c r="J743" t="s">
        <v>99</v>
      </c>
      <c r="K743" t="s">
        <v>431</v>
      </c>
      <c r="L743">
        <v>3039</v>
      </c>
      <c r="M743">
        <v>2426</v>
      </c>
      <c r="N743" t="s">
        <v>114</v>
      </c>
      <c r="O743">
        <v>10</v>
      </c>
      <c r="P743">
        <v>4852</v>
      </c>
      <c r="Q743">
        <v>6078</v>
      </c>
      <c r="R743" s="20">
        <v>0.02</v>
      </c>
    </row>
    <row r="744" spans="1:18" x14ac:dyDescent="0.25">
      <c r="A744" t="s">
        <v>1255</v>
      </c>
      <c r="B744" s="19">
        <v>42020</v>
      </c>
      <c r="C744" t="s">
        <v>108</v>
      </c>
      <c r="D744">
        <v>10003</v>
      </c>
      <c r="E744" t="s">
        <v>436</v>
      </c>
      <c r="F744">
        <v>2</v>
      </c>
      <c r="G744" t="s">
        <v>96</v>
      </c>
      <c r="H744" t="s">
        <v>97</v>
      </c>
      <c r="I744" t="s">
        <v>98</v>
      </c>
      <c r="J744" t="s">
        <v>99</v>
      </c>
      <c r="K744" t="s">
        <v>437</v>
      </c>
      <c r="L744">
        <v>3039</v>
      </c>
      <c r="M744">
        <v>1730</v>
      </c>
      <c r="N744" t="s">
        <v>87</v>
      </c>
      <c r="O744">
        <v>3</v>
      </c>
      <c r="P744">
        <v>3460</v>
      </c>
      <c r="Q744">
        <v>6078</v>
      </c>
      <c r="R744" s="20">
        <v>0.03</v>
      </c>
    </row>
    <row r="745" spans="1:18" x14ac:dyDescent="0.25">
      <c r="A745" t="s">
        <v>1256</v>
      </c>
      <c r="B745" s="19">
        <v>41862</v>
      </c>
      <c r="C745" t="s">
        <v>89</v>
      </c>
      <c r="D745">
        <v>10012</v>
      </c>
      <c r="E745" t="s">
        <v>440</v>
      </c>
      <c r="F745">
        <v>2</v>
      </c>
      <c r="G745" t="s">
        <v>127</v>
      </c>
      <c r="H745" t="s">
        <v>128</v>
      </c>
      <c r="I745" t="s">
        <v>129</v>
      </c>
      <c r="J745" t="s">
        <v>93</v>
      </c>
      <c r="K745" t="s">
        <v>441</v>
      </c>
      <c r="L745">
        <v>3048</v>
      </c>
      <c r="M745">
        <v>1616</v>
      </c>
      <c r="N745" t="s">
        <v>114</v>
      </c>
      <c r="O745">
        <v>5</v>
      </c>
      <c r="P745">
        <v>3232</v>
      </c>
      <c r="Q745">
        <v>6096</v>
      </c>
      <c r="R745" s="20">
        <v>0.03</v>
      </c>
    </row>
    <row r="746" spans="1:18" x14ac:dyDescent="0.25">
      <c r="A746" t="s">
        <v>618</v>
      </c>
      <c r="B746" s="19">
        <v>41927</v>
      </c>
      <c r="C746" t="s">
        <v>110</v>
      </c>
      <c r="D746">
        <v>10014</v>
      </c>
      <c r="E746" t="s">
        <v>443</v>
      </c>
      <c r="F746">
        <v>2</v>
      </c>
      <c r="G746" t="s">
        <v>162</v>
      </c>
      <c r="H746" t="s">
        <v>163</v>
      </c>
      <c r="I746" t="s">
        <v>164</v>
      </c>
      <c r="J746" t="s">
        <v>93</v>
      </c>
      <c r="K746" t="s">
        <v>444</v>
      </c>
      <c r="L746">
        <v>3055</v>
      </c>
      <c r="M746">
        <v>2269</v>
      </c>
      <c r="N746" t="s">
        <v>177</v>
      </c>
      <c r="O746">
        <v>4</v>
      </c>
      <c r="P746">
        <v>4538</v>
      </c>
      <c r="Q746">
        <v>6110</v>
      </c>
      <c r="R746" s="20">
        <v>0.03</v>
      </c>
    </row>
    <row r="747" spans="1:18" x14ac:dyDescent="0.25">
      <c r="A747" t="s">
        <v>1257</v>
      </c>
      <c r="B747" s="19">
        <v>41734</v>
      </c>
      <c r="C747" t="s">
        <v>108</v>
      </c>
      <c r="D747">
        <v>10011</v>
      </c>
      <c r="E747" t="s">
        <v>443</v>
      </c>
      <c r="F747">
        <v>2</v>
      </c>
      <c r="G747" t="s">
        <v>153</v>
      </c>
      <c r="H747" t="s">
        <v>154</v>
      </c>
      <c r="I747" t="s">
        <v>155</v>
      </c>
      <c r="J747" t="s">
        <v>93</v>
      </c>
      <c r="K747" t="s">
        <v>444</v>
      </c>
      <c r="L747">
        <v>3055</v>
      </c>
      <c r="M747">
        <v>2269</v>
      </c>
      <c r="N747" t="s">
        <v>177</v>
      </c>
      <c r="O747">
        <v>3</v>
      </c>
      <c r="P747">
        <v>4538</v>
      </c>
      <c r="Q747">
        <v>6110</v>
      </c>
      <c r="R747" s="20">
        <v>0.03</v>
      </c>
    </row>
    <row r="748" spans="1:18" x14ac:dyDescent="0.25">
      <c r="A748" t="s">
        <v>1258</v>
      </c>
      <c r="B748" s="19">
        <v>41935</v>
      </c>
      <c r="C748" t="s">
        <v>89</v>
      </c>
      <c r="D748">
        <v>10002</v>
      </c>
      <c r="E748" t="s">
        <v>1259</v>
      </c>
      <c r="F748">
        <v>2</v>
      </c>
      <c r="G748" t="s">
        <v>83</v>
      </c>
      <c r="H748" t="s">
        <v>84</v>
      </c>
      <c r="I748" t="s">
        <v>85</v>
      </c>
      <c r="J748" t="s">
        <v>77</v>
      </c>
      <c r="K748" t="s">
        <v>1260</v>
      </c>
      <c r="L748">
        <v>3060</v>
      </c>
      <c r="M748">
        <v>1258</v>
      </c>
      <c r="N748" t="s">
        <v>239</v>
      </c>
      <c r="O748">
        <v>5</v>
      </c>
      <c r="P748">
        <v>2516</v>
      </c>
      <c r="Q748">
        <v>6120</v>
      </c>
      <c r="R748" s="20">
        <v>0.03</v>
      </c>
    </row>
    <row r="749" spans="1:18" x14ac:dyDescent="0.25">
      <c r="A749" t="s">
        <v>1261</v>
      </c>
      <c r="B749" s="19">
        <v>41597</v>
      </c>
      <c r="C749" t="s">
        <v>102</v>
      </c>
      <c r="D749">
        <v>10014</v>
      </c>
      <c r="E749" t="s">
        <v>1259</v>
      </c>
      <c r="F749">
        <v>2</v>
      </c>
      <c r="G749" t="s">
        <v>162</v>
      </c>
      <c r="H749" t="s">
        <v>163</v>
      </c>
      <c r="I749" t="s">
        <v>164</v>
      </c>
      <c r="J749" t="s">
        <v>93</v>
      </c>
      <c r="K749" t="s">
        <v>1260</v>
      </c>
      <c r="L749">
        <v>3060</v>
      </c>
      <c r="M749">
        <v>1258</v>
      </c>
      <c r="N749" t="s">
        <v>239</v>
      </c>
      <c r="O749">
        <v>1</v>
      </c>
      <c r="P749">
        <v>2516</v>
      </c>
      <c r="Q749">
        <v>6120</v>
      </c>
      <c r="R749" s="20">
        <v>0.03</v>
      </c>
    </row>
    <row r="750" spans="1:18" x14ac:dyDescent="0.25">
      <c r="A750" t="s">
        <v>181</v>
      </c>
      <c r="B750" s="19">
        <v>41810</v>
      </c>
      <c r="C750" t="s">
        <v>108</v>
      </c>
      <c r="D750">
        <v>10014</v>
      </c>
      <c r="E750" t="s">
        <v>451</v>
      </c>
      <c r="F750">
        <v>2</v>
      </c>
      <c r="G750" t="s">
        <v>162</v>
      </c>
      <c r="H750" t="s">
        <v>163</v>
      </c>
      <c r="I750" t="s">
        <v>164</v>
      </c>
      <c r="J750" t="s">
        <v>93</v>
      </c>
      <c r="K750" t="s">
        <v>452</v>
      </c>
      <c r="L750">
        <v>3065</v>
      </c>
      <c r="M750">
        <v>1426</v>
      </c>
      <c r="N750" t="s">
        <v>239</v>
      </c>
      <c r="O750">
        <v>3</v>
      </c>
      <c r="P750">
        <v>2852</v>
      </c>
      <c r="Q750">
        <v>6130</v>
      </c>
      <c r="R750" s="20">
        <v>0.03</v>
      </c>
    </row>
    <row r="751" spans="1:18" x14ac:dyDescent="0.25">
      <c r="A751" t="s">
        <v>1262</v>
      </c>
      <c r="B751" s="19">
        <v>41429</v>
      </c>
      <c r="C751" t="s">
        <v>72</v>
      </c>
      <c r="D751">
        <v>10004</v>
      </c>
      <c r="E751" t="s">
        <v>451</v>
      </c>
      <c r="F751">
        <v>2</v>
      </c>
      <c r="G751" t="s">
        <v>121</v>
      </c>
      <c r="H751" t="s">
        <v>122</v>
      </c>
      <c r="I751" t="s">
        <v>123</v>
      </c>
      <c r="J751" t="s">
        <v>106</v>
      </c>
      <c r="K751" t="s">
        <v>452</v>
      </c>
      <c r="L751">
        <v>3065</v>
      </c>
      <c r="M751">
        <v>1426</v>
      </c>
      <c r="N751" t="s">
        <v>239</v>
      </c>
      <c r="O751">
        <v>6</v>
      </c>
      <c r="P751">
        <v>2852</v>
      </c>
      <c r="Q751">
        <v>6130</v>
      </c>
      <c r="R751" s="20">
        <v>0.02</v>
      </c>
    </row>
    <row r="752" spans="1:18" x14ac:dyDescent="0.25">
      <c r="A752" t="s">
        <v>651</v>
      </c>
      <c r="B752" s="19">
        <v>42135</v>
      </c>
      <c r="C752" t="s">
        <v>72</v>
      </c>
      <c r="D752">
        <v>10015</v>
      </c>
      <c r="E752" t="s">
        <v>451</v>
      </c>
      <c r="F752">
        <v>2</v>
      </c>
      <c r="G752" t="s">
        <v>103</v>
      </c>
      <c r="H752" t="s">
        <v>104</v>
      </c>
      <c r="I752" t="s">
        <v>105</v>
      </c>
      <c r="J752" t="s">
        <v>106</v>
      </c>
      <c r="K752" t="s">
        <v>452</v>
      </c>
      <c r="L752">
        <v>3065</v>
      </c>
      <c r="M752">
        <v>1426</v>
      </c>
      <c r="N752" t="s">
        <v>239</v>
      </c>
      <c r="O752">
        <v>6</v>
      </c>
      <c r="P752">
        <v>2852</v>
      </c>
      <c r="Q752">
        <v>6130</v>
      </c>
      <c r="R752" s="20">
        <v>0.02</v>
      </c>
    </row>
    <row r="753" spans="1:18" x14ac:dyDescent="0.25">
      <c r="A753" t="s">
        <v>1263</v>
      </c>
      <c r="B753" s="19">
        <v>42321</v>
      </c>
      <c r="C753" t="s">
        <v>102</v>
      </c>
      <c r="D753">
        <v>10008</v>
      </c>
      <c r="E753" t="s">
        <v>451</v>
      </c>
      <c r="F753">
        <v>2</v>
      </c>
      <c r="G753" t="s">
        <v>135</v>
      </c>
      <c r="H753" t="s">
        <v>136</v>
      </c>
      <c r="I753" t="s">
        <v>137</v>
      </c>
      <c r="J753" t="s">
        <v>106</v>
      </c>
      <c r="K753" t="s">
        <v>452</v>
      </c>
      <c r="L753">
        <v>3065</v>
      </c>
      <c r="M753">
        <v>1426</v>
      </c>
      <c r="N753" t="s">
        <v>239</v>
      </c>
      <c r="O753">
        <v>1</v>
      </c>
      <c r="P753">
        <v>2852</v>
      </c>
      <c r="Q753">
        <v>6130</v>
      </c>
      <c r="R753" s="20">
        <v>0.03</v>
      </c>
    </row>
    <row r="754" spans="1:18" x14ac:dyDescent="0.25">
      <c r="A754" t="s">
        <v>1264</v>
      </c>
      <c r="B754" s="19">
        <v>42049</v>
      </c>
      <c r="C754" t="s">
        <v>89</v>
      </c>
      <c r="D754">
        <v>10004</v>
      </c>
      <c r="E754" t="s">
        <v>458</v>
      </c>
      <c r="F754">
        <v>2</v>
      </c>
      <c r="G754" t="s">
        <v>121</v>
      </c>
      <c r="H754" t="s">
        <v>122</v>
      </c>
      <c r="I754" t="s">
        <v>123</v>
      </c>
      <c r="J754" t="s">
        <v>106</v>
      </c>
      <c r="K754" t="s">
        <v>459</v>
      </c>
      <c r="L754">
        <v>3096</v>
      </c>
      <c r="M754">
        <v>2065</v>
      </c>
      <c r="N754" t="s">
        <v>87</v>
      </c>
      <c r="O754">
        <v>5</v>
      </c>
      <c r="P754">
        <v>4130</v>
      </c>
      <c r="Q754">
        <v>6192</v>
      </c>
      <c r="R754" s="20">
        <v>0.03</v>
      </c>
    </row>
    <row r="755" spans="1:18" x14ac:dyDescent="0.25">
      <c r="A755" t="s">
        <v>224</v>
      </c>
      <c r="B755" s="19">
        <v>41493</v>
      </c>
      <c r="C755" t="s">
        <v>102</v>
      </c>
      <c r="D755">
        <v>10004</v>
      </c>
      <c r="E755" t="s">
        <v>458</v>
      </c>
      <c r="F755">
        <v>2</v>
      </c>
      <c r="G755" t="s">
        <v>121</v>
      </c>
      <c r="H755" t="s">
        <v>122</v>
      </c>
      <c r="I755" t="s">
        <v>123</v>
      </c>
      <c r="J755" t="s">
        <v>106</v>
      </c>
      <c r="K755" t="s">
        <v>459</v>
      </c>
      <c r="L755">
        <v>3096</v>
      </c>
      <c r="M755">
        <v>2065</v>
      </c>
      <c r="N755" t="s">
        <v>87</v>
      </c>
      <c r="O755">
        <v>1</v>
      </c>
      <c r="P755">
        <v>4130</v>
      </c>
      <c r="Q755">
        <v>6192</v>
      </c>
      <c r="R755" s="20">
        <v>0.03</v>
      </c>
    </row>
    <row r="756" spans="1:18" x14ac:dyDescent="0.25">
      <c r="A756" t="s">
        <v>1265</v>
      </c>
      <c r="B756" s="19">
        <v>42029</v>
      </c>
      <c r="C756" t="s">
        <v>72</v>
      </c>
      <c r="D756">
        <v>10004</v>
      </c>
      <c r="E756" t="s">
        <v>458</v>
      </c>
      <c r="F756">
        <v>2</v>
      </c>
      <c r="G756" t="s">
        <v>121</v>
      </c>
      <c r="H756" t="s">
        <v>122</v>
      </c>
      <c r="I756" t="s">
        <v>123</v>
      </c>
      <c r="J756" t="s">
        <v>106</v>
      </c>
      <c r="K756" t="s">
        <v>459</v>
      </c>
      <c r="L756">
        <v>3096</v>
      </c>
      <c r="M756">
        <v>2065</v>
      </c>
      <c r="N756" t="s">
        <v>87</v>
      </c>
      <c r="O756">
        <v>6</v>
      </c>
      <c r="P756">
        <v>4130</v>
      </c>
      <c r="Q756">
        <v>6192</v>
      </c>
      <c r="R756" s="20">
        <v>0.02</v>
      </c>
    </row>
    <row r="757" spans="1:18" x14ac:dyDescent="0.25">
      <c r="A757" t="s">
        <v>1266</v>
      </c>
      <c r="B757" s="19">
        <v>41607</v>
      </c>
      <c r="C757" t="s">
        <v>102</v>
      </c>
      <c r="D757">
        <v>10003</v>
      </c>
      <c r="E757" t="s">
        <v>466</v>
      </c>
      <c r="F757">
        <v>2</v>
      </c>
      <c r="G757" t="s">
        <v>96</v>
      </c>
      <c r="H757" t="s">
        <v>97</v>
      </c>
      <c r="I757" t="s">
        <v>98</v>
      </c>
      <c r="J757" t="s">
        <v>99</v>
      </c>
      <c r="K757" t="s">
        <v>467</v>
      </c>
      <c r="L757">
        <v>3101</v>
      </c>
      <c r="M757">
        <v>1524</v>
      </c>
      <c r="N757" t="s">
        <v>87</v>
      </c>
      <c r="O757">
        <v>1</v>
      </c>
      <c r="P757">
        <v>3048</v>
      </c>
      <c r="Q757">
        <v>6202</v>
      </c>
      <c r="R757" s="20">
        <v>0.03</v>
      </c>
    </row>
    <row r="758" spans="1:18" x14ac:dyDescent="0.25">
      <c r="A758" t="s">
        <v>1267</v>
      </c>
      <c r="B758" s="19">
        <v>41662</v>
      </c>
      <c r="C758" t="s">
        <v>134</v>
      </c>
      <c r="D758">
        <v>10011</v>
      </c>
      <c r="E758" t="s">
        <v>466</v>
      </c>
      <c r="F758">
        <v>2</v>
      </c>
      <c r="G758" t="s">
        <v>153</v>
      </c>
      <c r="H758" t="s">
        <v>154</v>
      </c>
      <c r="I758" t="s">
        <v>155</v>
      </c>
      <c r="J758" t="s">
        <v>93</v>
      </c>
      <c r="K758" t="s">
        <v>467</v>
      </c>
      <c r="L758">
        <v>3101</v>
      </c>
      <c r="M758">
        <v>1524</v>
      </c>
      <c r="N758" t="s">
        <v>87</v>
      </c>
      <c r="O758">
        <v>10</v>
      </c>
      <c r="P758">
        <v>3048</v>
      </c>
      <c r="Q758">
        <v>6202</v>
      </c>
      <c r="R758" s="20">
        <v>0.02</v>
      </c>
    </row>
    <row r="759" spans="1:18" x14ac:dyDescent="0.25">
      <c r="A759" t="s">
        <v>1268</v>
      </c>
      <c r="B759" s="19">
        <v>41836</v>
      </c>
      <c r="C759" t="s">
        <v>102</v>
      </c>
      <c r="D759">
        <v>10011</v>
      </c>
      <c r="E759" t="s">
        <v>466</v>
      </c>
      <c r="F759">
        <v>2</v>
      </c>
      <c r="G759" t="s">
        <v>153</v>
      </c>
      <c r="H759" t="s">
        <v>154</v>
      </c>
      <c r="I759" t="s">
        <v>155</v>
      </c>
      <c r="J759" t="s">
        <v>93</v>
      </c>
      <c r="K759" t="s">
        <v>467</v>
      </c>
      <c r="L759">
        <v>3101</v>
      </c>
      <c r="M759">
        <v>1524</v>
      </c>
      <c r="N759" t="s">
        <v>87</v>
      </c>
      <c r="O759">
        <v>1</v>
      </c>
      <c r="P759">
        <v>3048</v>
      </c>
      <c r="Q759">
        <v>6202</v>
      </c>
      <c r="R759" s="20">
        <v>0.03</v>
      </c>
    </row>
    <row r="760" spans="1:18" x14ac:dyDescent="0.25">
      <c r="A760" t="s">
        <v>777</v>
      </c>
      <c r="B760" s="19">
        <v>41562</v>
      </c>
      <c r="C760" t="s">
        <v>110</v>
      </c>
      <c r="D760">
        <v>10010</v>
      </c>
      <c r="E760" t="s">
        <v>469</v>
      </c>
      <c r="F760">
        <v>2</v>
      </c>
      <c r="G760" t="s">
        <v>171</v>
      </c>
      <c r="H760" t="s">
        <v>172</v>
      </c>
      <c r="I760" t="s">
        <v>173</v>
      </c>
      <c r="J760" t="s">
        <v>93</v>
      </c>
      <c r="K760" t="s">
        <v>470</v>
      </c>
      <c r="L760">
        <v>3112</v>
      </c>
      <c r="M760">
        <v>1766</v>
      </c>
      <c r="N760" t="s">
        <v>87</v>
      </c>
      <c r="O760">
        <v>4</v>
      </c>
      <c r="P760">
        <v>3532</v>
      </c>
      <c r="Q760">
        <v>6224</v>
      </c>
      <c r="R760" s="20">
        <v>0.03</v>
      </c>
    </row>
    <row r="761" spans="1:18" x14ac:dyDescent="0.25">
      <c r="A761" t="s">
        <v>566</v>
      </c>
      <c r="B761" s="19">
        <v>42086</v>
      </c>
      <c r="C761" t="s">
        <v>110</v>
      </c>
      <c r="D761">
        <v>10010</v>
      </c>
      <c r="E761" t="s">
        <v>473</v>
      </c>
      <c r="F761">
        <v>2</v>
      </c>
      <c r="G761" t="s">
        <v>171</v>
      </c>
      <c r="H761" t="s">
        <v>172</v>
      </c>
      <c r="I761" t="s">
        <v>173</v>
      </c>
      <c r="J761" t="s">
        <v>93</v>
      </c>
      <c r="K761" t="s">
        <v>474</v>
      </c>
      <c r="L761">
        <v>3139</v>
      </c>
      <c r="M761">
        <v>2147</v>
      </c>
      <c r="N761" t="s">
        <v>87</v>
      </c>
      <c r="O761">
        <v>4</v>
      </c>
      <c r="P761">
        <v>4294</v>
      </c>
      <c r="Q761">
        <v>6278</v>
      </c>
      <c r="R761" s="20">
        <v>0.03</v>
      </c>
    </row>
    <row r="762" spans="1:18" x14ac:dyDescent="0.25">
      <c r="A762" t="s">
        <v>1269</v>
      </c>
      <c r="B762" s="19">
        <v>41361</v>
      </c>
      <c r="C762" t="s">
        <v>134</v>
      </c>
      <c r="D762">
        <v>10003</v>
      </c>
      <c r="E762" t="s">
        <v>1270</v>
      </c>
      <c r="F762">
        <v>2</v>
      </c>
      <c r="G762" t="s">
        <v>96</v>
      </c>
      <c r="H762" t="s">
        <v>97</v>
      </c>
      <c r="I762" t="s">
        <v>98</v>
      </c>
      <c r="J762" t="s">
        <v>99</v>
      </c>
      <c r="K762" t="s">
        <v>1271</v>
      </c>
      <c r="L762">
        <v>3150</v>
      </c>
      <c r="M762">
        <v>1218</v>
      </c>
      <c r="N762" t="s">
        <v>87</v>
      </c>
      <c r="O762">
        <v>10</v>
      </c>
      <c r="P762">
        <v>2436</v>
      </c>
      <c r="Q762">
        <v>6300</v>
      </c>
      <c r="R762" s="20">
        <v>0.02</v>
      </c>
    </row>
    <row r="763" spans="1:18" x14ac:dyDescent="0.25">
      <c r="A763" t="s">
        <v>465</v>
      </c>
      <c r="B763" s="19">
        <v>41492</v>
      </c>
      <c r="C763" t="s">
        <v>134</v>
      </c>
      <c r="D763">
        <v>10005</v>
      </c>
      <c r="E763" t="s">
        <v>477</v>
      </c>
      <c r="F763">
        <v>2</v>
      </c>
      <c r="G763" t="s">
        <v>183</v>
      </c>
      <c r="H763" t="s">
        <v>184</v>
      </c>
      <c r="I763" t="s">
        <v>185</v>
      </c>
      <c r="J763" t="s">
        <v>93</v>
      </c>
      <c r="K763" t="s">
        <v>478</v>
      </c>
      <c r="L763">
        <v>3176</v>
      </c>
      <c r="M763">
        <v>1801</v>
      </c>
      <c r="N763" t="s">
        <v>87</v>
      </c>
      <c r="O763">
        <v>10</v>
      </c>
      <c r="P763">
        <v>3602</v>
      </c>
      <c r="Q763">
        <v>6352</v>
      </c>
      <c r="R763" s="20">
        <v>0.02</v>
      </c>
    </row>
    <row r="764" spans="1:18" x14ac:dyDescent="0.25">
      <c r="A764" t="s">
        <v>550</v>
      </c>
      <c r="B764" s="19">
        <v>41779</v>
      </c>
      <c r="C764" t="s">
        <v>110</v>
      </c>
      <c r="D764">
        <v>10014</v>
      </c>
      <c r="E764" t="s">
        <v>480</v>
      </c>
      <c r="F764">
        <v>2</v>
      </c>
      <c r="G764" t="s">
        <v>162</v>
      </c>
      <c r="H764" t="s">
        <v>163</v>
      </c>
      <c r="I764" t="s">
        <v>164</v>
      </c>
      <c r="J764" t="s">
        <v>93</v>
      </c>
      <c r="K764" t="s">
        <v>481</v>
      </c>
      <c r="L764">
        <v>3197</v>
      </c>
      <c r="M764">
        <v>1625</v>
      </c>
      <c r="N764" t="s">
        <v>87</v>
      </c>
      <c r="O764">
        <v>4</v>
      </c>
      <c r="P764">
        <v>3250</v>
      </c>
      <c r="Q764">
        <v>6394</v>
      </c>
      <c r="R764" s="20">
        <v>0.03</v>
      </c>
    </row>
    <row r="765" spans="1:18" x14ac:dyDescent="0.25">
      <c r="A765" t="s">
        <v>1272</v>
      </c>
      <c r="B765" s="19">
        <v>42366</v>
      </c>
      <c r="C765" t="s">
        <v>81</v>
      </c>
      <c r="D765">
        <v>10015</v>
      </c>
      <c r="E765" t="s">
        <v>485</v>
      </c>
      <c r="F765">
        <v>2</v>
      </c>
      <c r="G765" t="s">
        <v>103</v>
      </c>
      <c r="H765" t="s">
        <v>104</v>
      </c>
      <c r="I765" t="s">
        <v>105</v>
      </c>
      <c r="J765" t="s">
        <v>106</v>
      </c>
      <c r="K765" t="s">
        <v>486</v>
      </c>
      <c r="L765">
        <v>3245</v>
      </c>
      <c r="M765">
        <v>1964</v>
      </c>
      <c r="N765" t="s">
        <v>87</v>
      </c>
      <c r="O765">
        <v>8</v>
      </c>
      <c r="P765">
        <v>3928</v>
      </c>
      <c r="Q765">
        <v>6490</v>
      </c>
      <c r="R765" s="20">
        <v>0.02</v>
      </c>
    </row>
    <row r="766" spans="1:18" x14ac:dyDescent="0.25">
      <c r="A766" t="s">
        <v>1273</v>
      </c>
      <c r="B766" s="19">
        <v>41905</v>
      </c>
      <c r="C766" t="s">
        <v>203</v>
      </c>
      <c r="D766">
        <v>10015</v>
      </c>
      <c r="E766" t="s">
        <v>485</v>
      </c>
      <c r="F766">
        <v>2</v>
      </c>
      <c r="G766" t="s">
        <v>103</v>
      </c>
      <c r="H766" t="s">
        <v>104</v>
      </c>
      <c r="I766" t="s">
        <v>105</v>
      </c>
      <c r="J766" t="s">
        <v>106</v>
      </c>
      <c r="K766" t="s">
        <v>486</v>
      </c>
      <c r="L766">
        <v>3245</v>
      </c>
      <c r="M766">
        <v>1964</v>
      </c>
      <c r="N766" t="s">
        <v>87</v>
      </c>
      <c r="O766">
        <v>4</v>
      </c>
      <c r="P766">
        <v>3928</v>
      </c>
      <c r="Q766">
        <v>6490</v>
      </c>
      <c r="R766" s="20">
        <v>0.03</v>
      </c>
    </row>
    <row r="767" spans="1:18" x14ac:dyDescent="0.25">
      <c r="A767" t="s">
        <v>1265</v>
      </c>
      <c r="B767" s="19">
        <v>42029</v>
      </c>
      <c r="C767" t="s">
        <v>72</v>
      </c>
      <c r="D767">
        <v>10006</v>
      </c>
      <c r="E767" t="s">
        <v>485</v>
      </c>
      <c r="F767">
        <v>2</v>
      </c>
      <c r="G767" t="s">
        <v>74</v>
      </c>
      <c r="H767" t="s">
        <v>75</v>
      </c>
      <c r="I767" t="s">
        <v>76</v>
      </c>
      <c r="J767" t="s">
        <v>77</v>
      </c>
      <c r="K767" t="s">
        <v>486</v>
      </c>
      <c r="L767">
        <v>3245</v>
      </c>
      <c r="M767">
        <v>1964</v>
      </c>
      <c r="N767" t="s">
        <v>87</v>
      </c>
      <c r="O767">
        <v>6</v>
      </c>
      <c r="P767">
        <v>3928</v>
      </c>
      <c r="Q767">
        <v>6490</v>
      </c>
      <c r="R767" s="20">
        <v>0.02</v>
      </c>
    </row>
    <row r="768" spans="1:18" x14ac:dyDescent="0.25">
      <c r="A768" t="s">
        <v>1274</v>
      </c>
      <c r="B768" s="19">
        <v>41588</v>
      </c>
      <c r="C768" t="s">
        <v>134</v>
      </c>
      <c r="D768">
        <v>10008</v>
      </c>
      <c r="E768" t="s">
        <v>490</v>
      </c>
      <c r="F768">
        <v>2</v>
      </c>
      <c r="G768" t="s">
        <v>135</v>
      </c>
      <c r="H768" t="s">
        <v>136</v>
      </c>
      <c r="I768" t="s">
        <v>137</v>
      </c>
      <c r="J768" t="s">
        <v>106</v>
      </c>
      <c r="K768" t="s">
        <v>491</v>
      </c>
      <c r="L768">
        <v>3253</v>
      </c>
      <c r="M768">
        <v>2137</v>
      </c>
      <c r="N768" t="s">
        <v>239</v>
      </c>
      <c r="O768">
        <v>10</v>
      </c>
      <c r="P768">
        <v>4274</v>
      </c>
      <c r="Q768">
        <v>6506</v>
      </c>
      <c r="R768" s="20">
        <v>0.02</v>
      </c>
    </row>
    <row r="769" spans="1:18" x14ac:dyDescent="0.25">
      <c r="A769" t="s">
        <v>1275</v>
      </c>
      <c r="B769" s="19">
        <v>41435</v>
      </c>
      <c r="C769" t="s">
        <v>81</v>
      </c>
      <c r="D769">
        <v>10015</v>
      </c>
      <c r="E769" t="s">
        <v>493</v>
      </c>
      <c r="F769">
        <v>2</v>
      </c>
      <c r="G769" t="s">
        <v>103</v>
      </c>
      <c r="H769" t="s">
        <v>104</v>
      </c>
      <c r="I769" t="s">
        <v>105</v>
      </c>
      <c r="J769" t="s">
        <v>106</v>
      </c>
      <c r="K769" t="s">
        <v>494</v>
      </c>
      <c r="L769">
        <v>3256</v>
      </c>
      <c r="M769">
        <v>1772</v>
      </c>
      <c r="N769" t="s">
        <v>87</v>
      </c>
      <c r="O769">
        <v>8</v>
      </c>
      <c r="P769">
        <v>3544</v>
      </c>
      <c r="Q769">
        <v>6512</v>
      </c>
      <c r="R769" s="20">
        <v>0.02</v>
      </c>
    </row>
    <row r="770" spans="1:18" x14ac:dyDescent="0.25">
      <c r="A770" t="s">
        <v>1276</v>
      </c>
      <c r="B770" s="19">
        <v>41291</v>
      </c>
      <c r="C770" t="s">
        <v>134</v>
      </c>
      <c r="D770">
        <v>10010</v>
      </c>
      <c r="E770" t="s">
        <v>493</v>
      </c>
      <c r="F770">
        <v>2</v>
      </c>
      <c r="G770" t="s">
        <v>171</v>
      </c>
      <c r="H770" t="s">
        <v>172</v>
      </c>
      <c r="I770" t="s">
        <v>173</v>
      </c>
      <c r="J770" t="s">
        <v>93</v>
      </c>
      <c r="K770" t="s">
        <v>494</v>
      </c>
      <c r="L770">
        <v>3256</v>
      </c>
      <c r="M770">
        <v>1772</v>
      </c>
      <c r="N770" t="s">
        <v>87</v>
      </c>
      <c r="O770">
        <v>10</v>
      </c>
      <c r="P770">
        <v>3544</v>
      </c>
      <c r="Q770">
        <v>6512</v>
      </c>
      <c r="R770" s="20">
        <v>0.02</v>
      </c>
    </row>
    <row r="771" spans="1:18" x14ac:dyDescent="0.25">
      <c r="A771" t="s">
        <v>1277</v>
      </c>
      <c r="B771" s="19">
        <v>42022</v>
      </c>
      <c r="C771" t="s">
        <v>108</v>
      </c>
      <c r="D771">
        <v>10002</v>
      </c>
      <c r="E771" t="s">
        <v>496</v>
      </c>
      <c r="F771">
        <v>2</v>
      </c>
      <c r="G771" t="s">
        <v>83</v>
      </c>
      <c r="H771" t="s">
        <v>84</v>
      </c>
      <c r="I771" t="s">
        <v>85</v>
      </c>
      <c r="J771" t="s">
        <v>77</v>
      </c>
      <c r="K771" t="s">
        <v>497</v>
      </c>
      <c r="L771">
        <v>3277</v>
      </c>
      <c r="M771">
        <v>1891</v>
      </c>
      <c r="N771" t="s">
        <v>87</v>
      </c>
      <c r="O771">
        <v>3</v>
      </c>
      <c r="P771">
        <v>3782</v>
      </c>
      <c r="Q771">
        <v>6554</v>
      </c>
      <c r="R771" s="20">
        <v>0.03</v>
      </c>
    </row>
    <row r="772" spans="1:18" x14ac:dyDescent="0.25">
      <c r="A772" t="s">
        <v>715</v>
      </c>
      <c r="B772" s="19">
        <v>42367</v>
      </c>
      <c r="C772" t="s">
        <v>102</v>
      </c>
      <c r="D772">
        <v>10009</v>
      </c>
      <c r="E772" t="s">
        <v>496</v>
      </c>
      <c r="F772">
        <v>2</v>
      </c>
      <c r="G772" t="s">
        <v>141</v>
      </c>
      <c r="H772" t="s">
        <v>142</v>
      </c>
      <c r="I772" t="s">
        <v>143</v>
      </c>
      <c r="J772" t="s">
        <v>93</v>
      </c>
      <c r="K772" t="s">
        <v>497</v>
      </c>
      <c r="L772">
        <v>3277</v>
      </c>
      <c r="M772">
        <v>1891</v>
      </c>
      <c r="N772" t="s">
        <v>87</v>
      </c>
      <c r="O772">
        <v>1</v>
      </c>
      <c r="P772">
        <v>3782</v>
      </c>
      <c r="Q772">
        <v>6554</v>
      </c>
      <c r="R772" s="20">
        <v>0.03</v>
      </c>
    </row>
    <row r="773" spans="1:18" x14ac:dyDescent="0.25">
      <c r="A773" t="s">
        <v>1278</v>
      </c>
      <c r="B773" s="19">
        <v>41581</v>
      </c>
      <c r="C773" t="s">
        <v>203</v>
      </c>
      <c r="D773">
        <v>10002</v>
      </c>
      <c r="E773" t="s">
        <v>500</v>
      </c>
      <c r="F773">
        <v>2</v>
      </c>
      <c r="G773" t="s">
        <v>83</v>
      </c>
      <c r="H773" t="s">
        <v>84</v>
      </c>
      <c r="I773" t="s">
        <v>85</v>
      </c>
      <c r="J773" t="s">
        <v>77</v>
      </c>
      <c r="K773" t="s">
        <v>501</v>
      </c>
      <c r="L773">
        <v>3282</v>
      </c>
      <c r="M773">
        <v>1654</v>
      </c>
      <c r="N773" t="s">
        <v>114</v>
      </c>
      <c r="O773">
        <v>4</v>
      </c>
      <c r="P773">
        <v>3308</v>
      </c>
      <c r="Q773">
        <v>6564</v>
      </c>
      <c r="R773" s="20">
        <v>0.03</v>
      </c>
    </row>
    <row r="774" spans="1:18" x14ac:dyDescent="0.25">
      <c r="A774" t="s">
        <v>1279</v>
      </c>
      <c r="B774" s="19">
        <v>41798</v>
      </c>
      <c r="C774" t="s">
        <v>102</v>
      </c>
      <c r="D774">
        <v>10012</v>
      </c>
      <c r="E774" t="s">
        <v>505</v>
      </c>
      <c r="F774">
        <v>2</v>
      </c>
      <c r="G774" t="s">
        <v>127</v>
      </c>
      <c r="H774" t="s">
        <v>128</v>
      </c>
      <c r="I774" t="s">
        <v>129</v>
      </c>
      <c r="J774" t="s">
        <v>93</v>
      </c>
      <c r="K774" t="s">
        <v>506</v>
      </c>
      <c r="L774">
        <v>3282</v>
      </c>
      <c r="M774">
        <v>1376</v>
      </c>
      <c r="N774" t="s">
        <v>87</v>
      </c>
      <c r="O774">
        <v>1</v>
      </c>
      <c r="P774">
        <v>2752</v>
      </c>
      <c r="Q774">
        <v>6564</v>
      </c>
      <c r="R774" s="20">
        <v>0.03</v>
      </c>
    </row>
    <row r="775" spans="1:18" x14ac:dyDescent="0.25">
      <c r="A775" t="s">
        <v>967</v>
      </c>
      <c r="B775" s="19">
        <v>42138</v>
      </c>
      <c r="C775" t="s">
        <v>203</v>
      </c>
      <c r="D775">
        <v>10004</v>
      </c>
      <c r="E775" t="s">
        <v>1280</v>
      </c>
      <c r="F775">
        <v>2</v>
      </c>
      <c r="G775" t="s">
        <v>121</v>
      </c>
      <c r="H775" t="s">
        <v>122</v>
      </c>
      <c r="I775" t="s">
        <v>123</v>
      </c>
      <c r="J775" t="s">
        <v>106</v>
      </c>
      <c r="K775" t="s">
        <v>1281</v>
      </c>
      <c r="L775">
        <v>3290</v>
      </c>
      <c r="M775">
        <v>1720</v>
      </c>
      <c r="N775" t="s">
        <v>87</v>
      </c>
      <c r="O775">
        <v>4</v>
      </c>
      <c r="P775">
        <v>3440</v>
      </c>
      <c r="Q775">
        <v>6580</v>
      </c>
      <c r="R775" s="20">
        <v>0.03</v>
      </c>
    </row>
    <row r="776" spans="1:18" x14ac:dyDescent="0.25">
      <c r="A776" t="s">
        <v>870</v>
      </c>
      <c r="B776" s="19">
        <v>42006</v>
      </c>
      <c r="C776" t="s">
        <v>72</v>
      </c>
      <c r="D776">
        <v>10004</v>
      </c>
      <c r="E776" t="s">
        <v>1280</v>
      </c>
      <c r="F776">
        <v>2</v>
      </c>
      <c r="G776" t="s">
        <v>121</v>
      </c>
      <c r="H776" t="s">
        <v>122</v>
      </c>
      <c r="I776" t="s">
        <v>123</v>
      </c>
      <c r="J776" t="s">
        <v>106</v>
      </c>
      <c r="K776" t="s">
        <v>1281</v>
      </c>
      <c r="L776">
        <v>3290</v>
      </c>
      <c r="M776">
        <v>1720</v>
      </c>
      <c r="N776" t="s">
        <v>87</v>
      </c>
      <c r="O776">
        <v>6</v>
      </c>
      <c r="P776">
        <v>3440</v>
      </c>
      <c r="Q776">
        <v>6580</v>
      </c>
      <c r="R776" s="20">
        <v>0.02</v>
      </c>
    </row>
    <row r="777" spans="1:18" x14ac:dyDescent="0.25">
      <c r="A777" t="s">
        <v>1282</v>
      </c>
      <c r="B777" s="19">
        <v>41770</v>
      </c>
      <c r="C777" t="s">
        <v>72</v>
      </c>
      <c r="D777">
        <v>10012</v>
      </c>
      <c r="E777" t="s">
        <v>513</v>
      </c>
      <c r="F777">
        <v>2</v>
      </c>
      <c r="G777" t="s">
        <v>127</v>
      </c>
      <c r="H777" t="s">
        <v>128</v>
      </c>
      <c r="I777" t="s">
        <v>129</v>
      </c>
      <c r="J777" t="s">
        <v>93</v>
      </c>
      <c r="K777" t="s">
        <v>514</v>
      </c>
      <c r="L777">
        <v>3303</v>
      </c>
      <c r="M777">
        <v>2271</v>
      </c>
      <c r="N777" t="s">
        <v>239</v>
      </c>
      <c r="O777">
        <v>6</v>
      </c>
      <c r="P777">
        <v>4542</v>
      </c>
      <c r="Q777">
        <v>6606</v>
      </c>
      <c r="R777" s="20">
        <v>0.02</v>
      </c>
    </row>
    <row r="778" spans="1:18" x14ac:dyDescent="0.25">
      <c r="A778" t="s">
        <v>1019</v>
      </c>
      <c r="B778" s="19">
        <v>41363</v>
      </c>
      <c r="C778" t="s">
        <v>203</v>
      </c>
      <c r="D778">
        <v>10005</v>
      </c>
      <c r="E778" t="s">
        <v>513</v>
      </c>
      <c r="F778">
        <v>2</v>
      </c>
      <c r="G778" t="s">
        <v>183</v>
      </c>
      <c r="H778" t="s">
        <v>184</v>
      </c>
      <c r="I778" t="s">
        <v>185</v>
      </c>
      <c r="J778" t="s">
        <v>93</v>
      </c>
      <c r="K778" t="s">
        <v>514</v>
      </c>
      <c r="L778">
        <v>3303</v>
      </c>
      <c r="M778">
        <v>2271</v>
      </c>
      <c r="N778" t="s">
        <v>239</v>
      </c>
      <c r="O778">
        <v>4</v>
      </c>
      <c r="P778">
        <v>4542</v>
      </c>
      <c r="Q778">
        <v>6606</v>
      </c>
      <c r="R778" s="20">
        <v>0.03</v>
      </c>
    </row>
    <row r="779" spans="1:18" x14ac:dyDescent="0.25">
      <c r="A779" t="s">
        <v>1283</v>
      </c>
      <c r="B779" s="19">
        <v>42028</v>
      </c>
      <c r="C779" t="s">
        <v>203</v>
      </c>
      <c r="D779">
        <v>10007</v>
      </c>
      <c r="E779" t="s">
        <v>513</v>
      </c>
      <c r="F779">
        <v>2</v>
      </c>
      <c r="G779" t="s">
        <v>90</v>
      </c>
      <c r="H779" t="s">
        <v>91</v>
      </c>
      <c r="I779" t="s">
        <v>92</v>
      </c>
      <c r="J779" t="s">
        <v>93</v>
      </c>
      <c r="K779" t="s">
        <v>514</v>
      </c>
      <c r="L779">
        <v>3303</v>
      </c>
      <c r="M779">
        <v>2271</v>
      </c>
      <c r="N779" t="s">
        <v>239</v>
      </c>
      <c r="O779">
        <v>4</v>
      </c>
      <c r="P779">
        <v>4542</v>
      </c>
      <c r="Q779">
        <v>6606</v>
      </c>
      <c r="R779" s="20">
        <v>0.03</v>
      </c>
    </row>
    <row r="780" spans="1:18" x14ac:dyDescent="0.25">
      <c r="A780" t="s">
        <v>1284</v>
      </c>
      <c r="B780" s="19">
        <v>42317</v>
      </c>
      <c r="C780" t="s">
        <v>203</v>
      </c>
      <c r="D780">
        <v>10004</v>
      </c>
      <c r="E780" t="s">
        <v>519</v>
      </c>
      <c r="F780">
        <v>2</v>
      </c>
      <c r="G780" t="s">
        <v>121</v>
      </c>
      <c r="H780" t="s">
        <v>122</v>
      </c>
      <c r="I780" t="s">
        <v>123</v>
      </c>
      <c r="J780" t="s">
        <v>106</v>
      </c>
      <c r="K780" t="s">
        <v>520</v>
      </c>
      <c r="L780">
        <v>3324</v>
      </c>
      <c r="M780">
        <v>1846</v>
      </c>
      <c r="N780" t="s">
        <v>87</v>
      </c>
      <c r="O780">
        <v>4</v>
      </c>
      <c r="P780">
        <v>3692</v>
      </c>
      <c r="Q780">
        <v>6648</v>
      </c>
      <c r="R780" s="20">
        <v>0.03</v>
      </c>
    </row>
    <row r="781" spans="1:18" x14ac:dyDescent="0.25">
      <c r="A781" t="s">
        <v>1285</v>
      </c>
      <c r="B781" s="19">
        <v>42161</v>
      </c>
      <c r="C781" t="s">
        <v>89</v>
      </c>
      <c r="D781">
        <v>10001</v>
      </c>
      <c r="E781" t="s">
        <v>523</v>
      </c>
      <c r="F781">
        <v>2</v>
      </c>
      <c r="G781" t="s">
        <v>197</v>
      </c>
      <c r="H781" t="s">
        <v>122</v>
      </c>
      <c r="I781" t="s">
        <v>198</v>
      </c>
      <c r="J781" t="s">
        <v>106</v>
      </c>
      <c r="K781" t="s">
        <v>524</v>
      </c>
      <c r="L781">
        <v>3330</v>
      </c>
      <c r="M781">
        <v>1819</v>
      </c>
      <c r="N781" t="s">
        <v>87</v>
      </c>
      <c r="O781">
        <v>5</v>
      </c>
      <c r="P781">
        <v>3638</v>
      </c>
      <c r="Q781">
        <v>6660</v>
      </c>
      <c r="R781" s="20">
        <v>0.03</v>
      </c>
    </row>
    <row r="782" spans="1:18" x14ac:dyDescent="0.25">
      <c r="A782" t="s">
        <v>426</v>
      </c>
      <c r="B782" s="19">
        <v>42258</v>
      </c>
      <c r="C782" t="s">
        <v>108</v>
      </c>
      <c r="D782">
        <v>10003</v>
      </c>
      <c r="E782" t="s">
        <v>523</v>
      </c>
      <c r="F782">
        <v>2</v>
      </c>
      <c r="G782" t="s">
        <v>96</v>
      </c>
      <c r="H782" t="s">
        <v>97</v>
      </c>
      <c r="I782" t="s">
        <v>98</v>
      </c>
      <c r="J782" t="s">
        <v>99</v>
      </c>
      <c r="K782" t="s">
        <v>524</v>
      </c>
      <c r="L782">
        <v>3330</v>
      </c>
      <c r="M782">
        <v>1819</v>
      </c>
      <c r="N782" t="s">
        <v>87</v>
      </c>
      <c r="O782">
        <v>3</v>
      </c>
      <c r="P782">
        <v>3638</v>
      </c>
      <c r="Q782">
        <v>6660</v>
      </c>
      <c r="R782" s="20">
        <v>0.03</v>
      </c>
    </row>
    <row r="783" spans="1:18" x14ac:dyDescent="0.25">
      <c r="A783" t="s">
        <v>935</v>
      </c>
      <c r="B783" s="19">
        <v>42069</v>
      </c>
      <c r="C783" t="s">
        <v>72</v>
      </c>
      <c r="D783">
        <v>10008</v>
      </c>
      <c r="E783" t="s">
        <v>523</v>
      </c>
      <c r="F783">
        <v>2</v>
      </c>
      <c r="G783" t="s">
        <v>135</v>
      </c>
      <c r="H783" t="s">
        <v>136</v>
      </c>
      <c r="I783" t="s">
        <v>137</v>
      </c>
      <c r="J783" t="s">
        <v>106</v>
      </c>
      <c r="K783" t="s">
        <v>524</v>
      </c>
      <c r="L783">
        <v>3330</v>
      </c>
      <c r="M783">
        <v>1819</v>
      </c>
      <c r="N783" t="s">
        <v>87</v>
      </c>
      <c r="O783">
        <v>6</v>
      </c>
      <c r="P783">
        <v>3638</v>
      </c>
      <c r="Q783">
        <v>6660</v>
      </c>
      <c r="R783" s="20">
        <v>0.02</v>
      </c>
    </row>
    <row r="784" spans="1:18" x14ac:dyDescent="0.25">
      <c r="A784" t="s">
        <v>1286</v>
      </c>
      <c r="B784" s="19">
        <v>41653</v>
      </c>
      <c r="C784" t="s">
        <v>102</v>
      </c>
      <c r="D784">
        <v>10013</v>
      </c>
      <c r="E784" t="s">
        <v>527</v>
      </c>
      <c r="F784">
        <v>2</v>
      </c>
      <c r="G784" t="s">
        <v>116</v>
      </c>
      <c r="H784" t="s">
        <v>117</v>
      </c>
      <c r="I784" t="s">
        <v>118</v>
      </c>
      <c r="J784" t="s">
        <v>106</v>
      </c>
      <c r="K784" t="s">
        <v>528</v>
      </c>
      <c r="L784">
        <v>3330</v>
      </c>
      <c r="M784">
        <v>2283</v>
      </c>
      <c r="N784" t="s">
        <v>87</v>
      </c>
      <c r="O784">
        <v>1</v>
      </c>
      <c r="P784">
        <v>4566</v>
      </c>
      <c r="Q784">
        <v>6660</v>
      </c>
      <c r="R784" s="20">
        <v>0.03</v>
      </c>
    </row>
    <row r="785" spans="1:18" x14ac:dyDescent="0.25">
      <c r="A785" t="s">
        <v>1045</v>
      </c>
      <c r="B785" s="19">
        <v>41627</v>
      </c>
      <c r="C785" t="s">
        <v>110</v>
      </c>
      <c r="D785">
        <v>10014</v>
      </c>
      <c r="E785" t="s">
        <v>527</v>
      </c>
      <c r="F785">
        <v>2</v>
      </c>
      <c r="G785" t="s">
        <v>162</v>
      </c>
      <c r="H785" t="s">
        <v>163</v>
      </c>
      <c r="I785" t="s">
        <v>164</v>
      </c>
      <c r="J785" t="s">
        <v>93</v>
      </c>
      <c r="K785" t="s">
        <v>528</v>
      </c>
      <c r="L785">
        <v>3330</v>
      </c>
      <c r="M785">
        <v>2283</v>
      </c>
      <c r="N785" t="s">
        <v>87</v>
      </c>
      <c r="O785">
        <v>4</v>
      </c>
      <c r="P785">
        <v>4566</v>
      </c>
      <c r="Q785">
        <v>6660</v>
      </c>
      <c r="R785" s="20">
        <v>0.03</v>
      </c>
    </row>
    <row r="786" spans="1:18" x14ac:dyDescent="0.25">
      <c r="A786" t="s">
        <v>1287</v>
      </c>
      <c r="B786" s="19">
        <v>42047</v>
      </c>
      <c r="C786" t="s">
        <v>81</v>
      </c>
      <c r="D786">
        <v>10010</v>
      </c>
      <c r="E786" t="s">
        <v>527</v>
      </c>
      <c r="F786">
        <v>2</v>
      </c>
      <c r="G786" t="s">
        <v>171</v>
      </c>
      <c r="H786" t="s">
        <v>172</v>
      </c>
      <c r="I786" t="s">
        <v>173</v>
      </c>
      <c r="J786" t="s">
        <v>93</v>
      </c>
      <c r="K786" t="s">
        <v>528</v>
      </c>
      <c r="L786">
        <v>3330</v>
      </c>
      <c r="M786">
        <v>2283</v>
      </c>
      <c r="N786" t="s">
        <v>87</v>
      </c>
      <c r="O786">
        <v>8</v>
      </c>
      <c r="P786">
        <v>4566</v>
      </c>
      <c r="Q786">
        <v>6660</v>
      </c>
      <c r="R786" s="20">
        <v>0.02</v>
      </c>
    </row>
    <row r="787" spans="1:18" x14ac:dyDescent="0.25">
      <c r="A787" t="s">
        <v>1288</v>
      </c>
      <c r="B787" s="19">
        <v>42316</v>
      </c>
      <c r="C787" t="s">
        <v>134</v>
      </c>
      <c r="D787">
        <v>10002</v>
      </c>
      <c r="E787" t="s">
        <v>532</v>
      </c>
      <c r="F787">
        <v>2</v>
      </c>
      <c r="G787" t="s">
        <v>83</v>
      </c>
      <c r="H787" t="s">
        <v>84</v>
      </c>
      <c r="I787" t="s">
        <v>85</v>
      </c>
      <c r="J787" t="s">
        <v>77</v>
      </c>
      <c r="K787" t="s">
        <v>533</v>
      </c>
      <c r="L787">
        <v>3339</v>
      </c>
      <c r="M787">
        <v>2274</v>
      </c>
      <c r="N787" t="s">
        <v>87</v>
      </c>
      <c r="O787">
        <v>10</v>
      </c>
      <c r="P787">
        <v>4548</v>
      </c>
      <c r="Q787">
        <v>6678</v>
      </c>
      <c r="R787" s="20">
        <v>0.02</v>
      </c>
    </row>
    <row r="788" spans="1:18" x14ac:dyDescent="0.25">
      <c r="A788" t="s">
        <v>660</v>
      </c>
      <c r="B788" s="19">
        <v>41802</v>
      </c>
      <c r="C788" t="s">
        <v>72</v>
      </c>
      <c r="D788">
        <v>10013</v>
      </c>
      <c r="E788" t="s">
        <v>532</v>
      </c>
      <c r="F788">
        <v>2</v>
      </c>
      <c r="G788" t="s">
        <v>116</v>
      </c>
      <c r="H788" t="s">
        <v>117</v>
      </c>
      <c r="I788" t="s">
        <v>118</v>
      </c>
      <c r="J788" t="s">
        <v>106</v>
      </c>
      <c r="K788" t="s">
        <v>533</v>
      </c>
      <c r="L788">
        <v>3339</v>
      </c>
      <c r="M788">
        <v>2274</v>
      </c>
      <c r="N788" t="s">
        <v>87</v>
      </c>
      <c r="O788">
        <v>6</v>
      </c>
      <c r="P788">
        <v>4548</v>
      </c>
      <c r="Q788">
        <v>6678</v>
      </c>
      <c r="R788" s="20">
        <v>0.02</v>
      </c>
    </row>
    <row r="789" spans="1:18" x14ac:dyDescent="0.25">
      <c r="A789" t="s">
        <v>1005</v>
      </c>
      <c r="B789" s="19">
        <v>41291</v>
      </c>
      <c r="C789" t="s">
        <v>102</v>
      </c>
      <c r="D789">
        <v>10011</v>
      </c>
      <c r="E789" t="s">
        <v>532</v>
      </c>
      <c r="F789">
        <v>2</v>
      </c>
      <c r="G789" t="s">
        <v>153</v>
      </c>
      <c r="H789" t="s">
        <v>154</v>
      </c>
      <c r="I789" t="s">
        <v>155</v>
      </c>
      <c r="J789" t="s">
        <v>93</v>
      </c>
      <c r="K789" t="s">
        <v>533</v>
      </c>
      <c r="L789">
        <v>3339</v>
      </c>
      <c r="M789">
        <v>2274</v>
      </c>
      <c r="N789" t="s">
        <v>87</v>
      </c>
      <c r="O789">
        <v>1</v>
      </c>
      <c r="P789">
        <v>4548</v>
      </c>
      <c r="Q789">
        <v>6678</v>
      </c>
      <c r="R789" s="20">
        <v>0.03</v>
      </c>
    </row>
    <row r="790" spans="1:18" x14ac:dyDescent="0.25">
      <c r="A790" t="s">
        <v>1289</v>
      </c>
      <c r="B790" s="19">
        <v>41423</v>
      </c>
      <c r="C790" t="s">
        <v>72</v>
      </c>
      <c r="D790">
        <v>10002</v>
      </c>
      <c r="E790" t="s">
        <v>539</v>
      </c>
      <c r="F790">
        <v>2</v>
      </c>
      <c r="G790" t="s">
        <v>83</v>
      </c>
      <c r="H790" t="s">
        <v>84</v>
      </c>
      <c r="I790" t="s">
        <v>85</v>
      </c>
      <c r="J790" t="s">
        <v>77</v>
      </c>
      <c r="K790" t="s">
        <v>540</v>
      </c>
      <c r="L790">
        <v>3377</v>
      </c>
      <c r="M790">
        <v>2112</v>
      </c>
      <c r="N790" t="s">
        <v>239</v>
      </c>
      <c r="O790">
        <v>6</v>
      </c>
      <c r="P790">
        <v>4224</v>
      </c>
      <c r="Q790">
        <v>6754</v>
      </c>
      <c r="R790" s="20">
        <v>0.02</v>
      </c>
    </row>
    <row r="791" spans="1:18" x14ac:dyDescent="0.25">
      <c r="A791" t="s">
        <v>515</v>
      </c>
      <c r="B791" s="19">
        <v>42074</v>
      </c>
      <c r="C791" t="s">
        <v>134</v>
      </c>
      <c r="D791">
        <v>10011</v>
      </c>
      <c r="E791" t="s">
        <v>539</v>
      </c>
      <c r="F791">
        <v>2</v>
      </c>
      <c r="G791" t="s">
        <v>153</v>
      </c>
      <c r="H791" t="s">
        <v>154</v>
      </c>
      <c r="I791" t="s">
        <v>155</v>
      </c>
      <c r="J791" t="s">
        <v>93</v>
      </c>
      <c r="K791" t="s">
        <v>540</v>
      </c>
      <c r="L791">
        <v>3377</v>
      </c>
      <c r="M791">
        <v>2112</v>
      </c>
      <c r="N791" t="s">
        <v>239</v>
      </c>
      <c r="O791">
        <v>10</v>
      </c>
      <c r="P791">
        <v>4224</v>
      </c>
      <c r="Q791">
        <v>6754</v>
      </c>
      <c r="R791" s="20">
        <v>0.02</v>
      </c>
    </row>
    <row r="792" spans="1:18" x14ac:dyDescent="0.25">
      <c r="A792" t="s">
        <v>1290</v>
      </c>
      <c r="B792" s="19">
        <v>42062</v>
      </c>
      <c r="C792" t="s">
        <v>72</v>
      </c>
      <c r="D792">
        <v>10010</v>
      </c>
      <c r="E792" t="s">
        <v>539</v>
      </c>
      <c r="F792">
        <v>2</v>
      </c>
      <c r="G792" t="s">
        <v>171</v>
      </c>
      <c r="H792" t="s">
        <v>172</v>
      </c>
      <c r="I792" t="s">
        <v>173</v>
      </c>
      <c r="J792" t="s">
        <v>93</v>
      </c>
      <c r="K792" t="s">
        <v>540</v>
      </c>
      <c r="L792">
        <v>3377</v>
      </c>
      <c r="M792">
        <v>2112</v>
      </c>
      <c r="N792" t="s">
        <v>239</v>
      </c>
      <c r="O792">
        <v>6</v>
      </c>
      <c r="P792">
        <v>4224</v>
      </c>
      <c r="Q792">
        <v>6754</v>
      </c>
      <c r="R792" s="20">
        <v>0.02</v>
      </c>
    </row>
    <row r="793" spans="1:18" x14ac:dyDescent="0.25">
      <c r="A793" t="s">
        <v>1291</v>
      </c>
      <c r="B793" s="19">
        <v>41729</v>
      </c>
      <c r="C793" t="s">
        <v>81</v>
      </c>
      <c r="D793">
        <v>10009</v>
      </c>
      <c r="E793" t="s">
        <v>542</v>
      </c>
      <c r="F793">
        <v>2</v>
      </c>
      <c r="G793" t="s">
        <v>141</v>
      </c>
      <c r="H793" t="s">
        <v>142</v>
      </c>
      <c r="I793" t="s">
        <v>143</v>
      </c>
      <c r="J793" t="s">
        <v>93</v>
      </c>
      <c r="K793" t="s">
        <v>543</v>
      </c>
      <c r="L793">
        <v>3388</v>
      </c>
      <c r="M793">
        <v>1454</v>
      </c>
      <c r="N793" t="s">
        <v>239</v>
      </c>
      <c r="O793">
        <v>8</v>
      </c>
      <c r="P793">
        <v>2908</v>
      </c>
      <c r="Q793">
        <v>6776</v>
      </c>
      <c r="R793" s="20">
        <v>0.02</v>
      </c>
    </row>
    <row r="794" spans="1:18" x14ac:dyDescent="0.25">
      <c r="A794" t="s">
        <v>1292</v>
      </c>
      <c r="B794" s="19">
        <v>41701</v>
      </c>
      <c r="C794" t="s">
        <v>81</v>
      </c>
      <c r="D794">
        <v>10001</v>
      </c>
      <c r="E794" t="s">
        <v>551</v>
      </c>
      <c r="F794">
        <v>2</v>
      </c>
      <c r="G794" t="s">
        <v>197</v>
      </c>
      <c r="H794" t="s">
        <v>122</v>
      </c>
      <c r="I794" t="s">
        <v>198</v>
      </c>
      <c r="J794" t="s">
        <v>106</v>
      </c>
      <c r="K794" t="s">
        <v>552</v>
      </c>
      <c r="L794">
        <v>3408</v>
      </c>
      <c r="M794">
        <v>1465</v>
      </c>
      <c r="N794" t="s">
        <v>87</v>
      </c>
      <c r="O794">
        <v>8</v>
      </c>
      <c r="P794">
        <v>2930</v>
      </c>
      <c r="Q794">
        <v>6816</v>
      </c>
      <c r="R794" s="20">
        <v>0.02</v>
      </c>
    </row>
    <row r="795" spans="1:18" x14ac:dyDescent="0.25">
      <c r="A795" t="s">
        <v>1293</v>
      </c>
      <c r="B795" s="19">
        <v>41499</v>
      </c>
      <c r="C795" t="s">
        <v>72</v>
      </c>
      <c r="D795">
        <v>10013</v>
      </c>
      <c r="E795" t="s">
        <v>563</v>
      </c>
      <c r="F795">
        <v>2</v>
      </c>
      <c r="G795" t="s">
        <v>116</v>
      </c>
      <c r="H795" t="s">
        <v>117</v>
      </c>
      <c r="I795" t="s">
        <v>118</v>
      </c>
      <c r="J795" t="s">
        <v>106</v>
      </c>
      <c r="K795" t="s">
        <v>564</v>
      </c>
      <c r="L795">
        <v>3421</v>
      </c>
      <c r="M795">
        <v>1569</v>
      </c>
      <c r="N795" t="s">
        <v>87</v>
      </c>
      <c r="O795">
        <v>6</v>
      </c>
      <c r="P795">
        <v>3138</v>
      </c>
      <c r="Q795">
        <v>6842</v>
      </c>
      <c r="R795" s="20">
        <v>0.02</v>
      </c>
    </row>
    <row r="796" spans="1:18" x14ac:dyDescent="0.25">
      <c r="A796" t="s">
        <v>1294</v>
      </c>
      <c r="B796" s="19">
        <v>42006</v>
      </c>
      <c r="C796" t="s">
        <v>110</v>
      </c>
      <c r="D796">
        <v>10001</v>
      </c>
      <c r="E796" t="s">
        <v>1295</v>
      </c>
      <c r="F796">
        <v>2</v>
      </c>
      <c r="G796" t="s">
        <v>197</v>
      </c>
      <c r="H796" t="s">
        <v>122</v>
      </c>
      <c r="I796" t="s">
        <v>198</v>
      </c>
      <c r="J796" t="s">
        <v>106</v>
      </c>
      <c r="K796" t="s">
        <v>1296</v>
      </c>
      <c r="L796">
        <v>3448</v>
      </c>
      <c r="M796">
        <v>1219</v>
      </c>
      <c r="N796" t="s">
        <v>87</v>
      </c>
      <c r="O796">
        <v>4</v>
      </c>
      <c r="P796">
        <v>2438</v>
      </c>
      <c r="Q796">
        <v>6896</v>
      </c>
      <c r="R796" s="20">
        <v>0.03</v>
      </c>
    </row>
    <row r="797" spans="1:18" x14ac:dyDescent="0.25">
      <c r="A797" t="s">
        <v>961</v>
      </c>
      <c r="B797" s="19">
        <v>42152</v>
      </c>
      <c r="C797" t="s">
        <v>89</v>
      </c>
      <c r="D797">
        <v>10009</v>
      </c>
      <c r="E797" t="s">
        <v>1295</v>
      </c>
      <c r="F797">
        <v>2</v>
      </c>
      <c r="G797" t="s">
        <v>141</v>
      </c>
      <c r="H797" t="s">
        <v>142</v>
      </c>
      <c r="I797" t="s">
        <v>143</v>
      </c>
      <c r="J797" t="s">
        <v>93</v>
      </c>
      <c r="K797" t="s">
        <v>1296</v>
      </c>
      <c r="L797">
        <v>3448</v>
      </c>
      <c r="M797">
        <v>1219</v>
      </c>
      <c r="N797" t="s">
        <v>87</v>
      </c>
      <c r="O797">
        <v>5</v>
      </c>
      <c r="P797">
        <v>2438</v>
      </c>
      <c r="Q797">
        <v>6896</v>
      </c>
      <c r="R797" s="20">
        <v>0.03</v>
      </c>
    </row>
    <row r="798" spans="1:18" x14ac:dyDescent="0.25">
      <c r="A798" t="s">
        <v>1297</v>
      </c>
      <c r="B798" s="19">
        <v>41753</v>
      </c>
      <c r="C798" t="s">
        <v>134</v>
      </c>
      <c r="D798">
        <v>10001</v>
      </c>
      <c r="E798" t="s">
        <v>581</v>
      </c>
      <c r="F798">
        <v>2</v>
      </c>
      <c r="G798" t="s">
        <v>197</v>
      </c>
      <c r="H798" t="s">
        <v>122</v>
      </c>
      <c r="I798" t="s">
        <v>198</v>
      </c>
      <c r="J798" t="s">
        <v>106</v>
      </c>
      <c r="K798" t="s">
        <v>582</v>
      </c>
      <c r="L798">
        <v>3454</v>
      </c>
      <c r="M798">
        <v>1525</v>
      </c>
      <c r="N798" t="s">
        <v>87</v>
      </c>
      <c r="O798">
        <v>10</v>
      </c>
      <c r="P798">
        <v>3050</v>
      </c>
      <c r="Q798">
        <v>6908</v>
      </c>
      <c r="R798" s="20">
        <v>0.02</v>
      </c>
    </row>
    <row r="799" spans="1:18" x14ac:dyDescent="0.25">
      <c r="A799" t="s">
        <v>1298</v>
      </c>
      <c r="B799" s="19">
        <v>42170</v>
      </c>
      <c r="C799" t="s">
        <v>81</v>
      </c>
      <c r="D799">
        <v>10004</v>
      </c>
      <c r="E799" t="s">
        <v>592</v>
      </c>
      <c r="F799">
        <v>2</v>
      </c>
      <c r="G799" t="s">
        <v>121</v>
      </c>
      <c r="H799" t="s">
        <v>122</v>
      </c>
      <c r="I799" t="s">
        <v>123</v>
      </c>
      <c r="J799" t="s">
        <v>106</v>
      </c>
      <c r="K799" t="s">
        <v>593</v>
      </c>
      <c r="L799">
        <v>3458</v>
      </c>
      <c r="M799">
        <v>1684</v>
      </c>
      <c r="N799" t="s">
        <v>114</v>
      </c>
      <c r="O799">
        <v>8</v>
      </c>
      <c r="P799">
        <v>3368</v>
      </c>
      <c r="Q799">
        <v>6916</v>
      </c>
      <c r="R799" s="20">
        <v>0.02</v>
      </c>
    </row>
    <row r="800" spans="1:18" x14ac:dyDescent="0.25">
      <c r="A800" t="s">
        <v>631</v>
      </c>
      <c r="B800" s="19">
        <v>41301</v>
      </c>
      <c r="C800" t="s">
        <v>72</v>
      </c>
      <c r="D800">
        <v>10005</v>
      </c>
      <c r="E800" t="s">
        <v>595</v>
      </c>
      <c r="F800">
        <v>2</v>
      </c>
      <c r="G800" t="s">
        <v>183</v>
      </c>
      <c r="H800" t="s">
        <v>184</v>
      </c>
      <c r="I800" t="s">
        <v>185</v>
      </c>
      <c r="J800" t="s">
        <v>93</v>
      </c>
      <c r="K800" t="s">
        <v>596</v>
      </c>
      <c r="L800">
        <v>3463</v>
      </c>
      <c r="M800">
        <v>1964</v>
      </c>
      <c r="N800" t="s">
        <v>114</v>
      </c>
      <c r="O800">
        <v>6</v>
      </c>
      <c r="P800">
        <v>3928</v>
      </c>
      <c r="Q800">
        <v>6926</v>
      </c>
      <c r="R800" s="20">
        <v>0.02</v>
      </c>
    </row>
    <row r="801" spans="1:18" x14ac:dyDescent="0.25">
      <c r="A801" t="s">
        <v>1299</v>
      </c>
      <c r="B801" s="19">
        <v>41695</v>
      </c>
      <c r="C801" t="s">
        <v>203</v>
      </c>
      <c r="D801">
        <v>10014</v>
      </c>
      <c r="E801" t="s">
        <v>595</v>
      </c>
      <c r="F801">
        <v>2</v>
      </c>
      <c r="G801" t="s">
        <v>162</v>
      </c>
      <c r="H801" t="s">
        <v>163</v>
      </c>
      <c r="I801" t="s">
        <v>164</v>
      </c>
      <c r="J801" t="s">
        <v>93</v>
      </c>
      <c r="K801" t="s">
        <v>596</v>
      </c>
      <c r="L801">
        <v>3463</v>
      </c>
      <c r="M801">
        <v>1964</v>
      </c>
      <c r="N801" t="s">
        <v>114</v>
      </c>
      <c r="O801">
        <v>4</v>
      </c>
      <c r="P801">
        <v>3928</v>
      </c>
      <c r="Q801">
        <v>6926</v>
      </c>
      <c r="R801" s="20">
        <v>0.03</v>
      </c>
    </row>
    <row r="802" spans="1:18" x14ac:dyDescent="0.25">
      <c r="A802" t="s">
        <v>1300</v>
      </c>
      <c r="B802" s="19">
        <v>41563</v>
      </c>
      <c r="C802" t="s">
        <v>89</v>
      </c>
      <c r="D802">
        <v>10008</v>
      </c>
      <c r="E802" t="s">
        <v>598</v>
      </c>
      <c r="F802">
        <v>2</v>
      </c>
      <c r="G802" t="s">
        <v>135</v>
      </c>
      <c r="H802" t="s">
        <v>136</v>
      </c>
      <c r="I802" t="s">
        <v>137</v>
      </c>
      <c r="J802" t="s">
        <v>106</v>
      </c>
      <c r="K802" t="s">
        <v>599</v>
      </c>
      <c r="L802">
        <v>3467</v>
      </c>
      <c r="M802">
        <v>1230</v>
      </c>
      <c r="N802" t="s">
        <v>114</v>
      </c>
      <c r="O802">
        <v>5</v>
      </c>
      <c r="P802">
        <v>2460</v>
      </c>
      <c r="Q802">
        <v>6934</v>
      </c>
      <c r="R802" s="20">
        <v>0.03</v>
      </c>
    </row>
    <row r="803" spans="1:18" x14ac:dyDescent="0.25">
      <c r="A803" t="s">
        <v>948</v>
      </c>
      <c r="B803" s="19">
        <v>41979</v>
      </c>
      <c r="C803" t="s">
        <v>134</v>
      </c>
      <c r="D803">
        <v>10010</v>
      </c>
      <c r="E803" t="s">
        <v>598</v>
      </c>
      <c r="F803">
        <v>2</v>
      </c>
      <c r="G803" t="s">
        <v>171</v>
      </c>
      <c r="H803" t="s">
        <v>172</v>
      </c>
      <c r="I803" t="s">
        <v>173</v>
      </c>
      <c r="J803" t="s">
        <v>93</v>
      </c>
      <c r="K803" t="s">
        <v>599</v>
      </c>
      <c r="L803">
        <v>3467</v>
      </c>
      <c r="M803">
        <v>1230</v>
      </c>
      <c r="N803" t="s">
        <v>114</v>
      </c>
      <c r="O803">
        <v>10</v>
      </c>
      <c r="P803">
        <v>2460</v>
      </c>
      <c r="Q803">
        <v>6934</v>
      </c>
      <c r="R803" s="20">
        <v>0.02</v>
      </c>
    </row>
    <row r="804" spans="1:18" x14ac:dyDescent="0.25">
      <c r="A804" t="s">
        <v>1277</v>
      </c>
      <c r="B804" s="19">
        <v>42022</v>
      </c>
      <c r="C804" t="s">
        <v>89</v>
      </c>
      <c r="D804">
        <v>10015</v>
      </c>
      <c r="E804" t="s">
        <v>603</v>
      </c>
      <c r="F804">
        <v>2</v>
      </c>
      <c r="G804" t="s">
        <v>103</v>
      </c>
      <c r="H804" t="s">
        <v>104</v>
      </c>
      <c r="I804" t="s">
        <v>105</v>
      </c>
      <c r="J804" t="s">
        <v>106</v>
      </c>
      <c r="K804" t="s">
        <v>604</v>
      </c>
      <c r="L804">
        <v>3472</v>
      </c>
      <c r="M804">
        <v>2239</v>
      </c>
      <c r="N804" t="s">
        <v>114</v>
      </c>
      <c r="O804">
        <v>5</v>
      </c>
      <c r="P804">
        <v>4478</v>
      </c>
      <c r="Q804">
        <v>6944</v>
      </c>
      <c r="R804" s="20">
        <v>0.03</v>
      </c>
    </row>
    <row r="805" spans="1:18" x14ac:dyDescent="0.25">
      <c r="A805" t="s">
        <v>1301</v>
      </c>
      <c r="B805" s="19">
        <v>41653</v>
      </c>
      <c r="C805" t="s">
        <v>81</v>
      </c>
      <c r="D805">
        <v>10006</v>
      </c>
      <c r="E805" t="s">
        <v>609</v>
      </c>
      <c r="F805">
        <v>2</v>
      </c>
      <c r="G805" t="s">
        <v>74</v>
      </c>
      <c r="H805" t="s">
        <v>75</v>
      </c>
      <c r="I805" t="s">
        <v>76</v>
      </c>
      <c r="J805" t="s">
        <v>77</v>
      </c>
      <c r="K805" t="s">
        <v>610</v>
      </c>
      <c r="L805">
        <v>3473</v>
      </c>
      <c r="M805">
        <v>1493</v>
      </c>
      <c r="N805" t="s">
        <v>239</v>
      </c>
      <c r="O805">
        <v>8</v>
      </c>
      <c r="P805">
        <v>2986</v>
      </c>
      <c r="Q805">
        <v>6946</v>
      </c>
      <c r="R805" s="20">
        <v>0.02</v>
      </c>
    </row>
    <row r="806" spans="1:18" x14ac:dyDescent="0.25">
      <c r="A806" t="s">
        <v>1075</v>
      </c>
      <c r="B806" s="19">
        <v>42147</v>
      </c>
      <c r="C806" t="s">
        <v>89</v>
      </c>
      <c r="D806">
        <v>10002</v>
      </c>
      <c r="E806" t="s">
        <v>616</v>
      </c>
      <c r="F806">
        <v>2</v>
      </c>
      <c r="G806" t="s">
        <v>83</v>
      </c>
      <c r="H806" t="s">
        <v>84</v>
      </c>
      <c r="I806" t="s">
        <v>85</v>
      </c>
      <c r="J806" t="s">
        <v>77</v>
      </c>
      <c r="K806" t="s">
        <v>617</v>
      </c>
      <c r="L806">
        <v>3479</v>
      </c>
      <c r="M806">
        <v>2056</v>
      </c>
      <c r="N806" t="s">
        <v>87</v>
      </c>
      <c r="O806">
        <v>5</v>
      </c>
      <c r="P806">
        <v>4112</v>
      </c>
      <c r="Q806">
        <v>6958</v>
      </c>
      <c r="R806" s="20">
        <v>0.03</v>
      </c>
    </row>
    <row r="807" spans="1:18" x14ac:dyDescent="0.25">
      <c r="A807" t="s">
        <v>1302</v>
      </c>
      <c r="B807" s="19">
        <v>42172</v>
      </c>
      <c r="C807" t="s">
        <v>134</v>
      </c>
      <c r="D807">
        <v>10008</v>
      </c>
      <c r="E807" t="s">
        <v>616</v>
      </c>
      <c r="F807">
        <v>2</v>
      </c>
      <c r="G807" t="s">
        <v>135</v>
      </c>
      <c r="H807" t="s">
        <v>136</v>
      </c>
      <c r="I807" t="s">
        <v>137</v>
      </c>
      <c r="J807" t="s">
        <v>106</v>
      </c>
      <c r="K807" t="s">
        <v>617</v>
      </c>
      <c r="L807">
        <v>3479</v>
      </c>
      <c r="M807">
        <v>2056</v>
      </c>
      <c r="N807" t="s">
        <v>87</v>
      </c>
      <c r="O807">
        <v>10</v>
      </c>
      <c r="P807">
        <v>4112</v>
      </c>
      <c r="Q807">
        <v>6958</v>
      </c>
      <c r="R807" s="20">
        <v>0.02</v>
      </c>
    </row>
    <row r="808" spans="1:18" x14ac:dyDescent="0.25">
      <c r="A808" t="s">
        <v>1303</v>
      </c>
      <c r="B808" s="19">
        <v>41494</v>
      </c>
      <c r="C808" t="s">
        <v>110</v>
      </c>
      <c r="D808">
        <v>10005</v>
      </c>
      <c r="E808" t="s">
        <v>619</v>
      </c>
      <c r="F808">
        <v>2</v>
      </c>
      <c r="G808" t="s">
        <v>183</v>
      </c>
      <c r="H808" t="s">
        <v>184</v>
      </c>
      <c r="I808" t="s">
        <v>185</v>
      </c>
      <c r="J808" t="s">
        <v>93</v>
      </c>
      <c r="K808" t="s">
        <v>620</v>
      </c>
      <c r="L808">
        <v>3491</v>
      </c>
      <c r="M808">
        <v>1257</v>
      </c>
      <c r="N808" t="s">
        <v>239</v>
      </c>
      <c r="O808">
        <v>4</v>
      </c>
      <c r="P808">
        <v>2514</v>
      </c>
      <c r="Q808">
        <v>6982</v>
      </c>
      <c r="R808" s="20">
        <v>0.03</v>
      </c>
    </row>
    <row r="809" spans="1:18" x14ac:dyDescent="0.25">
      <c r="A809" t="s">
        <v>1211</v>
      </c>
      <c r="B809" s="19">
        <v>41561</v>
      </c>
      <c r="C809" t="s">
        <v>89</v>
      </c>
      <c r="D809">
        <v>10009</v>
      </c>
      <c r="E809" t="s">
        <v>619</v>
      </c>
      <c r="F809">
        <v>2</v>
      </c>
      <c r="G809" t="s">
        <v>141</v>
      </c>
      <c r="H809" t="s">
        <v>142</v>
      </c>
      <c r="I809" t="s">
        <v>143</v>
      </c>
      <c r="J809" t="s">
        <v>93</v>
      </c>
      <c r="K809" t="s">
        <v>620</v>
      </c>
      <c r="L809">
        <v>3491</v>
      </c>
      <c r="M809">
        <v>1257</v>
      </c>
      <c r="N809" t="s">
        <v>239</v>
      </c>
      <c r="O809">
        <v>5</v>
      </c>
      <c r="P809">
        <v>2514</v>
      </c>
      <c r="Q809">
        <v>6982</v>
      </c>
      <c r="R809" s="20">
        <v>0.03</v>
      </c>
    </row>
    <row r="810" spans="1:18" x14ac:dyDescent="0.25">
      <c r="A810" t="s">
        <v>1304</v>
      </c>
      <c r="B810" s="19">
        <v>41834</v>
      </c>
      <c r="C810" t="s">
        <v>89</v>
      </c>
      <c r="D810">
        <v>10014</v>
      </c>
      <c r="E810" t="s">
        <v>619</v>
      </c>
      <c r="F810">
        <v>2</v>
      </c>
      <c r="G810" t="s">
        <v>162</v>
      </c>
      <c r="H810" t="s">
        <v>163</v>
      </c>
      <c r="I810" t="s">
        <v>164</v>
      </c>
      <c r="J810" t="s">
        <v>93</v>
      </c>
      <c r="K810" t="s">
        <v>620</v>
      </c>
      <c r="L810">
        <v>3491</v>
      </c>
      <c r="M810">
        <v>1257</v>
      </c>
      <c r="N810" t="s">
        <v>239</v>
      </c>
      <c r="O810">
        <v>5</v>
      </c>
      <c r="P810">
        <v>2514</v>
      </c>
      <c r="Q810">
        <v>6982</v>
      </c>
      <c r="R810" s="20">
        <v>0.03</v>
      </c>
    </row>
    <row r="811" spans="1:18" x14ac:dyDescent="0.25">
      <c r="A811" t="s">
        <v>1305</v>
      </c>
      <c r="B811" s="19">
        <v>41319</v>
      </c>
      <c r="C811" t="s">
        <v>110</v>
      </c>
      <c r="D811">
        <v>10014</v>
      </c>
      <c r="E811" t="s">
        <v>623</v>
      </c>
      <c r="F811">
        <v>2</v>
      </c>
      <c r="G811" t="s">
        <v>162</v>
      </c>
      <c r="H811" t="s">
        <v>163</v>
      </c>
      <c r="I811" t="s">
        <v>164</v>
      </c>
      <c r="J811" t="s">
        <v>93</v>
      </c>
      <c r="K811" t="s">
        <v>624</v>
      </c>
      <c r="L811">
        <v>3493</v>
      </c>
      <c r="M811">
        <v>2180</v>
      </c>
      <c r="N811" t="s">
        <v>87</v>
      </c>
      <c r="O811">
        <v>4</v>
      </c>
      <c r="P811">
        <v>4360</v>
      </c>
      <c r="Q811">
        <v>6986</v>
      </c>
      <c r="R811" s="20">
        <v>0.03</v>
      </c>
    </row>
    <row r="812" spans="1:18" x14ac:dyDescent="0.25">
      <c r="A812" t="s">
        <v>71</v>
      </c>
      <c r="B812" s="19">
        <v>41749</v>
      </c>
      <c r="C812" t="s">
        <v>72</v>
      </c>
      <c r="D812">
        <v>10015</v>
      </c>
      <c r="E812" t="s">
        <v>623</v>
      </c>
      <c r="F812">
        <v>2</v>
      </c>
      <c r="G812" t="s">
        <v>103</v>
      </c>
      <c r="H812" t="s">
        <v>104</v>
      </c>
      <c r="I812" t="s">
        <v>105</v>
      </c>
      <c r="J812" t="s">
        <v>106</v>
      </c>
      <c r="K812" t="s">
        <v>624</v>
      </c>
      <c r="L812">
        <v>3493</v>
      </c>
      <c r="M812">
        <v>2180</v>
      </c>
      <c r="N812" t="s">
        <v>87</v>
      </c>
      <c r="O812">
        <v>6</v>
      </c>
      <c r="P812">
        <v>4360</v>
      </c>
      <c r="Q812">
        <v>6986</v>
      </c>
      <c r="R812" s="20">
        <v>0.02</v>
      </c>
    </row>
    <row r="813" spans="1:18" x14ac:dyDescent="0.25">
      <c r="A813" t="s">
        <v>1306</v>
      </c>
      <c r="B813" s="19">
        <v>42046</v>
      </c>
      <c r="C813" t="s">
        <v>110</v>
      </c>
      <c r="D813">
        <v>10004</v>
      </c>
      <c r="E813" t="s">
        <v>625</v>
      </c>
      <c r="F813">
        <v>2</v>
      </c>
      <c r="G813" t="s">
        <v>121</v>
      </c>
      <c r="H813" t="s">
        <v>122</v>
      </c>
      <c r="I813" t="s">
        <v>123</v>
      </c>
      <c r="J813" t="s">
        <v>106</v>
      </c>
      <c r="K813" t="s">
        <v>626</v>
      </c>
      <c r="L813">
        <v>3495</v>
      </c>
      <c r="M813">
        <v>2172</v>
      </c>
      <c r="N813" t="s">
        <v>87</v>
      </c>
      <c r="O813">
        <v>4</v>
      </c>
      <c r="P813">
        <v>4344</v>
      </c>
      <c r="Q813">
        <v>6990</v>
      </c>
      <c r="R813" s="20">
        <v>0.03</v>
      </c>
    </row>
    <row r="814" spans="1:18" x14ac:dyDescent="0.25">
      <c r="A814" t="s">
        <v>1307</v>
      </c>
      <c r="B814" s="19">
        <v>41891</v>
      </c>
      <c r="C814" t="s">
        <v>110</v>
      </c>
      <c r="D814">
        <v>10001</v>
      </c>
      <c r="E814" t="s">
        <v>627</v>
      </c>
      <c r="F814">
        <v>2</v>
      </c>
      <c r="G814" t="s">
        <v>197</v>
      </c>
      <c r="H814" t="s">
        <v>122</v>
      </c>
      <c r="I814" t="s">
        <v>198</v>
      </c>
      <c r="J814" t="s">
        <v>106</v>
      </c>
      <c r="K814" t="s">
        <v>628</v>
      </c>
      <c r="L814">
        <v>3499</v>
      </c>
      <c r="M814">
        <v>2342</v>
      </c>
      <c r="N814" t="s">
        <v>87</v>
      </c>
      <c r="O814">
        <v>4</v>
      </c>
      <c r="P814">
        <v>4684</v>
      </c>
      <c r="Q814">
        <v>6998</v>
      </c>
      <c r="R814" s="20">
        <v>0.03</v>
      </c>
    </row>
    <row r="815" spans="1:18" x14ac:dyDescent="0.25">
      <c r="A815" t="s">
        <v>1308</v>
      </c>
      <c r="B815" s="19">
        <v>41391</v>
      </c>
      <c r="C815" t="s">
        <v>89</v>
      </c>
      <c r="D815">
        <v>10006</v>
      </c>
      <c r="E815" t="s">
        <v>627</v>
      </c>
      <c r="F815">
        <v>2</v>
      </c>
      <c r="G815" t="s">
        <v>74</v>
      </c>
      <c r="H815" t="s">
        <v>75</v>
      </c>
      <c r="I815" t="s">
        <v>76</v>
      </c>
      <c r="J815" t="s">
        <v>77</v>
      </c>
      <c r="K815" t="s">
        <v>628</v>
      </c>
      <c r="L815">
        <v>3499</v>
      </c>
      <c r="M815">
        <v>2342</v>
      </c>
      <c r="N815" t="s">
        <v>87</v>
      </c>
      <c r="O815">
        <v>5</v>
      </c>
      <c r="P815">
        <v>4684</v>
      </c>
      <c r="Q815">
        <v>6998</v>
      </c>
      <c r="R815" s="20">
        <v>0.03</v>
      </c>
    </row>
    <row r="816" spans="1:18" x14ac:dyDescent="0.25">
      <c r="A816" t="s">
        <v>200</v>
      </c>
      <c r="B816" s="19">
        <v>41588</v>
      </c>
      <c r="C816" t="s">
        <v>72</v>
      </c>
      <c r="D816">
        <v>10009</v>
      </c>
      <c r="E816" t="s">
        <v>634</v>
      </c>
      <c r="F816">
        <v>2</v>
      </c>
      <c r="G816" t="s">
        <v>141</v>
      </c>
      <c r="H816" t="s">
        <v>142</v>
      </c>
      <c r="I816" t="s">
        <v>143</v>
      </c>
      <c r="J816" t="s">
        <v>93</v>
      </c>
      <c r="K816" t="s">
        <v>635</v>
      </c>
      <c r="L816">
        <v>3504</v>
      </c>
      <c r="M816">
        <v>2309</v>
      </c>
      <c r="N816" t="s">
        <v>87</v>
      </c>
      <c r="O816">
        <v>6</v>
      </c>
      <c r="P816">
        <v>4618</v>
      </c>
      <c r="Q816">
        <v>7008</v>
      </c>
      <c r="R816" s="20">
        <v>0.02</v>
      </c>
    </row>
    <row r="817" spans="1:18" x14ac:dyDescent="0.25">
      <c r="A817" t="s">
        <v>1309</v>
      </c>
      <c r="B817" s="19">
        <v>41811</v>
      </c>
      <c r="C817" t="s">
        <v>203</v>
      </c>
      <c r="D817">
        <v>10013</v>
      </c>
      <c r="E817" t="s">
        <v>637</v>
      </c>
      <c r="F817">
        <v>2</v>
      </c>
      <c r="G817" t="s">
        <v>116</v>
      </c>
      <c r="H817" t="s">
        <v>117</v>
      </c>
      <c r="I817" t="s">
        <v>118</v>
      </c>
      <c r="J817" t="s">
        <v>106</v>
      </c>
      <c r="K817" t="s">
        <v>638</v>
      </c>
      <c r="L817">
        <v>3507</v>
      </c>
      <c r="M817">
        <v>1643</v>
      </c>
      <c r="N817" t="s">
        <v>239</v>
      </c>
      <c r="O817">
        <v>4</v>
      </c>
      <c r="P817">
        <v>3286</v>
      </c>
      <c r="Q817">
        <v>7014</v>
      </c>
      <c r="R817" s="20">
        <v>0.03</v>
      </c>
    </row>
    <row r="818" spans="1:18" x14ac:dyDescent="0.25">
      <c r="A818" t="s">
        <v>936</v>
      </c>
      <c r="B818" s="19">
        <v>42361</v>
      </c>
      <c r="C818" t="s">
        <v>81</v>
      </c>
      <c r="D818">
        <v>10010</v>
      </c>
      <c r="E818" t="s">
        <v>637</v>
      </c>
      <c r="F818">
        <v>2</v>
      </c>
      <c r="G818" t="s">
        <v>171</v>
      </c>
      <c r="H818" t="s">
        <v>172</v>
      </c>
      <c r="I818" t="s">
        <v>173</v>
      </c>
      <c r="J818" t="s">
        <v>93</v>
      </c>
      <c r="K818" t="s">
        <v>638</v>
      </c>
      <c r="L818">
        <v>3507</v>
      </c>
      <c r="M818">
        <v>1643</v>
      </c>
      <c r="N818" t="s">
        <v>239</v>
      </c>
      <c r="O818">
        <v>8</v>
      </c>
      <c r="P818">
        <v>3286</v>
      </c>
      <c r="Q818">
        <v>7014</v>
      </c>
      <c r="R818" s="20">
        <v>0.02</v>
      </c>
    </row>
    <row r="819" spans="1:18" x14ac:dyDescent="0.25">
      <c r="A819" t="s">
        <v>309</v>
      </c>
      <c r="B819" s="19">
        <v>41867</v>
      </c>
      <c r="C819" t="s">
        <v>102</v>
      </c>
      <c r="D819">
        <v>10002</v>
      </c>
      <c r="E819" t="s">
        <v>643</v>
      </c>
      <c r="F819">
        <v>2</v>
      </c>
      <c r="G819" t="s">
        <v>83</v>
      </c>
      <c r="H819" t="s">
        <v>84</v>
      </c>
      <c r="I819" t="s">
        <v>85</v>
      </c>
      <c r="J819" t="s">
        <v>77</v>
      </c>
      <c r="K819" t="s">
        <v>644</v>
      </c>
      <c r="L819">
        <v>3514</v>
      </c>
      <c r="M819">
        <v>1257</v>
      </c>
      <c r="N819" t="s">
        <v>87</v>
      </c>
      <c r="O819">
        <v>1</v>
      </c>
      <c r="P819">
        <v>2514</v>
      </c>
      <c r="Q819">
        <v>7028</v>
      </c>
      <c r="R819" s="20">
        <v>0.03</v>
      </c>
    </row>
    <row r="820" spans="1:18" x14ac:dyDescent="0.25">
      <c r="A820" t="s">
        <v>1310</v>
      </c>
      <c r="B820" s="19">
        <v>42360</v>
      </c>
      <c r="C820" t="s">
        <v>203</v>
      </c>
      <c r="D820">
        <v>10005</v>
      </c>
      <c r="E820" t="s">
        <v>643</v>
      </c>
      <c r="F820">
        <v>2</v>
      </c>
      <c r="G820" t="s">
        <v>183</v>
      </c>
      <c r="H820" t="s">
        <v>184</v>
      </c>
      <c r="I820" t="s">
        <v>185</v>
      </c>
      <c r="J820" t="s">
        <v>93</v>
      </c>
      <c r="K820" t="s">
        <v>644</v>
      </c>
      <c r="L820">
        <v>3514</v>
      </c>
      <c r="M820">
        <v>1257</v>
      </c>
      <c r="N820" t="s">
        <v>87</v>
      </c>
      <c r="O820">
        <v>4</v>
      </c>
      <c r="P820">
        <v>2514</v>
      </c>
      <c r="Q820">
        <v>7028</v>
      </c>
      <c r="R820" s="20">
        <v>0.03</v>
      </c>
    </row>
    <row r="821" spans="1:18" x14ac:dyDescent="0.25">
      <c r="A821" t="s">
        <v>1311</v>
      </c>
      <c r="B821" s="19">
        <v>41596</v>
      </c>
      <c r="C821" t="s">
        <v>81</v>
      </c>
      <c r="D821">
        <v>10015</v>
      </c>
      <c r="E821" t="s">
        <v>643</v>
      </c>
      <c r="F821">
        <v>2</v>
      </c>
      <c r="G821" t="s">
        <v>103</v>
      </c>
      <c r="H821" t="s">
        <v>104</v>
      </c>
      <c r="I821" t="s">
        <v>105</v>
      </c>
      <c r="J821" t="s">
        <v>106</v>
      </c>
      <c r="K821" t="s">
        <v>644</v>
      </c>
      <c r="L821">
        <v>3514</v>
      </c>
      <c r="M821">
        <v>1257</v>
      </c>
      <c r="N821" t="s">
        <v>87</v>
      </c>
      <c r="O821">
        <v>8</v>
      </c>
      <c r="P821">
        <v>2514</v>
      </c>
      <c r="Q821">
        <v>7028</v>
      </c>
      <c r="R821" s="20">
        <v>0.02</v>
      </c>
    </row>
    <row r="822" spans="1:18" x14ac:dyDescent="0.25">
      <c r="A822" t="s">
        <v>1267</v>
      </c>
      <c r="B822" s="19">
        <v>41662</v>
      </c>
      <c r="C822" t="s">
        <v>134</v>
      </c>
      <c r="D822">
        <v>10005</v>
      </c>
      <c r="E822" t="s">
        <v>1312</v>
      </c>
      <c r="F822">
        <v>2</v>
      </c>
      <c r="G822" t="s">
        <v>183</v>
      </c>
      <c r="H822" t="s">
        <v>184</v>
      </c>
      <c r="I822" t="s">
        <v>185</v>
      </c>
      <c r="J822" t="s">
        <v>93</v>
      </c>
      <c r="K822" t="s">
        <v>1313</v>
      </c>
      <c r="L822">
        <v>3536</v>
      </c>
      <c r="M822">
        <v>1644</v>
      </c>
      <c r="N822" t="s">
        <v>177</v>
      </c>
      <c r="O822">
        <v>10</v>
      </c>
      <c r="P822">
        <v>3288</v>
      </c>
      <c r="Q822">
        <v>7072</v>
      </c>
      <c r="R822" s="20">
        <v>0.02</v>
      </c>
    </row>
    <row r="823" spans="1:18" x14ac:dyDescent="0.25">
      <c r="A823" t="s">
        <v>1314</v>
      </c>
      <c r="B823" s="19">
        <v>42307</v>
      </c>
      <c r="C823" t="s">
        <v>102</v>
      </c>
      <c r="D823">
        <v>10004</v>
      </c>
      <c r="E823" t="s">
        <v>1312</v>
      </c>
      <c r="F823">
        <v>2</v>
      </c>
      <c r="G823" t="s">
        <v>121</v>
      </c>
      <c r="H823" t="s">
        <v>122</v>
      </c>
      <c r="I823" t="s">
        <v>123</v>
      </c>
      <c r="J823" t="s">
        <v>106</v>
      </c>
      <c r="K823" t="s">
        <v>1313</v>
      </c>
      <c r="L823">
        <v>3536</v>
      </c>
      <c r="M823">
        <v>1644</v>
      </c>
      <c r="N823" t="s">
        <v>177</v>
      </c>
      <c r="O823">
        <v>1</v>
      </c>
      <c r="P823">
        <v>3288</v>
      </c>
      <c r="Q823">
        <v>7072</v>
      </c>
      <c r="R823" s="20">
        <v>0.03</v>
      </c>
    </row>
    <row r="824" spans="1:18" x14ac:dyDescent="0.25">
      <c r="A824" t="s">
        <v>1315</v>
      </c>
      <c r="B824" s="19">
        <v>41684</v>
      </c>
      <c r="C824" t="s">
        <v>102</v>
      </c>
      <c r="D824">
        <v>10008</v>
      </c>
      <c r="E824" t="s">
        <v>1312</v>
      </c>
      <c r="F824">
        <v>2</v>
      </c>
      <c r="G824" t="s">
        <v>135</v>
      </c>
      <c r="H824" t="s">
        <v>136</v>
      </c>
      <c r="I824" t="s">
        <v>137</v>
      </c>
      <c r="J824" t="s">
        <v>106</v>
      </c>
      <c r="K824" t="s">
        <v>1313</v>
      </c>
      <c r="L824">
        <v>3536</v>
      </c>
      <c r="M824">
        <v>1644</v>
      </c>
      <c r="N824" t="s">
        <v>177</v>
      </c>
      <c r="O824">
        <v>1</v>
      </c>
      <c r="P824">
        <v>3288</v>
      </c>
      <c r="Q824">
        <v>7072</v>
      </c>
      <c r="R824" s="20">
        <v>0.03</v>
      </c>
    </row>
    <row r="825" spans="1:18" x14ac:dyDescent="0.25">
      <c r="A825" t="s">
        <v>482</v>
      </c>
      <c r="B825" s="19">
        <v>42040</v>
      </c>
      <c r="C825" t="s">
        <v>81</v>
      </c>
      <c r="D825">
        <v>10009</v>
      </c>
      <c r="E825" t="s">
        <v>648</v>
      </c>
      <c r="F825">
        <v>2</v>
      </c>
      <c r="G825" t="s">
        <v>141</v>
      </c>
      <c r="H825" t="s">
        <v>142</v>
      </c>
      <c r="I825" t="s">
        <v>143</v>
      </c>
      <c r="J825" t="s">
        <v>93</v>
      </c>
      <c r="K825" t="s">
        <v>649</v>
      </c>
      <c r="L825">
        <v>3553</v>
      </c>
      <c r="M825">
        <v>2174</v>
      </c>
      <c r="N825" t="s">
        <v>177</v>
      </c>
      <c r="O825">
        <v>8</v>
      </c>
      <c r="P825">
        <v>4348</v>
      </c>
      <c r="Q825">
        <v>7106</v>
      </c>
      <c r="R825" s="20">
        <v>0.02</v>
      </c>
    </row>
    <row r="826" spans="1:18" x14ac:dyDescent="0.25">
      <c r="A826" t="s">
        <v>1316</v>
      </c>
      <c r="B826" s="19">
        <v>42357</v>
      </c>
      <c r="C826" t="s">
        <v>203</v>
      </c>
      <c r="D826">
        <v>10014</v>
      </c>
      <c r="E826" t="s">
        <v>648</v>
      </c>
      <c r="F826">
        <v>2</v>
      </c>
      <c r="G826" t="s">
        <v>162</v>
      </c>
      <c r="H826" t="s">
        <v>163</v>
      </c>
      <c r="I826" t="s">
        <v>164</v>
      </c>
      <c r="J826" t="s">
        <v>93</v>
      </c>
      <c r="K826" t="s">
        <v>649</v>
      </c>
      <c r="L826">
        <v>3553</v>
      </c>
      <c r="M826">
        <v>2174</v>
      </c>
      <c r="N826" t="s">
        <v>177</v>
      </c>
      <c r="O826">
        <v>4</v>
      </c>
      <c r="P826">
        <v>4348</v>
      </c>
      <c r="Q826">
        <v>7106</v>
      </c>
      <c r="R826" s="20">
        <v>0.03</v>
      </c>
    </row>
    <row r="827" spans="1:18" x14ac:dyDescent="0.25">
      <c r="A827" t="s">
        <v>1317</v>
      </c>
      <c r="B827" s="19">
        <v>42314</v>
      </c>
      <c r="C827" t="s">
        <v>108</v>
      </c>
      <c r="D827">
        <v>10011</v>
      </c>
      <c r="E827" t="s">
        <v>648</v>
      </c>
      <c r="F827">
        <v>2</v>
      </c>
      <c r="G827" t="s">
        <v>153</v>
      </c>
      <c r="H827" t="s">
        <v>154</v>
      </c>
      <c r="I827" t="s">
        <v>155</v>
      </c>
      <c r="J827" t="s">
        <v>93</v>
      </c>
      <c r="K827" t="s">
        <v>649</v>
      </c>
      <c r="L827">
        <v>3553</v>
      </c>
      <c r="M827">
        <v>2174</v>
      </c>
      <c r="N827" t="s">
        <v>177</v>
      </c>
      <c r="O827">
        <v>3</v>
      </c>
      <c r="P827">
        <v>4348</v>
      </c>
      <c r="Q827">
        <v>7106</v>
      </c>
      <c r="R827" s="20">
        <v>0.03</v>
      </c>
    </row>
    <row r="828" spans="1:18" x14ac:dyDescent="0.25">
      <c r="A828" t="s">
        <v>1318</v>
      </c>
      <c r="B828" s="19">
        <v>41387</v>
      </c>
      <c r="C828" t="s">
        <v>81</v>
      </c>
      <c r="D828">
        <v>10006</v>
      </c>
      <c r="E828" t="s">
        <v>648</v>
      </c>
      <c r="F828">
        <v>2</v>
      </c>
      <c r="G828" t="s">
        <v>74</v>
      </c>
      <c r="H828" t="s">
        <v>75</v>
      </c>
      <c r="I828" t="s">
        <v>76</v>
      </c>
      <c r="J828" t="s">
        <v>77</v>
      </c>
      <c r="K828" t="s">
        <v>649</v>
      </c>
      <c r="L828">
        <v>3553</v>
      </c>
      <c r="M828">
        <v>2174</v>
      </c>
      <c r="N828" t="s">
        <v>177</v>
      </c>
      <c r="O828">
        <v>8</v>
      </c>
      <c r="P828">
        <v>4348</v>
      </c>
      <c r="Q828">
        <v>7106</v>
      </c>
      <c r="R828" s="20">
        <v>0.02</v>
      </c>
    </row>
    <row r="829" spans="1:18" x14ac:dyDescent="0.25">
      <c r="A829" t="s">
        <v>1319</v>
      </c>
      <c r="B829" s="19">
        <v>41452</v>
      </c>
      <c r="C829" t="s">
        <v>102</v>
      </c>
      <c r="D829">
        <v>10007</v>
      </c>
      <c r="E829" t="s">
        <v>1320</v>
      </c>
      <c r="F829">
        <v>2</v>
      </c>
      <c r="G829" t="s">
        <v>90</v>
      </c>
      <c r="H829" t="s">
        <v>91</v>
      </c>
      <c r="I829" t="s">
        <v>92</v>
      </c>
      <c r="J829" t="s">
        <v>93</v>
      </c>
      <c r="K829" t="s">
        <v>1321</v>
      </c>
      <c r="L829">
        <v>3564</v>
      </c>
      <c r="M829">
        <v>2100</v>
      </c>
      <c r="N829" t="s">
        <v>177</v>
      </c>
      <c r="O829">
        <v>1</v>
      </c>
      <c r="P829">
        <v>4200</v>
      </c>
      <c r="Q829">
        <v>7128</v>
      </c>
      <c r="R829" s="20">
        <v>0.03</v>
      </c>
    </row>
    <row r="830" spans="1:18" x14ac:dyDescent="0.25">
      <c r="A830" t="s">
        <v>1322</v>
      </c>
      <c r="B830" s="19">
        <v>41762</v>
      </c>
      <c r="C830" t="s">
        <v>203</v>
      </c>
      <c r="D830">
        <v>10014</v>
      </c>
      <c r="E830" t="s">
        <v>656</v>
      </c>
      <c r="F830">
        <v>2</v>
      </c>
      <c r="G830" t="s">
        <v>162</v>
      </c>
      <c r="H830" t="s">
        <v>163</v>
      </c>
      <c r="I830" t="s">
        <v>164</v>
      </c>
      <c r="J830" t="s">
        <v>93</v>
      </c>
      <c r="K830" t="s">
        <v>657</v>
      </c>
      <c r="L830">
        <v>3566</v>
      </c>
      <c r="M830">
        <v>2276</v>
      </c>
      <c r="N830" t="s">
        <v>87</v>
      </c>
      <c r="O830">
        <v>4</v>
      </c>
      <c r="P830">
        <v>4552</v>
      </c>
      <c r="Q830">
        <v>7132</v>
      </c>
      <c r="R830" s="20">
        <v>0.03</v>
      </c>
    </row>
    <row r="831" spans="1:18" x14ac:dyDescent="0.25">
      <c r="A831" t="s">
        <v>853</v>
      </c>
      <c r="B831" s="19">
        <v>42057</v>
      </c>
      <c r="C831" t="s">
        <v>110</v>
      </c>
      <c r="D831">
        <v>10012</v>
      </c>
      <c r="E831" t="s">
        <v>663</v>
      </c>
      <c r="F831">
        <v>2</v>
      </c>
      <c r="G831" t="s">
        <v>127</v>
      </c>
      <c r="H831" t="s">
        <v>128</v>
      </c>
      <c r="I831" t="s">
        <v>129</v>
      </c>
      <c r="J831" t="s">
        <v>93</v>
      </c>
      <c r="K831" t="s">
        <v>664</v>
      </c>
      <c r="L831">
        <v>3569</v>
      </c>
      <c r="M831">
        <v>2320</v>
      </c>
      <c r="N831" t="s">
        <v>239</v>
      </c>
      <c r="O831">
        <v>4</v>
      </c>
      <c r="P831">
        <v>4640</v>
      </c>
      <c r="Q831">
        <v>7138</v>
      </c>
      <c r="R831" s="20">
        <v>0.03</v>
      </c>
    </row>
    <row r="832" spans="1:18" x14ac:dyDescent="0.25">
      <c r="A832" t="s">
        <v>1323</v>
      </c>
      <c r="B832" s="19">
        <v>41836</v>
      </c>
      <c r="C832" t="s">
        <v>110</v>
      </c>
      <c r="D832">
        <v>10009</v>
      </c>
      <c r="E832" t="s">
        <v>663</v>
      </c>
      <c r="F832">
        <v>2</v>
      </c>
      <c r="G832" t="s">
        <v>141</v>
      </c>
      <c r="H832" t="s">
        <v>142</v>
      </c>
      <c r="I832" t="s">
        <v>143</v>
      </c>
      <c r="J832" t="s">
        <v>93</v>
      </c>
      <c r="K832" t="s">
        <v>664</v>
      </c>
      <c r="L832">
        <v>3569</v>
      </c>
      <c r="M832">
        <v>2320</v>
      </c>
      <c r="N832" t="s">
        <v>239</v>
      </c>
      <c r="O832">
        <v>4</v>
      </c>
      <c r="P832">
        <v>4640</v>
      </c>
      <c r="Q832">
        <v>7138</v>
      </c>
      <c r="R832" s="20">
        <v>0.03</v>
      </c>
    </row>
    <row r="833" spans="1:18" x14ac:dyDescent="0.25">
      <c r="A833" t="s">
        <v>1324</v>
      </c>
      <c r="B833" s="19">
        <v>42222</v>
      </c>
      <c r="C833" t="s">
        <v>203</v>
      </c>
      <c r="D833">
        <v>10012</v>
      </c>
      <c r="E833" t="s">
        <v>666</v>
      </c>
      <c r="F833">
        <v>2</v>
      </c>
      <c r="G833" t="s">
        <v>127</v>
      </c>
      <c r="H833" t="s">
        <v>128</v>
      </c>
      <c r="I833" t="s">
        <v>129</v>
      </c>
      <c r="J833" t="s">
        <v>93</v>
      </c>
      <c r="K833" t="s">
        <v>667</v>
      </c>
      <c r="L833">
        <v>3573</v>
      </c>
      <c r="M833">
        <v>1857</v>
      </c>
      <c r="N833" t="s">
        <v>87</v>
      </c>
      <c r="O833">
        <v>4</v>
      </c>
      <c r="P833">
        <v>3714</v>
      </c>
      <c r="Q833">
        <v>7146</v>
      </c>
      <c r="R833" s="20">
        <v>0.03</v>
      </c>
    </row>
    <row r="834" spans="1:18" x14ac:dyDescent="0.25">
      <c r="A834" t="s">
        <v>1325</v>
      </c>
      <c r="B834" s="19">
        <v>41711</v>
      </c>
      <c r="C834" t="s">
        <v>203</v>
      </c>
      <c r="D834">
        <v>10007</v>
      </c>
      <c r="E834" t="s">
        <v>666</v>
      </c>
      <c r="F834">
        <v>2</v>
      </c>
      <c r="G834" t="s">
        <v>90</v>
      </c>
      <c r="H834" t="s">
        <v>91</v>
      </c>
      <c r="I834" t="s">
        <v>92</v>
      </c>
      <c r="J834" t="s">
        <v>93</v>
      </c>
      <c r="K834" t="s">
        <v>667</v>
      </c>
      <c r="L834">
        <v>3573</v>
      </c>
      <c r="M834">
        <v>1857</v>
      </c>
      <c r="N834" t="s">
        <v>87</v>
      </c>
      <c r="O834">
        <v>4</v>
      </c>
      <c r="P834">
        <v>3714</v>
      </c>
      <c r="Q834">
        <v>7146</v>
      </c>
      <c r="R834" s="20">
        <v>0.03</v>
      </c>
    </row>
    <row r="835" spans="1:18" x14ac:dyDescent="0.25">
      <c r="A835" t="s">
        <v>1326</v>
      </c>
      <c r="B835" s="19">
        <v>41820</v>
      </c>
      <c r="C835" t="s">
        <v>203</v>
      </c>
      <c r="D835">
        <v>10010</v>
      </c>
      <c r="E835" t="s">
        <v>1327</v>
      </c>
      <c r="F835">
        <v>2</v>
      </c>
      <c r="G835" t="s">
        <v>171</v>
      </c>
      <c r="H835" t="s">
        <v>172</v>
      </c>
      <c r="I835" t="s">
        <v>173</v>
      </c>
      <c r="J835" t="s">
        <v>93</v>
      </c>
      <c r="K835" t="s">
        <v>1328</v>
      </c>
      <c r="L835">
        <v>3574</v>
      </c>
      <c r="M835">
        <v>1747</v>
      </c>
      <c r="N835" t="s">
        <v>87</v>
      </c>
      <c r="O835">
        <v>4</v>
      </c>
      <c r="P835">
        <v>3494</v>
      </c>
      <c r="Q835">
        <v>7148</v>
      </c>
      <c r="R835" s="20">
        <v>0.03</v>
      </c>
    </row>
    <row r="836" spans="1:18" x14ac:dyDescent="0.25">
      <c r="A836" t="s">
        <v>1329</v>
      </c>
      <c r="B836" s="19">
        <v>42341</v>
      </c>
      <c r="C836" t="s">
        <v>203</v>
      </c>
      <c r="D836">
        <v>10012</v>
      </c>
      <c r="E836" t="s">
        <v>1330</v>
      </c>
      <c r="F836">
        <v>2</v>
      </c>
      <c r="G836" t="s">
        <v>127</v>
      </c>
      <c r="H836" t="s">
        <v>128</v>
      </c>
      <c r="I836" t="s">
        <v>129</v>
      </c>
      <c r="J836" t="s">
        <v>93</v>
      </c>
      <c r="K836" t="s">
        <v>1331</v>
      </c>
      <c r="L836">
        <v>3575</v>
      </c>
      <c r="M836">
        <v>1937</v>
      </c>
      <c r="N836" t="s">
        <v>87</v>
      </c>
      <c r="O836">
        <v>4</v>
      </c>
      <c r="P836">
        <v>3874</v>
      </c>
      <c r="Q836">
        <v>7150</v>
      </c>
      <c r="R836" s="20">
        <v>0.03</v>
      </c>
    </row>
    <row r="837" spans="1:18" x14ac:dyDescent="0.25">
      <c r="A837" t="s">
        <v>1332</v>
      </c>
      <c r="B837" s="19">
        <v>42366</v>
      </c>
      <c r="C837" t="s">
        <v>81</v>
      </c>
      <c r="D837">
        <v>10005</v>
      </c>
      <c r="E837" t="s">
        <v>1330</v>
      </c>
      <c r="F837">
        <v>2</v>
      </c>
      <c r="G837" t="s">
        <v>183</v>
      </c>
      <c r="H837" t="s">
        <v>184</v>
      </c>
      <c r="I837" t="s">
        <v>185</v>
      </c>
      <c r="J837" t="s">
        <v>93</v>
      </c>
      <c r="K837" t="s">
        <v>1331</v>
      </c>
      <c r="L837">
        <v>3575</v>
      </c>
      <c r="M837">
        <v>1937</v>
      </c>
      <c r="N837" t="s">
        <v>87</v>
      </c>
      <c r="O837">
        <v>8</v>
      </c>
      <c r="P837">
        <v>3874</v>
      </c>
      <c r="Q837">
        <v>7150</v>
      </c>
      <c r="R837" s="20">
        <v>0.02</v>
      </c>
    </row>
    <row r="838" spans="1:18" x14ac:dyDescent="0.25">
      <c r="A838" t="s">
        <v>925</v>
      </c>
      <c r="B838" s="19">
        <v>41861</v>
      </c>
      <c r="C838" t="s">
        <v>134</v>
      </c>
      <c r="D838">
        <v>10011</v>
      </c>
      <c r="E838" t="s">
        <v>1330</v>
      </c>
      <c r="F838">
        <v>2</v>
      </c>
      <c r="G838" t="s">
        <v>153</v>
      </c>
      <c r="H838" t="s">
        <v>154</v>
      </c>
      <c r="I838" t="s">
        <v>155</v>
      </c>
      <c r="J838" t="s">
        <v>93</v>
      </c>
      <c r="K838" t="s">
        <v>1331</v>
      </c>
      <c r="L838">
        <v>3575</v>
      </c>
      <c r="M838">
        <v>1937</v>
      </c>
      <c r="N838" t="s">
        <v>87</v>
      </c>
      <c r="O838">
        <v>10</v>
      </c>
      <c r="P838">
        <v>3874</v>
      </c>
      <c r="Q838">
        <v>7150</v>
      </c>
      <c r="R838" s="20">
        <v>0.02</v>
      </c>
    </row>
    <row r="839" spans="1:18" x14ac:dyDescent="0.25">
      <c r="A839" t="s">
        <v>1333</v>
      </c>
      <c r="B839" s="19">
        <v>41959</v>
      </c>
      <c r="C839" t="s">
        <v>102</v>
      </c>
      <c r="D839">
        <v>10009</v>
      </c>
      <c r="E839" t="s">
        <v>1334</v>
      </c>
      <c r="F839">
        <v>2</v>
      </c>
      <c r="G839" t="s">
        <v>141</v>
      </c>
      <c r="H839" t="s">
        <v>142</v>
      </c>
      <c r="I839" t="s">
        <v>143</v>
      </c>
      <c r="J839" t="s">
        <v>93</v>
      </c>
      <c r="K839" t="s">
        <v>1335</v>
      </c>
      <c r="L839">
        <v>3590</v>
      </c>
      <c r="M839">
        <v>1866</v>
      </c>
      <c r="N839" t="s">
        <v>114</v>
      </c>
      <c r="O839">
        <v>1</v>
      </c>
      <c r="P839">
        <v>3732</v>
      </c>
      <c r="Q839">
        <v>7180</v>
      </c>
      <c r="R839" s="20">
        <v>0.03</v>
      </c>
    </row>
    <row r="840" spans="1:18" x14ac:dyDescent="0.25">
      <c r="A840" t="s">
        <v>1031</v>
      </c>
      <c r="B840" s="19">
        <v>41501</v>
      </c>
      <c r="C840" t="s">
        <v>81</v>
      </c>
      <c r="D840">
        <v>10015</v>
      </c>
      <c r="E840" t="s">
        <v>679</v>
      </c>
      <c r="F840">
        <v>2</v>
      </c>
      <c r="G840" t="s">
        <v>103</v>
      </c>
      <c r="H840" t="s">
        <v>104</v>
      </c>
      <c r="I840" t="s">
        <v>105</v>
      </c>
      <c r="J840" t="s">
        <v>106</v>
      </c>
      <c r="K840" t="s">
        <v>680</v>
      </c>
      <c r="L840">
        <v>3626</v>
      </c>
      <c r="M840">
        <v>1590</v>
      </c>
      <c r="N840" t="s">
        <v>87</v>
      </c>
      <c r="O840">
        <v>8</v>
      </c>
      <c r="P840">
        <v>3180</v>
      </c>
      <c r="Q840">
        <v>7252</v>
      </c>
      <c r="R840" s="20">
        <v>0.02</v>
      </c>
    </row>
    <row r="841" spans="1:18" x14ac:dyDescent="0.25">
      <c r="A841" t="s">
        <v>1336</v>
      </c>
      <c r="B841" s="19">
        <v>41885</v>
      </c>
      <c r="C841" t="s">
        <v>102</v>
      </c>
      <c r="D841">
        <v>10006</v>
      </c>
      <c r="E841" t="s">
        <v>679</v>
      </c>
      <c r="F841">
        <v>2</v>
      </c>
      <c r="G841" t="s">
        <v>74</v>
      </c>
      <c r="H841" t="s">
        <v>75</v>
      </c>
      <c r="I841" t="s">
        <v>76</v>
      </c>
      <c r="J841" t="s">
        <v>77</v>
      </c>
      <c r="K841" t="s">
        <v>680</v>
      </c>
      <c r="L841">
        <v>3626</v>
      </c>
      <c r="M841">
        <v>1590</v>
      </c>
      <c r="N841" t="s">
        <v>87</v>
      </c>
      <c r="O841">
        <v>1</v>
      </c>
      <c r="P841">
        <v>3180</v>
      </c>
      <c r="Q841">
        <v>7252</v>
      </c>
      <c r="R841" s="20">
        <v>0.03</v>
      </c>
    </row>
    <row r="842" spans="1:18" x14ac:dyDescent="0.25">
      <c r="A842" t="s">
        <v>107</v>
      </c>
      <c r="B842" s="19">
        <v>41333</v>
      </c>
      <c r="C842" t="s">
        <v>89</v>
      </c>
      <c r="D842">
        <v>10010</v>
      </c>
      <c r="E842" t="s">
        <v>1337</v>
      </c>
      <c r="F842">
        <v>2</v>
      </c>
      <c r="G842" t="s">
        <v>171</v>
      </c>
      <c r="H842" t="s">
        <v>172</v>
      </c>
      <c r="I842" t="s">
        <v>173</v>
      </c>
      <c r="J842" t="s">
        <v>93</v>
      </c>
      <c r="K842" t="s">
        <v>1338</v>
      </c>
      <c r="L842">
        <v>3637</v>
      </c>
      <c r="M842">
        <v>2463</v>
      </c>
      <c r="N842" t="s">
        <v>87</v>
      </c>
      <c r="O842">
        <v>5</v>
      </c>
      <c r="P842">
        <v>4926</v>
      </c>
      <c r="Q842">
        <v>7274</v>
      </c>
      <c r="R842" s="20">
        <v>0.03</v>
      </c>
    </row>
    <row r="843" spans="1:18" x14ac:dyDescent="0.25">
      <c r="A843" t="s">
        <v>1339</v>
      </c>
      <c r="B843" s="19">
        <v>42273</v>
      </c>
      <c r="C843" t="s">
        <v>108</v>
      </c>
      <c r="D843">
        <v>10008</v>
      </c>
      <c r="E843" t="s">
        <v>1340</v>
      </c>
      <c r="F843">
        <v>2</v>
      </c>
      <c r="G843" t="s">
        <v>135</v>
      </c>
      <c r="H843" t="s">
        <v>136</v>
      </c>
      <c r="I843" t="s">
        <v>137</v>
      </c>
      <c r="J843" t="s">
        <v>106</v>
      </c>
      <c r="K843" t="s">
        <v>1341</v>
      </c>
      <c r="L843">
        <v>3642</v>
      </c>
      <c r="M843">
        <v>1705</v>
      </c>
      <c r="N843" t="s">
        <v>87</v>
      </c>
      <c r="O843">
        <v>3</v>
      </c>
      <c r="P843">
        <v>3410</v>
      </c>
      <c r="Q843">
        <v>7284</v>
      </c>
      <c r="R843" s="20">
        <v>0.03</v>
      </c>
    </row>
    <row r="844" spans="1:18" x14ac:dyDescent="0.25">
      <c r="A844" t="s">
        <v>1342</v>
      </c>
      <c r="B844" s="19">
        <v>41698</v>
      </c>
      <c r="C844" t="s">
        <v>89</v>
      </c>
      <c r="D844">
        <v>10011</v>
      </c>
      <c r="E844" t="s">
        <v>1340</v>
      </c>
      <c r="F844">
        <v>2</v>
      </c>
      <c r="G844" t="s">
        <v>153</v>
      </c>
      <c r="H844" t="s">
        <v>154</v>
      </c>
      <c r="I844" t="s">
        <v>155</v>
      </c>
      <c r="J844" t="s">
        <v>93</v>
      </c>
      <c r="K844" t="s">
        <v>1341</v>
      </c>
      <c r="L844">
        <v>3642</v>
      </c>
      <c r="M844">
        <v>1705</v>
      </c>
      <c r="N844" t="s">
        <v>87</v>
      </c>
      <c r="O844">
        <v>5</v>
      </c>
      <c r="P844">
        <v>3410</v>
      </c>
      <c r="Q844">
        <v>7284</v>
      </c>
      <c r="R844" s="20">
        <v>0.03</v>
      </c>
    </row>
    <row r="845" spans="1:18" x14ac:dyDescent="0.25">
      <c r="A845" t="s">
        <v>1343</v>
      </c>
      <c r="B845" s="19">
        <v>41622</v>
      </c>
      <c r="C845" t="s">
        <v>203</v>
      </c>
      <c r="D845">
        <v>10002</v>
      </c>
      <c r="E845" t="s">
        <v>689</v>
      </c>
      <c r="F845">
        <v>2</v>
      </c>
      <c r="G845" t="s">
        <v>83</v>
      </c>
      <c r="H845" t="s">
        <v>84</v>
      </c>
      <c r="I845" t="s">
        <v>85</v>
      </c>
      <c r="J845" t="s">
        <v>77</v>
      </c>
      <c r="K845" t="s">
        <v>690</v>
      </c>
      <c r="L845">
        <v>3644</v>
      </c>
      <c r="M845">
        <v>1954</v>
      </c>
      <c r="N845" t="s">
        <v>177</v>
      </c>
      <c r="O845">
        <v>4</v>
      </c>
      <c r="P845">
        <v>3908</v>
      </c>
      <c r="Q845">
        <v>7288</v>
      </c>
      <c r="R845" s="20">
        <v>0.03</v>
      </c>
    </row>
    <row r="846" spans="1:18" x14ac:dyDescent="0.25">
      <c r="A846" t="s">
        <v>1344</v>
      </c>
      <c r="B846" s="19">
        <v>41591</v>
      </c>
      <c r="C846" t="s">
        <v>203</v>
      </c>
      <c r="D846">
        <v>10005</v>
      </c>
      <c r="E846" t="s">
        <v>701</v>
      </c>
      <c r="F846">
        <v>2</v>
      </c>
      <c r="G846" t="s">
        <v>183</v>
      </c>
      <c r="H846" t="s">
        <v>184</v>
      </c>
      <c r="I846" t="s">
        <v>185</v>
      </c>
      <c r="J846" t="s">
        <v>93</v>
      </c>
      <c r="K846" t="s">
        <v>702</v>
      </c>
      <c r="L846">
        <v>3646</v>
      </c>
      <c r="M846">
        <v>1603</v>
      </c>
      <c r="N846" t="s">
        <v>114</v>
      </c>
      <c r="O846">
        <v>4</v>
      </c>
      <c r="P846">
        <v>3206</v>
      </c>
      <c r="Q846">
        <v>7292</v>
      </c>
      <c r="R846" s="20">
        <v>0.03</v>
      </c>
    </row>
    <row r="847" spans="1:18" x14ac:dyDescent="0.25">
      <c r="A847" t="s">
        <v>1345</v>
      </c>
      <c r="B847" s="19">
        <v>41875</v>
      </c>
      <c r="C847" t="s">
        <v>108</v>
      </c>
      <c r="D847">
        <v>10008</v>
      </c>
      <c r="E847" t="s">
        <v>701</v>
      </c>
      <c r="F847">
        <v>2</v>
      </c>
      <c r="G847" t="s">
        <v>135</v>
      </c>
      <c r="H847" t="s">
        <v>136</v>
      </c>
      <c r="I847" t="s">
        <v>137</v>
      </c>
      <c r="J847" t="s">
        <v>106</v>
      </c>
      <c r="K847" t="s">
        <v>702</v>
      </c>
      <c r="L847">
        <v>3646</v>
      </c>
      <c r="M847">
        <v>1603</v>
      </c>
      <c r="N847" t="s">
        <v>114</v>
      </c>
      <c r="O847">
        <v>3</v>
      </c>
      <c r="P847">
        <v>3206</v>
      </c>
      <c r="Q847">
        <v>7292</v>
      </c>
      <c r="R847" s="20">
        <v>0.03</v>
      </c>
    </row>
    <row r="848" spans="1:18" x14ac:dyDescent="0.25">
      <c r="A848" t="s">
        <v>851</v>
      </c>
      <c r="B848" s="19">
        <v>41449</v>
      </c>
      <c r="C848" t="s">
        <v>203</v>
      </c>
      <c r="D848">
        <v>10011</v>
      </c>
      <c r="E848" t="s">
        <v>701</v>
      </c>
      <c r="F848">
        <v>2</v>
      </c>
      <c r="G848" t="s">
        <v>153</v>
      </c>
      <c r="H848" t="s">
        <v>154</v>
      </c>
      <c r="I848" t="s">
        <v>155</v>
      </c>
      <c r="J848" t="s">
        <v>93</v>
      </c>
      <c r="K848" t="s">
        <v>702</v>
      </c>
      <c r="L848">
        <v>3646</v>
      </c>
      <c r="M848">
        <v>1603</v>
      </c>
      <c r="N848" t="s">
        <v>114</v>
      </c>
      <c r="O848">
        <v>4</v>
      </c>
      <c r="P848">
        <v>3206</v>
      </c>
      <c r="Q848">
        <v>7292</v>
      </c>
      <c r="R848" s="20">
        <v>0.03</v>
      </c>
    </row>
    <row r="849" spans="1:18" x14ac:dyDescent="0.25">
      <c r="A849" t="s">
        <v>1252</v>
      </c>
      <c r="B849" s="19">
        <v>41622</v>
      </c>
      <c r="C849" t="s">
        <v>203</v>
      </c>
      <c r="D849">
        <v>10009</v>
      </c>
      <c r="E849" t="s">
        <v>705</v>
      </c>
      <c r="F849">
        <v>2</v>
      </c>
      <c r="G849" t="s">
        <v>141</v>
      </c>
      <c r="H849" t="s">
        <v>142</v>
      </c>
      <c r="I849" t="s">
        <v>143</v>
      </c>
      <c r="J849" t="s">
        <v>93</v>
      </c>
      <c r="K849" t="s">
        <v>706</v>
      </c>
      <c r="L849">
        <v>3663</v>
      </c>
      <c r="M849">
        <v>1550</v>
      </c>
      <c r="N849" t="s">
        <v>239</v>
      </c>
      <c r="O849">
        <v>4</v>
      </c>
      <c r="P849">
        <v>3100</v>
      </c>
      <c r="Q849">
        <v>7326</v>
      </c>
      <c r="R849" s="20">
        <v>0.03</v>
      </c>
    </row>
    <row r="850" spans="1:18" x14ac:dyDescent="0.25">
      <c r="A850" t="s">
        <v>1346</v>
      </c>
      <c r="B850" s="19">
        <v>41695</v>
      </c>
      <c r="C850" t="s">
        <v>81</v>
      </c>
      <c r="D850">
        <v>10005</v>
      </c>
      <c r="E850" t="s">
        <v>708</v>
      </c>
      <c r="F850">
        <v>2</v>
      </c>
      <c r="G850" t="s">
        <v>183</v>
      </c>
      <c r="H850" t="s">
        <v>184</v>
      </c>
      <c r="I850" t="s">
        <v>185</v>
      </c>
      <c r="J850" t="s">
        <v>93</v>
      </c>
      <c r="K850" t="s">
        <v>709</v>
      </c>
      <c r="L850">
        <v>3686</v>
      </c>
      <c r="M850">
        <v>2401</v>
      </c>
      <c r="N850" t="s">
        <v>114</v>
      </c>
      <c r="O850">
        <v>8</v>
      </c>
      <c r="P850">
        <v>4802</v>
      </c>
      <c r="Q850">
        <v>7372</v>
      </c>
      <c r="R850" s="20">
        <v>0.02</v>
      </c>
    </row>
    <row r="851" spans="1:18" x14ac:dyDescent="0.25">
      <c r="A851" t="s">
        <v>131</v>
      </c>
      <c r="B851" s="19">
        <v>41651</v>
      </c>
      <c r="C851" t="s">
        <v>108</v>
      </c>
      <c r="D851">
        <v>10001</v>
      </c>
      <c r="E851" t="s">
        <v>711</v>
      </c>
      <c r="F851">
        <v>2</v>
      </c>
      <c r="G851" t="s">
        <v>197</v>
      </c>
      <c r="H851" t="s">
        <v>122</v>
      </c>
      <c r="I851" t="s">
        <v>198</v>
      </c>
      <c r="J851" t="s">
        <v>106</v>
      </c>
      <c r="K851" t="s">
        <v>712</v>
      </c>
      <c r="L851">
        <v>3694</v>
      </c>
      <c r="M851">
        <v>1616</v>
      </c>
      <c r="N851" t="s">
        <v>239</v>
      </c>
      <c r="O851">
        <v>3</v>
      </c>
      <c r="P851">
        <v>3232</v>
      </c>
      <c r="Q851">
        <v>7388</v>
      </c>
      <c r="R851" s="20">
        <v>0.03</v>
      </c>
    </row>
    <row r="852" spans="1:18" x14ac:dyDescent="0.25">
      <c r="A852" t="s">
        <v>1101</v>
      </c>
      <c r="B852" s="19">
        <v>41840</v>
      </c>
      <c r="C852" t="s">
        <v>81</v>
      </c>
      <c r="D852">
        <v>10007</v>
      </c>
      <c r="E852" t="s">
        <v>711</v>
      </c>
      <c r="F852">
        <v>2</v>
      </c>
      <c r="G852" t="s">
        <v>90</v>
      </c>
      <c r="H852" t="s">
        <v>91</v>
      </c>
      <c r="I852" t="s">
        <v>92</v>
      </c>
      <c r="J852" t="s">
        <v>93</v>
      </c>
      <c r="K852" t="s">
        <v>712</v>
      </c>
      <c r="L852">
        <v>3694</v>
      </c>
      <c r="M852">
        <v>1616</v>
      </c>
      <c r="N852" t="s">
        <v>239</v>
      </c>
      <c r="O852">
        <v>8</v>
      </c>
      <c r="P852">
        <v>3232</v>
      </c>
      <c r="Q852">
        <v>7388</v>
      </c>
      <c r="R852" s="20">
        <v>0.02</v>
      </c>
    </row>
    <row r="853" spans="1:18" x14ac:dyDescent="0.25">
      <c r="A853" t="s">
        <v>1347</v>
      </c>
      <c r="B853" s="19">
        <v>41314</v>
      </c>
      <c r="C853" t="s">
        <v>81</v>
      </c>
      <c r="D853">
        <v>10001</v>
      </c>
      <c r="E853" t="s">
        <v>725</v>
      </c>
      <c r="F853">
        <v>2</v>
      </c>
      <c r="G853" t="s">
        <v>197</v>
      </c>
      <c r="H853" t="s">
        <v>122</v>
      </c>
      <c r="I853" t="s">
        <v>198</v>
      </c>
      <c r="J853" t="s">
        <v>106</v>
      </c>
      <c r="K853" t="s">
        <v>726</v>
      </c>
      <c r="L853">
        <v>3725</v>
      </c>
      <c r="M853">
        <v>1250</v>
      </c>
      <c r="N853" t="s">
        <v>87</v>
      </c>
      <c r="O853">
        <v>8</v>
      </c>
      <c r="P853">
        <v>2500</v>
      </c>
      <c r="Q853">
        <v>7450</v>
      </c>
      <c r="R853" s="20">
        <v>0.02</v>
      </c>
    </row>
    <row r="854" spans="1:18" x14ac:dyDescent="0.25">
      <c r="A854" t="s">
        <v>1348</v>
      </c>
      <c r="B854" s="19">
        <v>41662</v>
      </c>
      <c r="C854" t="s">
        <v>89</v>
      </c>
      <c r="D854">
        <v>10001</v>
      </c>
      <c r="E854" t="s">
        <v>725</v>
      </c>
      <c r="F854">
        <v>2</v>
      </c>
      <c r="G854" t="s">
        <v>197</v>
      </c>
      <c r="H854" t="s">
        <v>122</v>
      </c>
      <c r="I854" t="s">
        <v>198</v>
      </c>
      <c r="J854" t="s">
        <v>106</v>
      </c>
      <c r="K854" t="s">
        <v>726</v>
      </c>
      <c r="L854">
        <v>3725</v>
      </c>
      <c r="M854">
        <v>1250</v>
      </c>
      <c r="N854" t="s">
        <v>87</v>
      </c>
      <c r="O854">
        <v>5</v>
      </c>
      <c r="P854">
        <v>2500</v>
      </c>
      <c r="Q854">
        <v>7450</v>
      </c>
      <c r="R854" s="20">
        <v>0.03</v>
      </c>
    </row>
    <row r="855" spans="1:18" x14ac:dyDescent="0.25">
      <c r="A855" t="s">
        <v>1349</v>
      </c>
      <c r="B855" s="19">
        <v>41656</v>
      </c>
      <c r="C855" t="s">
        <v>102</v>
      </c>
      <c r="D855">
        <v>10004</v>
      </c>
      <c r="E855" t="s">
        <v>73</v>
      </c>
      <c r="F855">
        <v>3</v>
      </c>
      <c r="G855" t="s">
        <v>121</v>
      </c>
      <c r="H855" t="s">
        <v>122</v>
      </c>
      <c r="I855" t="s">
        <v>123</v>
      </c>
      <c r="J855" t="s">
        <v>106</v>
      </c>
      <c r="K855" t="s">
        <v>78</v>
      </c>
      <c r="L855">
        <v>2500</v>
      </c>
      <c r="M855">
        <v>1914</v>
      </c>
      <c r="N855" t="s">
        <v>79</v>
      </c>
      <c r="O855">
        <v>1</v>
      </c>
      <c r="P855">
        <v>5742</v>
      </c>
      <c r="Q855">
        <v>7500</v>
      </c>
      <c r="R855" s="20">
        <v>0.03</v>
      </c>
    </row>
    <row r="856" spans="1:18" x14ac:dyDescent="0.25">
      <c r="A856" t="s">
        <v>313</v>
      </c>
      <c r="B856" s="19">
        <v>41661</v>
      </c>
      <c r="C856" t="s">
        <v>110</v>
      </c>
      <c r="D856">
        <v>10003</v>
      </c>
      <c r="E856" t="s">
        <v>735</v>
      </c>
      <c r="F856">
        <v>2</v>
      </c>
      <c r="G856" t="s">
        <v>96</v>
      </c>
      <c r="H856" t="s">
        <v>97</v>
      </c>
      <c r="I856" t="s">
        <v>98</v>
      </c>
      <c r="J856" t="s">
        <v>99</v>
      </c>
      <c r="K856" t="s">
        <v>736</v>
      </c>
      <c r="L856">
        <v>3757</v>
      </c>
      <c r="M856">
        <v>2156</v>
      </c>
      <c r="N856" t="s">
        <v>87</v>
      </c>
      <c r="O856">
        <v>4</v>
      </c>
      <c r="P856">
        <v>4312</v>
      </c>
      <c r="Q856">
        <v>7514</v>
      </c>
      <c r="R856" s="20">
        <v>0.03</v>
      </c>
    </row>
    <row r="857" spans="1:18" x14ac:dyDescent="0.25">
      <c r="A857" t="s">
        <v>1350</v>
      </c>
      <c r="B857" s="19">
        <v>41879</v>
      </c>
      <c r="C857" t="s">
        <v>134</v>
      </c>
      <c r="D857">
        <v>10006</v>
      </c>
      <c r="E857" t="s">
        <v>735</v>
      </c>
      <c r="F857">
        <v>2</v>
      </c>
      <c r="G857" t="s">
        <v>74</v>
      </c>
      <c r="H857" t="s">
        <v>75</v>
      </c>
      <c r="I857" t="s">
        <v>76</v>
      </c>
      <c r="J857" t="s">
        <v>77</v>
      </c>
      <c r="K857" t="s">
        <v>736</v>
      </c>
      <c r="L857">
        <v>3757</v>
      </c>
      <c r="M857">
        <v>2156</v>
      </c>
      <c r="N857" t="s">
        <v>87</v>
      </c>
      <c r="O857">
        <v>10</v>
      </c>
      <c r="P857">
        <v>4312</v>
      </c>
      <c r="Q857">
        <v>7514</v>
      </c>
      <c r="R857" s="20">
        <v>0.02</v>
      </c>
    </row>
    <row r="858" spans="1:18" x14ac:dyDescent="0.25">
      <c r="A858" t="s">
        <v>622</v>
      </c>
      <c r="B858" s="19">
        <v>41854</v>
      </c>
      <c r="C858" t="s">
        <v>89</v>
      </c>
      <c r="D858">
        <v>10010</v>
      </c>
      <c r="E858" t="s">
        <v>735</v>
      </c>
      <c r="F858">
        <v>2</v>
      </c>
      <c r="G858" t="s">
        <v>171</v>
      </c>
      <c r="H858" t="s">
        <v>172</v>
      </c>
      <c r="I858" t="s">
        <v>173</v>
      </c>
      <c r="J858" t="s">
        <v>93</v>
      </c>
      <c r="K858" t="s">
        <v>736</v>
      </c>
      <c r="L858">
        <v>3757</v>
      </c>
      <c r="M858">
        <v>2156</v>
      </c>
      <c r="N858" t="s">
        <v>87</v>
      </c>
      <c r="O858">
        <v>5</v>
      </c>
      <c r="P858">
        <v>4312</v>
      </c>
      <c r="Q858">
        <v>7514</v>
      </c>
      <c r="R858" s="20">
        <v>0.03</v>
      </c>
    </row>
    <row r="859" spans="1:18" x14ac:dyDescent="0.25">
      <c r="A859" t="s">
        <v>731</v>
      </c>
      <c r="B859" s="19">
        <v>41994</v>
      </c>
      <c r="C859" t="s">
        <v>134</v>
      </c>
      <c r="D859">
        <v>10009</v>
      </c>
      <c r="E859" t="s">
        <v>739</v>
      </c>
      <c r="F859">
        <v>2</v>
      </c>
      <c r="G859" t="s">
        <v>141</v>
      </c>
      <c r="H859" t="s">
        <v>142</v>
      </c>
      <c r="I859" t="s">
        <v>143</v>
      </c>
      <c r="J859" t="s">
        <v>93</v>
      </c>
      <c r="K859" t="s">
        <v>740</v>
      </c>
      <c r="L859">
        <v>3759</v>
      </c>
      <c r="M859">
        <v>2258</v>
      </c>
      <c r="N859" t="s">
        <v>177</v>
      </c>
      <c r="O859">
        <v>10</v>
      </c>
      <c r="P859">
        <v>4516</v>
      </c>
      <c r="Q859">
        <v>7518</v>
      </c>
      <c r="R859" s="20">
        <v>0.02</v>
      </c>
    </row>
    <row r="860" spans="1:18" x14ac:dyDescent="0.25">
      <c r="A860" t="s">
        <v>574</v>
      </c>
      <c r="B860" s="19">
        <v>41852</v>
      </c>
      <c r="C860" t="s">
        <v>108</v>
      </c>
      <c r="D860">
        <v>10001</v>
      </c>
      <c r="E860" t="s">
        <v>745</v>
      </c>
      <c r="F860">
        <v>2</v>
      </c>
      <c r="G860" t="s">
        <v>197</v>
      </c>
      <c r="H860" t="s">
        <v>122</v>
      </c>
      <c r="I860" t="s">
        <v>198</v>
      </c>
      <c r="J860" t="s">
        <v>106</v>
      </c>
      <c r="K860" t="s">
        <v>746</v>
      </c>
      <c r="L860">
        <v>3768</v>
      </c>
      <c r="M860">
        <v>1353</v>
      </c>
      <c r="N860" t="s">
        <v>87</v>
      </c>
      <c r="O860">
        <v>3</v>
      </c>
      <c r="P860">
        <v>2706</v>
      </c>
      <c r="Q860">
        <v>7536</v>
      </c>
      <c r="R860" s="20">
        <v>0.03</v>
      </c>
    </row>
    <row r="861" spans="1:18" x14ac:dyDescent="0.25">
      <c r="A861" t="s">
        <v>1351</v>
      </c>
      <c r="B861" s="19">
        <v>42054</v>
      </c>
      <c r="C861" t="s">
        <v>110</v>
      </c>
      <c r="D861">
        <v>10002</v>
      </c>
      <c r="E861" t="s">
        <v>745</v>
      </c>
      <c r="F861">
        <v>2</v>
      </c>
      <c r="G861" t="s">
        <v>83</v>
      </c>
      <c r="H861" t="s">
        <v>84</v>
      </c>
      <c r="I861" t="s">
        <v>85</v>
      </c>
      <c r="J861" t="s">
        <v>77</v>
      </c>
      <c r="K861" t="s">
        <v>746</v>
      </c>
      <c r="L861">
        <v>3768</v>
      </c>
      <c r="M861">
        <v>1353</v>
      </c>
      <c r="N861" t="s">
        <v>87</v>
      </c>
      <c r="O861">
        <v>4</v>
      </c>
      <c r="P861">
        <v>2706</v>
      </c>
      <c r="Q861">
        <v>7536</v>
      </c>
      <c r="R861" s="20">
        <v>0.03</v>
      </c>
    </row>
    <row r="862" spans="1:18" x14ac:dyDescent="0.25">
      <c r="A862" t="s">
        <v>139</v>
      </c>
      <c r="B862" s="19">
        <v>41321</v>
      </c>
      <c r="C862" t="s">
        <v>81</v>
      </c>
      <c r="D862">
        <v>10008</v>
      </c>
      <c r="E862" t="s">
        <v>745</v>
      </c>
      <c r="F862">
        <v>2</v>
      </c>
      <c r="G862" t="s">
        <v>135</v>
      </c>
      <c r="H862" t="s">
        <v>136</v>
      </c>
      <c r="I862" t="s">
        <v>137</v>
      </c>
      <c r="J862" t="s">
        <v>106</v>
      </c>
      <c r="K862" t="s">
        <v>746</v>
      </c>
      <c r="L862">
        <v>3768</v>
      </c>
      <c r="M862">
        <v>1353</v>
      </c>
      <c r="N862" t="s">
        <v>87</v>
      </c>
      <c r="O862">
        <v>8</v>
      </c>
      <c r="P862">
        <v>2706</v>
      </c>
      <c r="Q862">
        <v>7536</v>
      </c>
      <c r="R862" s="20">
        <v>0.02</v>
      </c>
    </row>
    <row r="863" spans="1:18" x14ac:dyDescent="0.25">
      <c r="A863" t="s">
        <v>1352</v>
      </c>
      <c r="B863" s="19">
        <v>42238</v>
      </c>
      <c r="C863" t="s">
        <v>89</v>
      </c>
      <c r="D863">
        <v>10011</v>
      </c>
      <c r="E863" t="s">
        <v>745</v>
      </c>
      <c r="F863">
        <v>2</v>
      </c>
      <c r="G863" t="s">
        <v>153</v>
      </c>
      <c r="H863" t="s">
        <v>154</v>
      </c>
      <c r="I863" t="s">
        <v>155</v>
      </c>
      <c r="J863" t="s">
        <v>93</v>
      </c>
      <c r="K863" t="s">
        <v>746</v>
      </c>
      <c r="L863">
        <v>3768</v>
      </c>
      <c r="M863">
        <v>1353</v>
      </c>
      <c r="N863" t="s">
        <v>87</v>
      </c>
      <c r="O863">
        <v>5</v>
      </c>
      <c r="P863">
        <v>2706</v>
      </c>
      <c r="Q863">
        <v>7536</v>
      </c>
      <c r="R863" s="20">
        <v>0.03</v>
      </c>
    </row>
    <row r="864" spans="1:18" x14ac:dyDescent="0.25">
      <c r="A864" t="s">
        <v>1329</v>
      </c>
      <c r="B864" s="19">
        <v>42341</v>
      </c>
      <c r="C864" t="s">
        <v>134</v>
      </c>
      <c r="D864">
        <v>10005</v>
      </c>
      <c r="E864" t="s">
        <v>140</v>
      </c>
      <c r="F864">
        <v>3</v>
      </c>
      <c r="G864" t="s">
        <v>183</v>
      </c>
      <c r="H864" t="s">
        <v>184</v>
      </c>
      <c r="I864" t="s">
        <v>185</v>
      </c>
      <c r="J864" t="s">
        <v>93</v>
      </c>
      <c r="K864" t="s">
        <v>144</v>
      </c>
      <c r="L864">
        <v>2529</v>
      </c>
      <c r="M864">
        <v>1630</v>
      </c>
      <c r="N864" t="s">
        <v>87</v>
      </c>
      <c r="O864">
        <v>10</v>
      </c>
      <c r="P864">
        <v>4890</v>
      </c>
      <c r="Q864">
        <v>7587</v>
      </c>
      <c r="R864" s="20">
        <v>0.02</v>
      </c>
    </row>
    <row r="865" spans="1:18" x14ac:dyDescent="0.25">
      <c r="A865" t="s">
        <v>1353</v>
      </c>
      <c r="B865" s="19">
        <v>41793</v>
      </c>
      <c r="C865" t="s">
        <v>81</v>
      </c>
      <c r="D865">
        <v>10001</v>
      </c>
      <c r="E865" t="s">
        <v>146</v>
      </c>
      <c r="F865">
        <v>3</v>
      </c>
      <c r="G865" t="s">
        <v>197</v>
      </c>
      <c r="H865" t="s">
        <v>122</v>
      </c>
      <c r="I865" t="s">
        <v>198</v>
      </c>
      <c r="J865" t="s">
        <v>106</v>
      </c>
      <c r="K865" t="s">
        <v>147</v>
      </c>
      <c r="L865">
        <v>2535</v>
      </c>
      <c r="M865">
        <v>1841</v>
      </c>
      <c r="N865" t="s">
        <v>87</v>
      </c>
      <c r="O865">
        <v>8</v>
      </c>
      <c r="P865">
        <v>5523</v>
      </c>
      <c r="Q865">
        <v>7605</v>
      </c>
      <c r="R865" s="20">
        <v>0.02</v>
      </c>
    </row>
    <row r="866" spans="1:18" x14ac:dyDescent="0.25">
      <c r="A866" t="s">
        <v>1354</v>
      </c>
      <c r="B866" s="19">
        <v>41847</v>
      </c>
      <c r="C866" t="s">
        <v>110</v>
      </c>
      <c r="D866">
        <v>10009</v>
      </c>
      <c r="E866" t="s">
        <v>146</v>
      </c>
      <c r="F866">
        <v>3</v>
      </c>
      <c r="G866" t="s">
        <v>141</v>
      </c>
      <c r="H866" t="s">
        <v>142</v>
      </c>
      <c r="I866" t="s">
        <v>143</v>
      </c>
      <c r="J866" t="s">
        <v>93</v>
      </c>
      <c r="K866" t="s">
        <v>147</v>
      </c>
      <c r="L866">
        <v>2535</v>
      </c>
      <c r="M866">
        <v>1841</v>
      </c>
      <c r="N866" t="s">
        <v>87</v>
      </c>
      <c r="O866">
        <v>4</v>
      </c>
      <c r="P866">
        <v>5523</v>
      </c>
      <c r="Q866">
        <v>7605</v>
      </c>
      <c r="R866" s="20">
        <v>0.03</v>
      </c>
    </row>
    <row r="867" spans="1:18" x14ac:dyDescent="0.25">
      <c r="A867" t="s">
        <v>1355</v>
      </c>
      <c r="B867" s="19">
        <v>41915</v>
      </c>
      <c r="C867" t="s">
        <v>203</v>
      </c>
      <c r="D867">
        <v>10013</v>
      </c>
      <c r="E867" t="s">
        <v>150</v>
      </c>
      <c r="F867">
        <v>3</v>
      </c>
      <c r="G867" t="s">
        <v>116</v>
      </c>
      <c r="H867" t="s">
        <v>117</v>
      </c>
      <c r="I867" t="s">
        <v>118</v>
      </c>
      <c r="J867" t="s">
        <v>106</v>
      </c>
      <c r="K867" t="s">
        <v>151</v>
      </c>
      <c r="L867">
        <v>2539</v>
      </c>
      <c r="M867">
        <v>1656</v>
      </c>
      <c r="N867" t="s">
        <v>87</v>
      </c>
      <c r="O867">
        <v>4</v>
      </c>
      <c r="P867">
        <v>4968</v>
      </c>
      <c r="Q867">
        <v>7617</v>
      </c>
      <c r="R867" s="20">
        <v>0.03</v>
      </c>
    </row>
    <row r="868" spans="1:18" x14ac:dyDescent="0.25">
      <c r="A868" t="s">
        <v>1356</v>
      </c>
      <c r="B868" s="19">
        <v>41379</v>
      </c>
      <c r="C868" t="s">
        <v>110</v>
      </c>
      <c r="D868">
        <v>10015</v>
      </c>
      <c r="E868" t="s">
        <v>150</v>
      </c>
      <c r="F868">
        <v>3</v>
      </c>
      <c r="G868" t="s">
        <v>103</v>
      </c>
      <c r="H868" t="s">
        <v>104</v>
      </c>
      <c r="I868" t="s">
        <v>105</v>
      </c>
      <c r="J868" t="s">
        <v>106</v>
      </c>
      <c r="K868" t="s">
        <v>151</v>
      </c>
      <c r="L868">
        <v>2539</v>
      </c>
      <c r="M868">
        <v>1656</v>
      </c>
      <c r="N868" t="s">
        <v>87</v>
      </c>
      <c r="O868">
        <v>4</v>
      </c>
      <c r="P868">
        <v>4968</v>
      </c>
      <c r="Q868">
        <v>7617</v>
      </c>
      <c r="R868" s="20">
        <v>0.03</v>
      </c>
    </row>
    <row r="869" spans="1:18" x14ac:dyDescent="0.25">
      <c r="A869" t="s">
        <v>1357</v>
      </c>
      <c r="B869" s="19">
        <v>42319</v>
      </c>
      <c r="C869" t="s">
        <v>102</v>
      </c>
      <c r="D869">
        <v>10006</v>
      </c>
      <c r="E869" t="s">
        <v>150</v>
      </c>
      <c r="F869">
        <v>3</v>
      </c>
      <c r="G869" t="s">
        <v>74</v>
      </c>
      <c r="H869" t="s">
        <v>75</v>
      </c>
      <c r="I869" t="s">
        <v>76</v>
      </c>
      <c r="J869" t="s">
        <v>77</v>
      </c>
      <c r="K869" t="s">
        <v>151</v>
      </c>
      <c r="L869">
        <v>2539</v>
      </c>
      <c r="M869">
        <v>1656</v>
      </c>
      <c r="N869" t="s">
        <v>87</v>
      </c>
      <c r="O869">
        <v>1</v>
      </c>
      <c r="P869">
        <v>4968</v>
      </c>
      <c r="Q869">
        <v>7617</v>
      </c>
      <c r="R869" s="20">
        <v>0.03</v>
      </c>
    </row>
    <row r="870" spans="1:18" x14ac:dyDescent="0.25">
      <c r="A870" t="s">
        <v>1358</v>
      </c>
      <c r="B870" s="19">
        <v>42211</v>
      </c>
      <c r="C870" t="s">
        <v>72</v>
      </c>
      <c r="D870">
        <v>10010</v>
      </c>
      <c r="E870" t="s">
        <v>753</v>
      </c>
      <c r="F870">
        <v>2</v>
      </c>
      <c r="G870" t="s">
        <v>171</v>
      </c>
      <c r="H870" t="s">
        <v>172</v>
      </c>
      <c r="I870" t="s">
        <v>173</v>
      </c>
      <c r="J870" t="s">
        <v>93</v>
      </c>
      <c r="K870" t="s">
        <v>754</v>
      </c>
      <c r="L870">
        <v>3827</v>
      </c>
      <c r="M870">
        <v>2424</v>
      </c>
      <c r="N870" t="s">
        <v>87</v>
      </c>
      <c r="O870">
        <v>6</v>
      </c>
      <c r="P870">
        <v>4848</v>
      </c>
      <c r="Q870">
        <v>7654</v>
      </c>
      <c r="R870" s="20">
        <v>0.02</v>
      </c>
    </row>
    <row r="871" spans="1:18" x14ac:dyDescent="0.25">
      <c r="A871" t="s">
        <v>1326</v>
      </c>
      <c r="B871" s="19">
        <v>41820</v>
      </c>
      <c r="C871" t="s">
        <v>108</v>
      </c>
      <c r="D871">
        <v>10002</v>
      </c>
      <c r="E871" t="s">
        <v>175</v>
      </c>
      <c r="F871">
        <v>3</v>
      </c>
      <c r="G871" t="s">
        <v>83</v>
      </c>
      <c r="H871" t="s">
        <v>84</v>
      </c>
      <c r="I871" t="s">
        <v>85</v>
      </c>
      <c r="J871" t="s">
        <v>77</v>
      </c>
      <c r="K871" t="s">
        <v>176</v>
      </c>
      <c r="L871">
        <v>2553</v>
      </c>
      <c r="M871">
        <v>1638</v>
      </c>
      <c r="N871" t="s">
        <v>177</v>
      </c>
      <c r="O871">
        <v>3</v>
      </c>
      <c r="P871">
        <v>4914</v>
      </c>
      <c r="Q871">
        <v>7659</v>
      </c>
      <c r="R871" s="20">
        <v>0.03</v>
      </c>
    </row>
    <row r="872" spans="1:18" x14ac:dyDescent="0.25">
      <c r="A872" t="s">
        <v>1132</v>
      </c>
      <c r="B872" s="19">
        <v>41787</v>
      </c>
      <c r="C872" t="s">
        <v>72</v>
      </c>
      <c r="D872">
        <v>10004</v>
      </c>
      <c r="E872" t="s">
        <v>182</v>
      </c>
      <c r="F872">
        <v>3</v>
      </c>
      <c r="G872" t="s">
        <v>121</v>
      </c>
      <c r="H872" t="s">
        <v>122</v>
      </c>
      <c r="I872" t="s">
        <v>123</v>
      </c>
      <c r="J872" t="s">
        <v>106</v>
      </c>
      <c r="K872" t="s">
        <v>186</v>
      </c>
      <c r="L872">
        <v>2562</v>
      </c>
      <c r="M872">
        <v>1527</v>
      </c>
      <c r="N872" t="s">
        <v>87</v>
      </c>
      <c r="O872">
        <v>6</v>
      </c>
      <c r="P872">
        <v>4581</v>
      </c>
      <c r="Q872">
        <v>7686</v>
      </c>
      <c r="R872" s="20">
        <v>0.02</v>
      </c>
    </row>
    <row r="873" spans="1:18" x14ac:dyDescent="0.25">
      <c r="A873" t="s">
        <v>714</v>
      </c>
      <c r="B873" s="19">
        <v>41391</v>
      </c>
      <c r="C873" t="s">
        <v>110</v>
      </c>
      <c r="D873">
        <v>10004</v>
      </c>
      <c r="E873" t="s">
        <v>763</v>
      </c>
      <c r="F873">
        <v>2</v>
      </c>
      <c r="G873" t="s">
        <v>121</v>
      </c>
      <c r="H873" t="s">
        <v>122</v>
      </c>
      <c r="I873" t="s">
        <v>123</v>
      </c>
      <c r="J873" t="s">
        <v>106</v>
      </c>
      <c r="K873" t="s">
        <v>764</v>
      </c>
      <c r="L873">
        <v>3844</v>
      </c>
      <c r="M873">
        <v>2157</v>
      </c>
      <c r="N873" t="s">
        <v>87</v>
      </c>
      <c r="O873">
        <v>4</v>
      </c>
      <c r="P873">
        <v>4314</v>
      </c>
      <c r="Q873">
        <v>7688</v>
      </c>
      <c r="R873" s="20">
        <v>0.03</v>
      </c>
    </row>
    <row r="874" spans="1:18" x14ac:dyDescent="0.25">
      <c r="A874" t="s">
        <v>1359</v>
      </c>
      <c r="B874" s="19">
        <v>42021</v>
      </c>
      <c r="C874" t="s">
        <v>102</v>
      </c>
      <c r="D874">
        <v>10010</v>
      </c>
      <c r="E874" t="s">
        <v>763</v>
      </c>
      <c r="F874">
        <v>2</v>
      </c>
      <c r="G874" t="s">
        <v>171</v>
      </c>
      <c r="H874" t="s">
        <v>172</v>
      </c>
      <c r="I874" t="s">
        <v>173</v>
      </c>
      <c r="J874" t="s">
        <v>93</v>
      </c>
      <c r="K874" t="s">
        <v>764</v>
      </c>
      <c r="L874">
        <v>3844</v>
      </c>
      <c r="M874">
        <v>2157</v>
      </c>
      <c r="N874" t="s">
        <v>87</v>
      </c>
      <c r="O874">
        <v>1</v>
      </c>
      <c r="P874">
        <v>4314</v>
      </c>
      <c r="Q874">
        <v>7688</v>
      </c>
      <c r="R874" s="20">
        <v>0.03</v>
      </c>
    </row>
    <row r="875" spans="1:18" x14ac:dyDescent="0.25">
      <c r="A875" t="s">
        <v>1360</v>
      </c>
      <c r="B875" s="19">
        <v>41329</v>
      </c>
      <c r="C875" t="s">
        <v>89</v>
      </c>
      <c r="D875">
        <v>10010</v>
      </c>
      <c r="E875" t="s">
        <v>763</v>
      </c>
      <c r="F875">
        <v>2</v>
      </c>
      <c r="G875" t="s">
        <v>171</v>
      </c>
      <c r="H875" t="s">
        <v>172</v>
      </c>
      <c r="I875" t="s">
        <v>173</v>
      </c>
      <c r="J875" t="s">
        <v>93</v>
      </c>
      <c r="K875" t="s">
        <v>764</v>
      </c>
      <c r="L875">
        <v>3844</v>
      </c>
      <c r="M875">
        <v>2157</v>
      </c>
      <c r="N875" t="s">
        <v>87</v>
      </c>
      <c r="O875">
        <v>5</v>
      </c>
      <c r="P875">
        <v>4314</v>
      </c>
      <c r="Q875">
        <v>7688</v>
      </c>
      <c r="R875" s="20">
        <v>0.03</v>
      </c>
    </row>
    <row r="876" spans="1:18" x14ac:dyDescent="0.25">
      <c r="A876" t="s">
        <v>1361</v>
      </c>
      <c r="B876" s="19">
        <v>42200</v>
      </c>
      <c r="C876" t="s">
        <v>134</v>
      </c>
      <c r="D876">
        <v>10012</v>
      </c>
      <c r="E876" t="s">
        <v>768</v>
      </c>
      <c r="F876">
        <v>2</v>
      </c>
      <c r="G876" t="s">
        <v>127</v>
      </c>
      <c r="H876" t="s">
        <v>128</v>
      </c>
      <c r="I876" t="s">
        <v>129</v>
      </c>
      <c r="J876" t="s">
        <v>93</v>
      </c>
      <c r="K876" t="s">
        <v>769</v>
      </c>
      <c r="L876">
        <v>3859</v>
      </c>
      <c r="M876">
        <v>1465</v>
      </c>
      <c r="N876" t="s">
        <v>114</v>
      </c>
      <c r="O876">
        <v>10</v>
      </c>
      <c r="P876">
        <v>2930</v>
      </c>
      <c r="Q876">
        <v>7718</v>
      </c>
      <c r="R876" s="20">
        <v>0.02</v>
      </c>
    </row>
    <row r="877" spans="1:18" x14ac:dyDescent="0.25">
      <c r="A877" t="s">
        <v>807</v>
      </c>
      <c r="B877" s="19">
        <v>41783</v>
      </c>
      <c r="C877" t="s">
        <v>108</v>
      </c>
      <c r="D877">
        <v>10006</v>
      </c>
      <c r="E877" t="s">
        <v>196</v>
      </c>
      <c r="F877">
        <v>3</v>
      </c>
      <c r="G877" t="s">
        <v>74</v>
      </c>
      <c r="H877" t="s">
        <v>75</v>
      </c>
      <c r="I877" t="s">
        <v>76</v>
      </c>
      <c r="J877" t="s">
        <v>77</v>
      </c>
      <c r="K877" t="s">
        <v>199</v>
      </c>
      <c r="L877">
        <v>2580</v>
      </c>
      <c r="M877">
        <v>1518</v>
      </c>
      <c r="N877" t="s">
        <v>87</v>
      </c>
      <c r="O877">
        <v>3</v>
      </c>
      <c r="P877">
        <v>4554</v>
      </c>
      <c r="Q877">
        <v>7740</v>
      </c>
      <c r="R877" s="20">
        <v>0.03</v>
      </c>
    </row>
    <row r="878" spans="1:18" x14ac:dyDescent="0.25">
      <c r="A878" t="s">
        <v>251</v>
      </c>
      <c r="B878" s="19">
        <v>41825</v>
      </c>
      <c r="C878" t="s">
        <v>134</v>
      </c>
      <c r="D878">
        <v>10010</v>
      </c>
      <c r="E878" t="s">
        <v>196</v>
      </c>
      <c r="F878">
        <v>3</v>
      </c>
      <c r="G878" t="s">
        <v>171</v>
      </c>
      <c r="H878" t="s">
        <v>172</v>
      </c>
      <c r="I878" t="s">
        <v>173</v>
      </c>
      <c r="J878" t="s">
        <v>93</v>
      </c>
      <c r="K878" t="s">
        <v>199</v>
      </c>
      <c r="L878">
        <v>2580</v>
      </c>
      <c r="M878">
        <v>1518</v>
      </c>
      <c r="N878" t="s">
        <v>87</v>
      </c>
      <c r="O878">
        <v>10</v>
      </c>
      <c r="P878">
        <v>4554</v>
      </c>
      <c r="Q878">
        <v>7740</v>
      </c>
      <c r="R878" s="20">
        <v>0.02</v>
      </c>
    </row>
    <row r="879" spans="1:18" x14ac:dyDescent="0.25">
      <c r="A879" t="s">
        <v>1303</v>
      </c>
      <c r="B879" s="19">
        <v>41494</v>
      </c>
      <c r="C879" t="s">
        <v>110</v>
      </c>
      <c r="D879">
        <v>10001</v>
      </c>
      <c r="E879" t="s">
        <v>209</v>
      </c>
      <c r="F879">
        <v>3</v>
      </c>
      <c r="G879" t="s">
        <v>197</v>
      </c>
      <c r="H879" t="s">
        <v>122</v>
      </c>
      <c r="I879" t="s">
        <v>198</v>
      </c>
      <c r="J879" t="s">
        <v>106</v>
      </c>
      <c r="K879" t="s">
        <v>210</v>
      </c>
      <c r="L879">
        <v>2588</v>
      </c>
      <c r="M879">
        <v>2069</v>
      </c>
      <c r="N879" t="s">
        <v>87</v>
      </c>
      <c r="O879">
        <v>4</v>
      </c>
      <c r="P879">
        <v>6207</v>
      </c>
      <c r="Q879">
        <v>7764</v>
      </c>
      <c r="R879" s="20">
        <v>0.03</v>
      </c>
    </row>
    <row r="880" spans="1:18" x14ac:dyDescent="0.25">
      <c r="A880" t="s">
        <v>1362</v>
      </c>
      <c r="B880" s="19">
        <v>42201</v>
      </c>
      <c r="C880" t="s">
        <v>89</v>
      </c>
      <c r="D880">
        <v>10012</v>
      </c>
      <c r="E880" t="s">
        <v>209</v>
      </c>
      <c r="F880">
        <v>3</v>
      </c>
      <c r="G880" t="s">
        <v>127</v>
      </c>
      <c r="H880" t="s">
        <v>128</v>
      </c>
      <c r="I880" t="s">
        <v>129</v>
      </c>
      <c r="J880" t="s">
        <v>93</v>
      </c>
      <c r="K880" t="s">
        <v>210</v>
      </c>
      <c r="L880">
        <v>2588</v>
      </c>
      <c r="M880">
        <v>2069</v>
      </c>
      <c r="N880" t="s">
        <v>87</v>
      </c>
      <c r="O880">
        <v>5</v>
      </c>
      <c r="P880">
        <v>6207</v>
      </c>
      <c r="Q880">
        <v>7764</v>
      </c>
      <c r="R880" s="20">
        <v>0.03</v>
      </c>
    </row>
    <row r="881" spans="1:18" x14ac:dyDescent="0.25">
      <c r="A881" t="s">
        <v>1301</v>
      </c>
      <c r="B881" s="19">
        <v>41653</v>
      </c>
      <c r="C881" t="s">
        <v>89</v>
      </c>
      <c r="D881">
        <v>10009</v>
      </c>
      <c r="E881" t="s">
        <v>218</v>
      </c>
      <c r="F881">
        <v>3</v>
      </c>
      <c r="G881" t="s">
        <v>141</v>
      </c>
      <c r="H881" t="s">
        <v>142</v>
      </c>
      <c r="I881" t="s">
        <v>143</v>
      </c>
      <c r="J881" t="s">
        <v>93</v>
      </c>
      <c r="K881" t="s">
        <v>219</v>
      </c>
      <c r="L881">
        <v>2612</v>
      </c>
      <c r="M881">
        <v>1994</v>
      </c>
      <c r="N881" t="s">
        <v>87</v>
      </c>
      <c r="O881">
        <v>5</v>
      </c>
      <c r="P881">
        <v>5982</v>
      </c>
      <c r="Q881">
        <v>7836</v>
      </c>
      <c r="R881" s="20">
        <v>0.03</v>
      </c>
    </row>
    <row r="882" spans="1:18" x14ac:dyDescent="0.25">
      <c r="A882" t="s">
        <v>1363</v>
      </c>
      <c r="B882" s="19">
        <v>41387</v>
      </c>
      <c r="C882" t="s">
        <v>134</v>
      </c>
      <c r="D882">
        <v>10012</v>
      </c>
      <c r="E882" t="s">
        <v>226</v>
      </c>
      <c r="F882">
        <v>3</v>
      </c>
      <c r="G882" t="s">
        <v>127</v>
      </c>
      <c r="H882" t="s">
        <v>128</v>
      </c>
      <c r="I882" t="s">
        <v>129</v>
      </c>
      <c r="J882" t="s">
        <v>93</v>
      </c>
      <c r="K882" t="s">
        <v>227</v>
      </c>
      <c r="L882">
        <v>2616</v>
      </c>
      <c r="M882">
        <v>1965</v>
      </c>
      <c r="N882" t="s">
        <v>114</v>
      </c>
      <c r="O882">
        <v>10</v>
      </c>
      <c r="P882">
        <v>5895</v>
      </c>
      <c r="Q882">
        <v>7848</v>
      </c>
      <c r="R882" s="20">
        <v>0.02</v>
      </c>
    </row>
    <row r="883" spans="1:18" x14ac:dyDescent="0.25">
      <c r="A883" t="s">
        <v>1364</v>
      </c>
      <c r="B883" s="19">
        <v>42253</v>
      </c>
      <c r="C883" t="s">
        <v>72</v>
      </c>
      <c r="D883">
        <v>10009</v>
      </c>
      <c r="E883" t="s">
        <v>1208</v>
      </c>
      <c r="F883">
        <v>3</v>
      </c>
      <c r="G883" t="s">
        <v>141</v>
      </c>
      <c r="H883" t="s">
        <v>142</v>
      </c>
      <c r="I883" t="s">
        <v>143</v>
      </c>
      <c r="J883" t="s">
        <v>93</v>
      </c>
      <c r="K883" t="s">
        <v>1209</v>
      </c>
      <c r="L883">
        <v>2617</v>
      </c>
      <c r="M883">
        <v>1736</v>
      </c>
      <c r="N883" t="s">
        <v>114</v>
      </c>
      <c r="O883">
        <v>6</v>
      </c>
      <c r="P883">
        <v>5208</v>
      </c>
      <c r="Q883">
        <v>7851</v>
      </c>
      <c r="R883" s="20">
        <v>0.02</v>
      </c>
    </row>
    <row r="884" spans="1:18" x14ac:dyDescent="0.25">
      <c r="A884" t="s">
        <v>1365</v>
      </c>
      <c r="B884" s="19">
        <v>42317</v>
      </c>
      <c r="C884" t="s">
        <v>81</v>
      </c>
      <c r="D884">
        <v>10004</v>
      </c>
      <c r="E884" t="s">
        <v>237</v>
      </c>
      <c r="F884">
        <v>3</v>
      </c>
      <c r="G884" t="s">
        <v>121</v>
      </c>
      <c r="H884" t="s">
        <v>122</v>
      </c>
      <c r="I884" t="s">
        <v>123</v>
      </c>
      <c r="J884" t="s">
        <v>106</v>
      </c>
      <c r="K884" t="s">
        <v>238</v>
      </c>
      <c r="L884">
        <v>2633</v>
      </c>
      <c r="M884">
        <v>1742</v>
      </c>
      <c r="N884" t="s">
        <v>239</v>
      </c>
      <c r="O884">
        <v>8</v>
      </c>
      <c r="P884">
        <v>5226</v>
      </c>
      <c r="Q884">
        <v>7899</v>
      </c>
      <c r="R884" s="20">
        <v>0.02</v>
      </c>
    </row>
    <row r="885" spans="1:18" x14ac:dyDescent="0.25">
      <c r="A885" t="s">
        <v>1366</v>
      </c>
      <c r="B885" s="19">
        <v>42243</v>
      </c>
      <c r="C885" t="s">
        <v>102</v>
      </c>
      <c r="D885">
        <v>10006</v>
      </c>
      <c r="E885" t="s">
        <v>237</v>
      </c>
      <c r="F885">
        <v>3</v>
      </c>
      <c r="G885" t="s">
        <v>74</v>
      </c>
      <c r="H885" t="s">
        <v>75</v>
      </c>
      <c r="I885" t="s">
        <v>76</v>
      </c>
      <c r="J885" t="s">
        <v>77</v>
      </c>
      <c r="K885" t="s">
        <v>238</v>
      </c>
      <c r="L885">
        <v>2633</v>
      </c>
      <c r="M885">
        <v>1742</v>
      </c>
      <c r="N885" t="s">
        <v>239</v>
      </c>
      <c r="O885">
        <v>1</v>
      </c>
      <c r="P885">
        <v>5226</v>
      </c>
      <c r="Q885">
        <v>7899</v>
      </c>
      <c r="R885" s="20">
        <v>0.03</v>
      </c>
    </row>
    <row r="886" spans="1:18" x14ac:dyDescent="0.25">
      <c r="A886" t="s">
        <v>594</v>
      </c>
      <c r="B886" s="19">
        <v>42275</v>
      </c>
      <c r="C886" t="s">
        <v>110</v>
      </c>
      <c r="D886">
        <v>10010</v>
      </c>
      <c r="E886" t="s">
        <v>242</v>
      </c>
      <c r="F886">
        <v>3</v>
      </c>
      <c r="G886" t="s">
        <v>171</v>
      </c>
      <c r="H886" t="s">
        <v>172</v>
      </c>
      <c r="I886" t="s">
        <v>173</v>
      </c>
      <c r="J886" t="s">
        <v>93</v>
      </c>
      <c r="K886" t="s">
        <v>243</v>
      </c>
      <c r="L886">
        <v>2645</v>
      </c>
      <c r="M886">
        <v>1547</v>
      </c>
      <c r="N886" t="s">
        <v>239</v>
      </c>
      <c r="O886">
        <v>4</v>
      </c>
      <c r="P886">
        <v>4641</v>
      </c>
      <c r="Q886">
        <v>7935</v>
      </c>
      <c r="R886" s="20">
        <v>0.03</v>
      </c>
    </row>
    <row r="887" spans="1:18" x14ac:dyDescent="0.25">
      <c r="A887" t="s">
        <v>548</v>
      </c>
      <c r="B887" s="19">
        <v>42196</v>
      </c>
      <c r="C887" t="s">
        <v>203</v>
      </c>
      <c r="D887">
        <v>10012</v>
      </c>
      <c r="E887" t="s">
        <v>1213</v>
      </c>
      <c r="F887">
        <v>3</v>
      </c>
      <c r="G887" t="s">
        <v>127</v>
      </c>
      <c r="H887" t="s">
        <v>128</v>
      </c>
      <c r="I887" t="s">
        <v>129</v>
      </c>
      <c r="J887" t="s">
        <v>93</v>
      </c>
      <c r="K887" t="s">
        <v>1214</v>
      </c>
      <c r="L887">
        <v>2647</v>
      </c>
      <c r="M887">
        <v>1539</v>
      </c>
      <c r="N887" t="s">
        <v>87</v>
      </c>
      <c r="O887">
        <v>4</v>
      </c>
      <c r="P887">
        <v>4617</v>
      </c>
      <c r="Q887">
        <v>7941</v>
      </c>
      <c r="R887" s="20">
        <v>0.03</v>
      </c>
    </row>
    <row r="888" spans="1:18" x14ac:dyDescent="0.25">
      <c r="A888" t="s">
        <v>224</v>
      </c>
      <c r="B888" s="19">
        <v>41493</v>
      </c>
      <c r="C888" t="s">
        <v>108</v>
      </c>
      <c r="D888">
        <v>10014</v>
      </c>
      <c r="E888" t="s">
        <v>782</v>
      </c>
      <c r="F888">
        <v>2</v>
      </c>
      <c r="G888" t="s">
        <v>162</v>
      </c>
      <c r="H888" t="s">
        <v>163</v>
      </c>
      <c r="I888" t="s">
        <v>164</v>
      </c>
      <c r="J888" t="s">
        <v>93</v>
      </c>
      <c r="K888" t="s">
        <v>783</v>
      </c>
      <c r="L888">
        <v>3977</v>
      </c>
      <c r="M888">
        <v>2308</v>
      </c>
      <c r="N888" t="s">
        <v>239</v>
      </c>
      <c r="O888">
        <v>3</v>
      </c>
      <c r="P888">
        <v>4616</v>
      </c>
      <c r="Q888">
        <v>7954</v>
      </c>
      <c r="R888" s="20">
        <v>0.03</v>
      </c>
    </row>
    <row r="889" spans="1:18" x14ac:dyDescent="0.25">
      <c r="A889" t="s">
        <v>1367</v>
      </c>
      <c r="B889" s="19">
        <v>42349</v>
      </c>
      <c r="C889" t="s">
        <v>72</v>
      </c>
      <c r="D889">
        <v>10005</v>
      </c>
      <c r="E889" t="s">
        <v>245</v>
      </c>
      <c r="F889">
        <v>3</v>
      </c>
      <c r="G889" t="s">
        <v>183</v>
      </c>
      <c r="H889" t="s">
        <v>184</v>
      </c>
      <c r="I889" t="s">
        <v>185</v>
      </c>
      <c r="J889" t="s">
        <v>93</v>
      </c>
      <c r="K889" t="s">
        <v>246</v>
      </c>
      <c r="L889">
        <v>2657</v>
      </c>
      <c r="M889">
        <v>2480</v>
      </c>
      <c r="N889" t="s">
        <v>87</v>
      </c>
      <c r="O889">
        <v>6</v>
      </c>
      <c r="P889">
        <v>7440</v>
      </c>
      <c r="Q889">
        <v>7971</v>
      </c>
      <c r="R889" s="20">
        <v>0.02</v>
      </c>
    </row>
    <row r="890" spans="1:18" x14ac:dyDescent="0.25">
      <c r="A890" t="s">
        <v>1150</v>
      </c>
      <c r="B890" s="19">
        <v>41329</v>
      </c>
      <c r="C890" t="s">
        <v>102</v>
      </c>
      <c r="D890">
        <v>10011</v>
      </c>
      <c r="E890" t="s">
        <v>248</v>
      </c>
      <c r="F890">
        <v>3</v>
      </c>
      <c r="G890" t="s">
        <v>153</v>
      </c>
      <c r="H890" t="s">
        <v>154</v>
      </c>
      <c r="I890" t="s">
        <v>155</v>
      </c>
      <c r="J890" t="s">
        <v>93</v>
      </c>
      <c r="K890" t="s">
        <v>249</v>
      </c>
      <c r="L890">
        <v>2658</v>
      </c>
      <c r="M890">
        <v>1274</v>
      </c>
      <c r="N890" t="s">
        <v>87</v>
      </c>
      <c r="O890">
        <v>1</v>
      </c>
      <c r="P890">
        <v>3822</v>
      </c>
      <c r="Q890">
        <v>7974</v>
      </c>
      <c r="R890" s="20">
        <v>0.03</v>
      </c>
    </row>
    <row r="891" spans="1:18" x14ac:dyDescent="0.25">
      <c r="A891" t="s">
        <v>844</v>
      </c>
      <c r="B891" s="19">
        <v>41600</v>
      </c>
      <c r="C891" t="s">
        <v>89</v>
      </c>
      <c r="D891">
        <v>10012</v>
      </c>
      <c r="E891" t="s">
        <v>252</v>
      </c>
      <c r="F891">
        <v>3</v>
      </c>
      <c r="G891" t="s">
        <v>127</v>
      </c>
      <c r="H891" t="s">
        <v>128</v>
      </c>
      <c r="I891" t="s">
        <v>129</v>
      </c>
      <c r="J891" t="s">
        <v>93</v>
      </c>
      <c r="K891" t="s">
        <v>253</v>
      </c>
      <c r="L891">
        <v>2659</v>
      </c>
      <c r="M891">
        <v>2415</v>
      </c>
      <c r="N891" t="s">
        <v>87</v>
      </c>
      <c r="O891">
        <v>5</v>
      </c>
      <c r="P891">
        <v>7245</v>
      </c>
      <c r="Q891">
        <v>7977</v>
      </c>
      <c r="R891" s="20">
        <v>0.03</v>
      </c>
    </row>
    <row r="892" spans="1:18" x14ac:dyDescent="0.25">
      <c r="A892" t="s">
        <v>522</v>
      </c>
      <c r="B892" s="19">
        <v>42215</v>
      </c>
      <c r="C892" t="s">
        <v>203</v>
      </c>
      <c r="D892">
        <v>10005</v>
      </c>
      <c r="E892" t="s">
        <v>786</v>
      </c>
      <c r="F892">
        <v>2</v>
      </c>
      <c r="G892" t="s">
        <v>183</v>
      </c>
      <c r="H892" t="s">
        <v>184</v>
      </c>
      <c r="I892" t="s">
        <v>185</v>
      </c>
      <c r="J892" t="s">
        <v>93</v>
      </c>
      <c r="K892" t="s">
        <v>787</v>
      </c>
      <c r="L892">
        <v>3993</v>
      </c>
      <c r="M892">
        <v>1338</v>
      </c>
      <c r="N892" t="s">
        <v>573</v>
      </c>
      <c r="O892">
        <v>4</v>
      </c>
      <c r="P892">
        <v>2676</v>
      </c>
      <c r="Q892">
        <v>7986</v>
      </c>
      <c r="R892" s="20">
        <v>0.03</v>
      </c>
    </row>
    <row r="893" spans="1:18" x14ac:dyDescent="0.25">
      <c r="A893" t="s">
        <v>1248</v>
      </c>
      <c r="B893" s="19">
        <v>41941</v>
      </c>
      <c r="C893" t="s">
        <v>72</v>
      </c>
      <c r="D893">
        <v>10013</v>
      </c>
      <c r="E893" t="s">
        <v>786</v>
      </c>
      <c r="F893">
        <v>2</v>
      </c>
      <c r="G893" t="s">
        <v>116</v>
      </c>
      <c r="H893" t="s">
        <v>117</v>
      </c>
      <c r="I893" t="s">
        <v>118</v>
      </c>
      <c r="J893" t="s">
        <v>106</v>
      </c>
      <c r="K893" t="s">
        <v>787</v>
      </c>
      <c r="L893">
        <v>3993</v>
      </c>
      <c r="M893">
        <v>1338</v>
      </c>
      <c r="N893" t="s">
        <v>573</v>
      </c>
      <c r="O893">
        <v>6</v>
      </c>
      <c r="P893">
        <v>2676</v>
      </c>
      <c r="Q893">
        <v>7986</v>
      </c>
      <c r="R893" s="20">
        <v>0.02</v>
      </c>
    </row>
    <row r="894" spans="1:18" x14ac:dyDescent="0.25">
      <c r="A894" t="s">
        <v>1032</v>
      </c>
      <c r="B894" s="19">
        <v>41507</v>
      </c>
      <c r="C894" t="s">
        <v>108</v>
      </c>
      <c r="D894">
        <v>10015</v>
      </c>
      <c r="E894" t="s">
        <v>786</v>
      </c>
      <c r="F894">
        <v>2</v>
      </c>
      <c r="G894" t="s">
        <v>103</v>
      </c>
      <c r="H894" t="s">
        <v>104</v>
      </c>
      <c r="I894" t="s">
        <v>105</v>
      </c>
      <c r="J894" t="s">
        <v>106</v>
      </c>
      <c r="K894" t="s">
        <v>787</v>
      </c>
      <c r="L894">
        <v>3993</v>
      </c>
      <c r="M894">
        <v>1338</v>
      </c>
      <c r="N894" t="s">
        <v>573</v>
      </c>
      <c r="O894">
        <v>3</v>
      </c>
      <c r="P894">
        <v>2676</v>
      </c>
      <c r="Q894">
        <v>7986</v>
      </c>
      <c r="R894" s="20">
        <v>0.03</v>
      </c>
    </row>
    <row r="895" spans="1:18" x14ac:dyDescent="0.25">
      <c r="A895" t="s">
        <v>1368</v>
      </c>
      <c r="B895" s="19">
        <v>42273</v>
      </c>
      <c r="C895" t="s">
        <v>110</v>
      </c>
      <c r="D895">
        <v>10002</v>
      </c>
      <c r="E895" t="s">
        <v>789</v>
      </c>
      <c r="F895">
        <v>2</v>
      </c>
      <c r="G895" t="s">
        <v>83</v>
      </c>
      <c r="H895" t="s">
        <v>84</v>
      </c>
      <c r="I895" t="s">
        <v>85</v>
      </c>
      <c r="J895" t="s">
        <v>77</v>
      </c>
      <c r="K895" t="s">
        <v>790</v>
      </c>
      <c r="L895">
        <v>3994</v>
      </c>
      <c r="M895">
        <v>1799</v>
      </c>
      <c r="N895" t="s">
        <v>87</v>
      </c>
      <c r="O895">
        <v>4</v>
      </c>
      <c r="P895">
        <v>3598</v>
      </c>
      <c r="Q895">
        <v>7988</v>
      </c>
      <c r="R895" s="20">
        <v>0.03</v>
      </c>
    </row>
    <row r="896" spans="1:18" x14ac:dyDescent="0.25">
      <c r="A896" t="s">
        <v>636</v>
      </c>
      <c r="B896" s="19">
        <v>41744</v>
      </c>
      <c r="C896" t="s">
        <v>108</v>
      </c>
      <c r="D896">
        <v>10006</v>
      </c>
      <c r="E896" t="s">
        <v>789</v>
      </c>
      <c r="F896">
        <v>2</v>
      </c>
      <c r="G896" t="s">
        <v>74</v>
      </c>
      <c r="H896" t="s">
        <v>75</v>
      </c>
      <c r="I896" t="s">
        <v>76</v>
      </c>
      <c r="J896" t="s">
        <v>77</v>
      </c>
      <c r="K896" t="s">
        <v>790</v>
      </c>
      <c r="L896">
        <v>3994</v>
      </c>
      <c r="M896">
        <v>1799</v>
      </c>
      <c r="N896" t="s">
        <v>87</v>
      </c>
      <c r="O896">
        <v>3</v>
      </c>
      <c r="P896">
        <v>3598</v>
      </c>
      <c r="Q896">
        <v>7988</v>
      </c>
      <c r="R896" s="20">
        <v>0.03</v>
      </c>
    </row>
    <row r="897" spans="1:18" x14ac:dyDescent="0.25">
      <c r="A897" t="s">
        <v>1369</v>
      </c>
      <c r="B897" s="19">
        <v>41357</v>
      </c>
      <c r="C897" t="s">
        <v>203</v>
      </c>
      <c r="D897">
        <v>10005</v>
      </c>
      <c r="E897" t="s">
        <v>793</v>
      </c>
      <c r="F897">
        <v>2</v>
      </c>
      <c r="G897" t="s">
        <v>183</v>
      </c>
      <c r="H897" t="s">
        <v>184</v>
      </c>
      <c r="I897" t="s">
        <v>185</v>
      </c>
      <c r="J897" t="s">
        <v>93</v>
      </c>
      <c r="K897" t="s">
        <v>794</v>
      </c>
      <c r="L897">
        <v>4003</v>
      </c>
      <c r="M897">
        <v>2255</v>
      </c>
      <c r="N897" t="s">
        <v>87</v>
      </c>
      <c r="O897">
        <v>4</v>
      </c>
      <c r="P897">
        <v>4510</v>
      </c>
      <c r="Q897">
        <v>8006</v>
      </c>
      <c r="R897" s="20">
        <v>0.03</v>
      </c>
    </row>
    <row r="898" spans="1:18" x14ac:dyDescent="0.25">
      <c r="A898" t="s">
        <v>363</v>
      </c>
      <c r="B898" s="19">
        <v>42278</v>
      </c>
      <c r="C898" t="s">
        <v>81</v>
      </c>
      <c r="D898">
        <v>10013</v>
      </c>
      <c r="E898" t="s">
        <v>793</v>
      </c>
      <c r="F898">
        <v>2</v>
      </c>
      <c r="G898" t="s">
        <v>116</v>
      </c>
      <c r="H898" t="s">
        <v>117</v>
      </c>
      <c r="I898" t="s">
        <v>118</v>
      </c>
      <c r="J898" t="s">
        <v>106</v>
      </c>
      <c r="K898" t="s">
        <v>794</v>
      </c>
      <c r="L898">
        <v>4003</v>
      </c>
      <c r="M898">
        <v>2255</v>
      </c>
      <c r="N898" t="s">
        <v>87</v>
      </c>
      <c r="O898">
        <v>8</v>
      </c>
      <c r="P898">
        <v>4510</v>
      </c>
      <c r="Q898">
        <v>8006</v>
      </c>
      <c r="R898" s="20">
        <v>0.02</v>
      </c>
    </row>
    <row r="899" spans="1:18" x14ac:dyDescent="0.25">
      <c r="A899" t="s">
        <v>160</v>
      </c>
      <c r="B899" s="19">
        <v>42218</v>
      </c>
      <c r="C899" t="s">
        <v>134</v>
      </c>
      <c r="D899">
        <v>10004</v>
      </c>
      <c r="E899" t="s">
        <v>1370</v>
      </c>
      <c r="F899">
        <v>2</v>
      </c>
      <c r="G899" t="s">
        <v>121</v>
      </c>
      <c r="H899" t="s">
        <v>122</v>
      </c>
      <c r="I899" t="s">
        <v>123</v>
      </c>
      <c r="J899" t="s">
        <v>106</v>
      </c>
      <c r="K899" t="s">
        <v>1371</v>
      </c>
      <c r="L899">
        <v>4006</v>
      </c>
      <c r="M899">
        <v>1320</v>
      </c>
      <c r="N899" t="s">
        <v>239</v>
      </c>
      <c r="O899">
        <v>10</v>
      </c>
      <c r="P899">
        <v>2640</v>
      </c>
      <c r="Q899">
        <v>8012</v>
      </c>
      <c r="R899" s="20">
        <v>0.02</v>
      </c>
    </row>
    <row r="900" spans="1:18" x14ac:dyDescent="0.25">
      <c r="A900" t="s">
        <v>1372</v>
      </c>
      <c r="B900" s="19">
        <v>41282</v>
      </c>
      <c r="C900" t="s">
        <v>110</v>
      </c>
      <c r="D900">
        <v>10011</v>
      </c>
      <c r="E900" t="s">
        <v>797</v>
      </c>
      <c r="F900">
        <v>2</v>
      </c>
      <c r="G900" t="s">
        <v>153</v>
      </c>
      <c r="H900" t="s">
        <v>154</v>
      </c>
      <c r="I900" t="s">
        <v>155</v>
      </c>
      <c r="J900" t="s">
        <v>93</v>
      </c>
      <c r="K900" t="s">
        <v>798</v>
      </c>
      <c r="L900">
        <v>4006</v>
      </c>
      <c r="M900">
        <v>1898</v>
      </c>
      <c r="N900" t="s">
        <v>87</v>
      </c>
      <c r="O900">
        <v>4</v>
      </c>
      <c r="P900">
        <v>3796</v>
      </c>
      <c r="Q900">
        <v>8012</v>
      </c>
      <c r="R900" s="20">
        <v>0.03</v>
      </c>
    </row>
    <row r="901" spans="1:18" x14ac:dyDescent="0.25">
      <c r="A901" t="s">
        <v>1373</v>
      </c>
      <c r="B901" s="19">
        <v>42013</v>
      </c>
      <c r="C901" t="s">
        <v>108</v>
      </c>
      <c r="D901">
        <v>10003</v>
      </c>
      <c r="E901" t="s">
        <v>256</v>
      </c>
      <c r="F901">
        <v>3</v>
      </c>
      <c r="G901" t="s">
        <v>96</v>
      </c>
      <c r="H901" t="s">
        <v>97</v>
      </c>
      <c r="I901" t="s">
        <v>98</v>
      </c>
      <c r="J901" t="s">
        <v>99</v>
      </c>
      <c r="K901" t="s">
        <v>257</v>
      </c>
      <c r="L901">
        <v>2671</v>
      </c>
      <c r="M901">
        <v>1591</v>
      </c>
      <c r="N901" t="s">
        <v>87</v>
      </c>
      <c r="O901">
        <v>3</v>
      </c>
      <c r="P901">
        <v>4773</v>
      </c>
      <c r="Q901">
        <v>8013</v>
      </c>
      <c r="R901" s="20">
        <v>0.03</v>
      </c>
    </row>
    <row r="902" spans="1:18" x14ac:dyDescent="0.25">
      <c r="A902" t="s">
        <v>882</v>
      </c>
      <c r="B902" s="19">
        <v>42014</v>
      </c>
      <c r="C902" t="s">
        <v>108</v>
      </c>
      <c r="D902">
        <v>10003</v>
      </c>
      <c r="E902" t="s">
        <v>260</v>
      </c>
      <c r="F902">
        <v>3</v>
      </c>
      <c r="G902" t="s">
        <v>96</v>
      </c>
      <c r="H902" t="s">
        <v>97</v>
      </c>
      <c r="I902" t="s">
        <v>98</v>
      </c>
      <c r="J902" t="s">
        <v>99</v>
      </c>
      <c r="K902" t="s">
        <v>261</v>
      </c>
      <c r="L902">
        <v>2672</v>
      </c>
      <c r="M902">
        <v>2236</v>
      </c>
      <c r="N902" t="s">
        <v>87</v>
      </c>
      <c r="O902">
        <v>3</v>
      </c>
      <c r="P902">
        <v>6708</v>
      </c>
      <c r="Q902">
        <v>8016</v>
      </c>
      <c r="R902" s="20">
        <v>0.03</v>
      </c>
    </row>
    <row r="903" spans="1:18" x14ac:dyDescent="0.25">
      <c r="A903" t="s">
        <v>1374</v>
      </c>
      <c r="B903" s="19">
        <v>41506</v>
      </c>
      <c r="C903" t="s">
        <v>102</v>
      </c>
      <c r="D903">
        <v>10011</v>
      </c>
      <c r="E903" t="s">
        <v>1375</v>
      </c>
      <c r="F903">
        <v>2</v>
      </c>
      <c r="G903" t="s">
        <v>153</v>
      </c>
      <c r="H903" t="s">
        <v>154</v>
      </c>
      <c r="I903" t="s">
        <v>155</v>
      </c>
      <c r="J903" t="s">
        <v>93</v>
      </c>
      <c r="K903" t="s">
        <v>1376</v>
      </c>
      <c r="L903">
        <v>4026</v>
      </c>
      <c r="M903">
        <v>1829</v>
      </c>
      <c r="N903" t="s">
        <v>87</v>
      </c>
      <c r="O903">
        <v>1</v>
      </c>
      <c r="P903">
        <v>3658</v>
      </c>
      <c r="Q903">
        <v>8052</v>
      </c>
      <c r="R903" s="20">
        <v>0.03</v>
      </c>
    </row>
    <row r="904" spans="1:18" x14ac:dyDescent="0.25">
      <c r="A904" t="s">
        <v>1377</v>
      </c>
      <c r="B904" s="19">
        <v>42345</v>
      </c>
      <c r="C904" t="s">
        <v>81</v>
      </c>
      <c r="D904">
        <v>10002</v>
      </c>
      <c r="E904" t="s">
        <v>804</v>
      </c>
      <c r="F904">
        <v>2</v>
      </c>
      <c r="G904" t="s">
        <v>83</v>
      </c>
      <c r="H904" t="s">
        <v>84</v>
      </c>
      <c r="I904" t="s">
        <v>85</v>
      </c>
      <c r="J904" t="s">
        <v>77</v>
      </c>
      <c r="K904" t="s">
        <v>805</v>
      </c>
      <c r="L904">
        <v>4051</v>
      </c>
      <c r="M904">
        <v>1962</v>
      </c>
      <c r="N904" t="s">
        <v>114</v>
      </c>
      <c r="O904">
        <v>8</v>
      </c>
      <c r="P904">
        <v>3924</v>
      </c>
      <c r="Q904">
        <v>8102</v>
      </c>
      <c r="R904" s="20">
        <v>0.02</v>
      </c>
    </row>
    <row r="905" spans="1:18" x14ac:dyDescent="0.25">
      <c r="A905" t="s">
        <v>1378</v>
      </c>
      <c r="B905" s="19">
        <v>41659</v>
      </c>
      <c r="C905" t="s">
        <v>102</v>
      </c>
      <c r="D905">
        <v>10010</v>
      </c>
      <c r="E905" t="s">
        <v>263</v>
      </c>
      <c r="F905">
        <v>3</v>
      </c>
      <c r="G905" t="s">
        <v>171</v>
      </c>
      <c r="H905" t="s">
        <v>172</v>
      </c>
      <c r="I905" t="s">
        <v>173</v>
      </c>
      <c r="J905" t="s">
        <v>93</v>
      </c>
      <c r="K905" t="s">
        <v>264</v>
      </c>
      <c r="L905">
        <v>2706</v>
      </c>
      <c r="M905">
        <v>2310</v>
      </c>
      <c r="N905" t="s">
        <v>87</v>
      </c>
      <c r="O905">
        <v>1</v>
      </c>
      <c r="P905">
        <v>6930</v>
      </c>
      <c r="Q905">
        <v>8118</v>
      </c>
      <c r="R905" s="20">
        <v>0.03</v>
      </c>
    </row>
    <row r="906" spans="1:18" x14ac:dyDescent="0.25">
      <c r="A906" t="s">
        <v>1315</v>
      </c>
      <c r="B906" s="19">
        <v>41684</v>
      </c>
      <c r="C906" t="s">
        <v>108</v>
      </c>
      <c r="D906">
        <v>10005</v>
      </c>
      <c r="E906" t="s">
        <v>267</v>
      </c>
      <c r="F906">
        <v>3</v>
      </c>
      <c r="G906" t="s">
        <v>183</v>
      </c>
      <c r="H906" t="s">
        <v>184</v>
      </c>
      <c r="I906" t="s">
        <v>185</v>
      </c>
      <c r="J906" t="s">
        <v>93</v>
      </c>
      <c r="K906" t="s">
        <v>268</v>
      </c>
      <c r="L906">
        <v>2714</v>
      </c>
      <c r="M906">
        <v>1975</v>
      </c>
      <c r="N906" t="s">
        <v>87</v>
      </c>
      <c r="O906">
        <v>3</v>
      </c>
      <c r="P906">
        <v>5925</v>
      </c>
      <c r="Q906">
        <v>8142</v>
      </c>
      <c r="R906" s="20">
        <v>0.03</v>
      </c>
    </row>
    <row r="907" spans="1:18" x14ac:dyDescent="0.25">
      <c r="A907" t="s">
        <v>936</v>
      </c>
      <c r="B907" s="19">
        <v>42361</v>
      </c>
      <c r="C907" t="s">
        <v>72</v>
      </c>
      <c r="D907">
        <v>10010</v>
      </c>
      <c r="E907" t="s">
        <v>267</v>
      </c>
      <c r="F907">
        <v>3</v>
      </c>
      <c r="G907" t="s">
        <v>171</v>
      </c>
      <c r="H907" t="s">
        <v>172</v>
      </c>
      <c r="I907" t="s">
        <v>173</v>
      </c>
      <c r="J907" t="s">
        <v>93</v>
      </c>
      <c r="K907" t="s">
        <v>268</v>
      </c>
      <c r="L907">
        <v>2714</v>
      </c>
      <c r="M907">
        <v>1975</v>
      </c>
      <c r="N907" t="s">
        <v>87</v>
      </c>
      <c r="O907">
        <v>6</v>
      </c>
      <c r="P907">
        <v>5925</v>
      </c>
      <c r="Q907">
        <v>8142</v>
      </c>
      <c r="R907" s="20">
        <v>0.02</v>
      </c>
    </row>
    <row r="908" spans="1:18" x14ac:dyDescent="0.25">
      <c r="A908" t="s">
        <v>613</v>
      </c>
      <c r="B908" s="19">
        <v>41882</v>
      </c>
      <c r="C908" t="s">
        <v>110</v>
      </c>
      <c r="D908">
        <v>10002</v>
      </c>
      <c r="E908" t="s">
        <v>1379</v>
      </c>
      <c r="F908">
        <v>2</v>
      </c>
      <c r="G908" t="s">
        <v>83</v>
      </c>
      <c r="H908" t="s">
        <v>84</v>
      </c>
      <c r="I908" t="s">
        <v>85</v>
      </c>
      <c r="J908" t="s">
        <v>77</v>
      </c>
      <c r="K908" t="s">
        <v>1380</v>
      </c>
      <c r="L908">
        <v>4092</v>
      </c>
      <c r="M908">
        <v>1482</v>
      </c>
      <c r="N908" t="s">
        <v>239</v>
      </c>
      <c r="O908">
        <v>4</v>
      </c>
      <c r="P908">
        <v>2964</v>
      </c>
      <c r="Q908">
        <v>8184</v>
      </c>
      <c r="R908" s="20">
        <v>0.03</v>
      </c>
    </row>
    <row r="909" spans="1:18" x14ac:dyDescent="0.25">
      <c r="A909" t="s">
        <v>1357</v>
      </c>
      <c r="B909" s="19">
        <v>42319</v>
      </c>
      <c r="C909" t="s">
        <v>72</v>
      </c>
      <c r="D909">
        <v>10007</v>
      </c>
      <c r="E909" t="s">
        <v>1381</v>
      </c>
      <c r="F909">
        <v>2</v>
      </c>
      <c r="G909" t="s">
        <v>90</v>
      </c>
      <c r="H909" t="s">
        <v>91</v>
      </c>
      <c r="I909" t="s">
        <v>92</v>
      </c>
      <c r="J909" t="s">
        <v>93</v>
      </c>
      <c r="K909" t="s">
        <v>1382</v>
      </c>
      <c r="L909">
        <v>4099</v>
      </c>
      <c r="M909">
        <v>1530</v>
      </c>
      <c r="N909" t="s">
        <v>114</v>
      </c>
      <c r="O909">
        <v>6</v>
      </c>
      <c r="P909">
        <v>3060</v>
      </c>
      <c r="Q909">
        <v>8198</v>
      </c>
      <c r="R909" s="20">
        <v>0.02</v>
      </c>
    </row>
    <row r="910" spans="1:18" x14ac:dyDescent="0.25">
      <c r="A910" t="s">
        <v>1383</v>
      </c>
      <c r="B910" s="19">
        <v>42366</v>
      </c>
      <c r="C910" t="s">
        <v>89</v>
      </c>
      <c r="D910">
        <v>10013</v>
      </c>
      <c r="E910" t="s">
        <v>1219</v>
      </c>
      <c r="F910">
        <v>3</v>
      </c>
      <c r="G910" t="s">
        <v>116</v>
      </c>
      <c r="H910" t="s">
        <v>117</v>
      </c>
      <c r="I910" t="s">
        <v>118</v>
      </c>
      <c r="J910" t="s">
        <v>106</v>
      </c>
      <c r="K910" t="s">
        <v>1220</v>
      </c>
      <c r="L910">
        <v>2734</v>
      </c>
      <c r="M910">
        <v>1596</v>
      </c>
      <c r="N910" t="s">
        <v>87</v>
      </c>
      <c r="O910">
        <v>5</v>
      </c>
      <c r="P910">
        <v>4788</v>
      </c>
      <c r="Q910">
        <v>8202</v>
      </c>
      <c r="R910" s="20">
        <v>0.03</v>
      </c>
    </row>
    <row r="911" spans="1:18" x14ac:dyDescent="0.25">
      <c r="A911" t="s">
        <v>1131</v>
      </c>
      <c r="B911" s="19">
        <v>41320</v>
      </c>
      <c r="C911" t="s">
        <v>81</v>
      </c>
      <c r="D911">
        <v>10003</v>
      </c>
      <c r="E911" t="s">
        <v>1219</v>
      </c>
      <c r="F911">
        <v>3</v>
      </c>
      <c r="G911" t="s">
        <v>96</v>
      </c>
      <c r="H911" t="s">
        <v>97</v>
      </c>
      <c r="I911" t="s">
        <v>98</v>
      </c>
      <c r="J911" t="s">
        <v>99</v>
      </c>
      <c r="K911" t="s">
        <v>1220</v>
      </c>
      <c r="L911">
        <v>2734</v>
      </c>
      <c r="M911">
        <v>1596</v>
      </c>
      <c r="N911" t="s">
        <v>87</v>
      </c>
      <c r="O911">
        <v>8</v>
      </c>
      <c r="P911">
        <v>4788</v>
      </c>
      <c r="Q911">
        <v>8202</v>
      </c>
      <c r="R911" s="20">
        <v>0.02</v>
      </c>
    </row>
    <row r="912" spans="1:18" x14ac:dyDescent="0.25">
      <c r="A912" t="s">
        <v>1384</v>
      </c>
      <c r="B912" s="19">
        <v>42101</v>
      </c>
      <c r="C912" t="s">
        <v>203</v>
      </c>
      <c r="D912">
        <v>10003</v>
      </c>
      <c r="E912" t="s">
        <v>1219</v>
      </c>
      <c r="F912">
        <v>3</v>
      </c>
      <c r="G912" t="s">
        <v>96</v>
      </c>
      <c r="H912" t="s">
        <v>97</v>
      </c>
      <c r="I912" t="s">
        <v>98</v>
      </c>
      <c r="J912" t="s">
        <v>99</v>
      </c>
      <c r="K912" t="s">
        <v>1220</v>
      </c>
      <c r="L912">
        <v>2734</v>
      </c>
      <c r="M912">
        <v>1596</v>
      </c>
      <c r="N912" t="s">
        <v>87</v>
      </c>
      <c r="O912">
        <v>4</v>
      </c>
      <c r="P912">
        <v>4788</v>
      </c>
      <c r="Q912">
        <v>8202</v>
      </c>
      <c r="R912" s="20">
        <v>0.03</v>
      </c>
    </row>
    <row r="913" spans="1:18" x14ac:dyDescent="0.25">
      <c r="A913" t="s">
        <v>1385</v>
      </c>
      <c r="B913" s="19">
        <v>41414</v>
      </c>
      <c r="C913" t="s">
        <v>89</v>
      </c>
      <c r="D913">
        <v>10001</v>
      </c>
      <c r="E913" t="s">
        <v>275</v>
      </c>
      <c r="F913">
        <v>3</v>
      </c>
      <c r="G913" t="s">
        <v>197</v>
      </c>
      <c r="H913" t="s">
        <v>122</v>
      </c>
      <c r="I913" t="s">
        <v>198</v>
      </c>
      <c r="J913" t="s">
        <v>106</v>
      </c>
      <c r="K913" t="s">
        <v>276</v>
      </c>
      <c r="L913">
        <v>2738</v>
      </c>
      <c r="M913">
        <v>1737</v>
      </c>
      <c r="N913" t="s">
        <v>87</v>
      </c>
      <c r="O913">
        <v>5</v>
      </c>
      <c r="P913">
        <v>5211</v>
      </c>
      <c r="Q913">
        <v>8214</v>
      </c>
      <c r="R913" s="20">
        <v>0.03</v>
      </c>
    </row>
    <row r="914" spans="1:18" x14ac:dyDescent="0.25">
      <c r="A914" t="s">
        <v>190</v>
      </c>
      <c r="B914" s="19">
        <v>41827</v>
      </c>
      <c r="C914" t="s">
        <v>108</v>
      </c>
      <c r="D914">
        <v>10005</v>
      </c>
      <c r="E914" t="s">
        <v>819</v>
      </c>
      <c r="F914">
        <v>2</v>
      </c>
      <c r="G914" t="s">
        <v>183</v>
      </c>
      <c r="H914" t="s">
        <v>184</v>
      </c>
      <c r="I914" t="s">
        <v>185</v>
      </c>
      <c r="J914" t="s">
        <v>93</v>
      </c>
      <c r="K914" t="s">
        <v>820</v>
      </c>
      <c r="L914">
        <v>4110</v>
      </c>
      <c r="M914">
        <v>1788</v>
      </c>
      <c r="N914" t="s">
        <v>87</v>
      </c>
      <c r="O914">
        <v>3</v>
      </c>
      <c r="P914">
        <v>3576</v>
      </c>
      <c r="Q914">
        <v>8220</v>
      </c>
      <c r="R914" s="20">
        <v>0.03</v>
      </c>
    </row>
    <row r="915" spans="1:18" x14ac:dyDescent="0.25">
      <c r="A915" t="s">
        <v>1016</v>
      </c>
      <c r="B915" s="19">
        <v>42303</v>
      </c>
      <c r="C915" t="s">
        <v>72</v>
      </c>
      <c r="D915">
        <v>10008</v>
      </c>
      <c r="E915" t="s">
        <v>819</v>
      </c>
      <c r="F915">
        <v>2</v>
      </c>
      <c r="G915" t="s">
        <v>135</v>
      </c>
      <c r="H915" t="s">
        <v>136</v>
      </c>
      <c r="I915" t="s">
        <v>137</v>
      </c>
      <c r="J915" t="s">
        <v>106</v>
      </c>
      <c r="K915" t="s">
        <v>820</v>
      </c>
      <c r="L915">
        <v>4110</v>
      </c>
      <c r="M915">
        <v>1788</v>
      </c>
      <c r="N915" t="s">
        <v>87</v>
      </c>
      <c r="O915">
        <v>6</v>
      </c>
      <c r="P915">
        <v>3576</v>
      </c>
      <c r="Q915">
        <v>8220</v>
      </c>
      <c r="R915" s="20">
        <v>0.02</v>
      </c>
    </row>
    <row r="916" spans="1:18" x14ac:dyDescent="0.25">
      <c r="A916" t="s">
        <v>928</v>
      </c>
      <c r="B916" s="19">
        <v>42232</v>
      </c>
      <c r="C916" t="s">
        <v>110</v>
      </c>
      <c r="D916">
        <v>10005</v>
      </c>
      <c r="E916" t="s">
        <v>278</v>
      </c>
      <c r="F916">
        <v>3</v>
      </c>
      <c r="G916" t="s">
        <v>183</v>
      </c>
      <c r="H916" t="s">
        <v>184</v>
      </c>
      <c r="I916" t="s">
        <v>185</v>
      </c>
      <c r="J916" t="s">
        <v>93</v>
      </c>
      <c r="K916" t="s">
        <v>279</v>
      </c>
      <c r="L916">
        <v>2747</v>
      </c>
      <c r="M916">
        <v>2098</v>
      </c>
      <c r="N916" t="s">
        <v>280</v>
      </c>
      <c r="O916">
        <v>4</v>
      </c>
      <c r="P916">
        <v>6294</v>
      </c>
      <c r="Q916">
        <v>8241</v>
      </c>
      <c r="R916" s="20">
        <v>0.03</v>
      </c>
    </row>
    <row r="917" spans="1:18" x14ac:dyDescent="0.25">
      <c r="A917" t="s">
        <v>1386</v>
      </c>
      <c r="B917" s="19">
        <v>42041</v>
      </c>
      <c r="C917" t="s">
        <v>81</v>
      </c>
      <c r="D917">
        <v>10003</v>
      </c>
      <c r="E917" t="s">
        <v>826</v>
      </c>
      <c r="F917">
        <v>2</v>
      </c>
      <c r="G917" t="s">
        <v>96</v>
      </c>
      <c r="H917" t="s">
        <v>97</v>
      </c>
      <c r="I917" t="s">
        <v>98</v>
      </c>
      <c r="J917" t="s">
        <v>99</v>
      </c>
      <c r="K917" t="s">
        <v>827</v>
      </c>
      <c r="L917">
        <v>4152</v>
      </c>
      <c r="M917">
        <v>1278</v>
      </c>
      <c r="N917" t="s">
        <v>87</v>
      </c>
      <c r="O917">
        <v>8</v>
      </c>
      <c r="P917">
        <v>2556</v>
      </c>
      <c r="Q917">
        <v>8304</v>
      </c>
      <c r="R917" s="20">
        <v>0.02</v>
      </c>
    </row>
    <row r="918" spans="1:18" x14ac:dyDescent="0.25">
      <c r="A918" t="s">
        <v>1387</v>
      </c>
      <c r="B918" s="19">
        <v>41910</v>
      </c>
      <c r="C918" t="s">
        <v>108</v>
      </c>
      <c r="D918">
        <v>10015</v>
      </c>
      <c r="E918" t="s">
        <v>826</v>
      </c>
      <c r="F918">
        <v>2</v>
      </c>
      <c r="G918" t="s">
        <v>103</v>
      </c>
      <c r="H918" t="s">
        <v>104</v>
      </c>
      <c r="I918" t="s">
        <v>105</v>
      </c>
      <c r="J918" t="s">
        <v>106</v>
      </c>
      <c r="K918" t="s">
        <v>827</v>
      </c>
      <c r="L918">
        <v>4152</v>
      </c>
      <c r="M918">
        <v>1278</v>
      </c>
      <c r="N918" t="s">
        <v>87</v>
      </c>
      <c r="O918">
        <v>3</v>
      </c>
      <c r="P918">
        <v>2556</v>
      </c>
      <c r="Q918">
        <v>8304</v>
      </c>
      <c r="R918" s="20">
        <v>0.03</v>
      </c>
    </row>
    <row r="919" spans="1:18" x14ac:dyDescent="0.25">
      <c r="A919" t="s">
        <v>1045</v>
      </c>
      <c r="B919" s="19">
        <v>41627</v>
      </c>
      <c r="C919" t="s">
        <v>89</v>
      </c>
      <c r="D919">
        <v>10001</v>
      </c>
      <c r="E919" t="s">
        <v>288</v>
      </c>
      <c r="F919">
        <v>3</v>
      </c>
      <c r="G919" t="s">
        <v>197</v>
      </c>
      <c r="H919" t="s">
        <v>122</v>
      </c>
      <c r="I919" t="s">
        <v>198</v>
      </c>
      <c r="J919" t="s">
        <v>106</v>
      </c>
      <c r="K919" t="s">
        <v>289</v>
      </c>
      <c r="L919">
        <v>2775</v>
      </c>
      <c r="M919">
        <v>1946</v>
      </c>
      <c r="N919" t="s">
        <v>239</v>
      </c>
      <c r="O919">
        <v>5</v>
      </c>
      <c r="P919">
        <v>5838</v>
      </c>
      <c r="Q919">
        <v>8325</v>
      </c>
      <c r="R919" s="20">
        <v>0.03</v>
      </c>
    </row>
    <row r="920" spans="1:18" x14ac:dyDescent="0.25">
      <c r="A920" t="s">
        <v>601</v>
      </c>
      <c r="B920" s="19">
        <v>41763</v>
      </c>
      <c r="C920" t="s">
        <v>110</v>
      </c>
      <c r="D920">
        <v>10003</v>
      </c>
      <c r="E920" t="s">
        <v>288</v>
      </c>
      <c r="F920">
        <v>3</v>
      </c>
      <c r="G920" t="s">
        <v>96</v>
      </c>
      <c r="H920" t="s">
        <v>97</v>
      </c>
      <c r="I920" t="s">
        <v>98</v>
      </c>
      <c r="J920" t="s">
        <v>99</v>
      </c>
      <c r="K920" t="s">
        <v>289</v>
      </c>
      <c r="L920">
        <v>2775</v>
      </c>
      <c r="M920">
        <v>1946</v>
      </c>
      <c r="N920" t="s">
        <v>239</v>
      </c>
      <c r="O920">
        <v>4</v>
      </c>
      <c r="P920">
        <v>5838</v>
      </c>
      <c r="Q920">
        <v>8325</v>
      </c>
      <c r="R920" s="20">
        <v>0.03</v>
      </c>
    </row>
    <row r="921" spans="1:18" x14ac:dyDescent="0.25">
      <c r="A921" t="s">
        <v>1388</v>
      </c>
      <c r="B921" s="19">
        <v>41794</v>
      </c>
      <c r="C921" t="s">
        <v>134</v>
      </c>
      <c r="D921">
        <v>10006</v>
      </c>
      <c r="E921" t="s">
        <v>294</v>
      </c>
      <c r="F921">
        <v>3</v>
      </c>
      <c r="G921" t="s">
        <v>74</v>
      </c>
      <c r="H921" t="s">
        <v>75</v>
      </c>
      <c r="I921" t="s">
        <v>76</v>
      </c>
      <c r="J921" t="s">
        <v>77</v>
      </c>
      <c r="K921" t="s">
        <v>295</v>
      </c>
      <c r="L921">
        <v>2775</v>
      </c>
      <c r="M921">
        <v>1847</v>
      </c>
      <c r="N921" t="s">
        <v>87</v>
      </c>
      <c r="O921">
        <v>10</v>
      </c>
      <c r="P921">
        <v>5541</v>
      </c>
      <c r="Q921">
        <v>8325</v>
      </c>
      <c r="R921" s="20">
        <v>0.02</v>
      </c>
    </row>
    <row r="922" spans="1:18" x14ac:dyDescent="0.25">
      <c r="A922" t="s">
        <v>1389</v>
      </c>
      <c r="B922" s="19">
        <v>41547</v>
      </c>
      <c r="C922" t="s">
        <v>72</v>
      </c>
      <c r="D922">
        <v>10001</v>
      </c>
      <c r="E922" t="s">
        <v>832</v>
      </c>
      <c r="F922">
        <v>2</v>
      </c>
      <c r="G922" t="s">
        <v>197</v>
      </c>
      <c r="H922" t="s">
        <v>122</v>
      </c>
      <c r="I922" t="s">
        <v>198</v>
      </c>
      <c r="J922" t="s">
        <v>106</v>
      </c>
      <c r="K922" t="s">
        <v>833</v>
      </c>
      <c r="L922">
        <v>4172</v>
      </c>
      <c r="M922">
        <v>1415</v>
      </c>
      <c r="N922" t="s">
        <v>87</v>
      </c>
      <c r="O922">
        <v>6</v>
      </c>
      <c r="P922">
        <v>2830</v>
      </c>
      <c r="Q922">
        <v>8344</v>
      </c>
      <c r="R922" s="20">
        <v>0.02</v>
      </c>
    </row>
    <row r="923" spans="1:18" x14ac:dyDescent="0.25">
      <c r="A923" t="s">
        <v>314</v>
      </c>
      <c r="B923" s="19">
        <v>42088</v>
      </c>
      <c r="C923" t="s">
        <v>72</v>
      </c>
      <c r="D923">
        <v>10003</v>
      </c>
      <c r="E923" t="s">
        <v>1390</v>
      </c>
      <c r="F923">
        <v>2</v>
      </c>
      <c r="G923" t="s">
        <v>96</v>
      </c>
      <c r="H923" t="s">
        <v>97</v>
      </c>
      <c r="I923" t="s">
        <v>98</v>
      </c>
      <c r="J923" t="s">
        <v>99</v>
      </c>
      <c r="K923" t="s">
        <v>1391</v>
      </c>
      <c r="L923">
        <v>4173</v>
      </c>
      <c r="M923">
        <v>2497</v>
      </c>
      <c r="N923" t="s">
        <v>87</v>
      </c>
      <c r="O923">
        <v>6</v>
      </c>
      <c r="P923">
        <v>4994</v>
      </c>
      <c r="Q923">
        <v>8346</v>
      </c>
      <c r="R923" s="20">
        <v>0.02</v>
      </c>
    </row>
    <row r="924" spans="1:18" x14ac:dyDescent="0.25">
      <c r="A924" t="s">
        <v>1392</v>
      </c>
      <c r="B924" s="19">
        <v>42228</v>
      </c>
      <c r="C924" t="s">
        <v>102</v>
      </c>
      <c r="D924">
        <v>10010</v>
      </c>
      <c r="E924" t="s">
        <v>1390</v>
      </c>
      <c r="F924">
        <v>2</v>
      </c>
      <c r="G924" t="s">
        <v>171</v>
      </c>
      <c r="H924" t="s">
        <v>172</v>
      </c>
      <c r="I924" t="s">
        <v>173</v>
      </c>
      <c r="J924" t="s">
        <v>93</v>
      </c>
      <c r="K924" t="s">
        <v>1391</v>
      </c>
      <c r="L924">
        <v>4173</v>
      </c>
      <c r="M924">
        <v>2497</v>
      </c>
      <c r="N924" t="s">
        <v>87</v>
      </c>
      <c r="O924">
        <v>1</v>
      </c>
      <c r="P924">
        <v>4994</v>
      </c>
      <c r="Q924">
        <v>8346</v>
      </c>
      <c r="R924" s="20">
        <v>0.03</v>
      </c>
    </row>
    <row r="925" spans="1:18" x14ac:dyDescent="0.25">
      <c r="A925" t="s">
        <v>1001</v>
      </c>
      <c r="B925" s="19">
        <v>41654</v>
      </c>
      <c r="C925" t="s">
        <v>72</v>
      </c>
      <c r="D925">
        <v>10015</v>
      </c>
      <c r="E925" t="s">
        <v>297</v>
      </c>
      <c r="F925">
        <v>3</v>
      </c>
      <c r="G925" t="s">
        <v>103</v>
      </c>
      <c r="H925" t="s">
        <v>104</v>
      </c>
      <c r="I925" t="s">
        <v>105</v>
      </c>
      <c r="J925" t="s">
        <v>106</v>
      </c>
      <c r="K925" t="s">
        <v>298</v>
      </c>
      <c r="L925">
        <v>2787</v>
      </c>
      <c r="M925">
        <v>1470</v>
      </c>
      <c r="N925" t="s">
        <v>114</v>
      </c>
      <c r="O925">
        <v>6</v>
      </c>
      <c r="P925">
        <v>4410</v>
      </c>
      <c r="Q925">
        <v>8361</v>
      </c>
      <c r="R925" s="20">
        <v>0.02</v>
      </c>
    </row>
    <row r="926" spans="1:18" x14ac:dyDescent="0.25">
      <c r="A926" t="s">
        <v>1393</v>
      </c>
      <c r="B926" s="19">
        <v>41505</v>
      </c>
      <c r="C926" t="s">
        <v>108</v>
      </c>
      <c r="D926">
        <v>10009</v>
      </c>
      <c r="E926" t="s">
        <v>302</v>
      </c>
      <c r="F926">
        <v>3</v>
      </c>
      <c r="G926" t="s">
        <v>141</v>
      </c>
      <c r="H926" t="s">
        <v>142</v>
      </c>
      <c r="I926" t="s">
        <v>143</v>
      </c>
      <c r="J926" t="s">
        <v>93</v>
      </c>
      <c r="K926" t="s">
        <v>303</v>
      </c>
      <c r="L926">
        <v>2787</v>
      </c>
      <c r="M926">
        <v>2020</v>
      </c>
      <c r="N926" t="s">
        <v>87</v>
      </c>
      <c r="O926">
        <v>3</v>
      </c>
      <c r="P926">
        <v>6060</v>
      </c>
      <c r="Q926">
        <v>8361</v>
      </c>
      <c r="R926" s="20">
        <v>0.03</v>
      </c>
    </row>
    <row r="927" spans="1:18" x14ac:dyDescent="0.25">
      <c r="A927" t="s">
        <v>1262</v>
      </c>
      <c r="B927" s="19">
        <v>41429</v>
      </c>
      <c r="C927" t="s">
        <v>134</v>
      </c>
      <c r="D927">
        <v>10014</v>
      </c>
      <c r="E927" t="s">
        <v>302</v>
      </c>
      <c r="F927">
        <v>3</v>
      </c>
      <c r="G927" t="s">
        <v>162</v>
      </c>
      <c r="H927" t="s">
        <v>163</v>
      </c>
      <c r="I927" t="s">
        <v>164</v>
      </c>
      <c r="J927" t="s">
        <v>93</v>
      </c>
      <c r="K927" t="s">
        <v>303</v>
      </c>
      <c r="L927">
        <v>2787</v>
      </c>
      <c r="M927">
        <v>2020</v>
      </c>
      <c r="N927" t="s">
        <v>87</v>
      </c>
      <c r="O927">
        <v>10</v>
      </c>
      <c r="P927">
        <v>6060</v>
      </c>
      <c r="Q927">
        <v>8361</v>
      </c>
      <c r="R927" s="20">
        <v>0.02</v>
      </c>
    </row>
    <row r="928" spans="1:18" x14ac:dyDescent="0.25">
      <c r="A928" t="s">
        <v>562</v>
      </c>
      <c r="B928" s="19">
        <v>41844</v>
      </c>
      <c r="C928" t="s">
        <v>81</v>
      </c>
      <c r="D928">
        <v>10014</v>
      </c>
      <c r="E928" t="s">
        <v>302</v>
      </c>
      <c r="F928">
        <v>3</v>
      </c>
      <c r="G928" t="s">
        <v>162</v>
      </c>
      <c r="H928" t="s">
        <v>163</v>
      </c>
      <c r="I928" t="s">
        <v>164</v>
      </c>
      <c r="J928" t="s">
        <v>93</v>
      </c>
      <c r="K928" t="s">
        <v>303</v>
      </c>
      <c r="L928">
        <v>2787</v>
      </c>
      <c r="M928">
        <v>2020</v>
      </c>
      <c r="N928" t="s">
        <v>87</v>
      </c>
      <c r="O928">
        <v>8</v>
      </c>
      <c r="P928">
        <v>6060</v>
      </c>
      <c r="Q928">
        <v>8361</v>
      </c>
      <c r="R928" s="20">
        <v>0.02</v>
      </c>
    </row>
    <row r="929" spans="1:18" x14ac:dyDescent="0.25">
      <c r="A929" t="s">
        <v>583</v>
      </c>
      <c r="B929" s="19">
        <v>42345</v>
      </c>
      <c r="C929" t="s">
        <v>110</v>
      </c>
      <c r="D929">
        <v>10003</v>
      </c>
      <c r="E929" t="s">
        <v>302</v>
      </c>
      <c r="F929">
        <v>3</v>
      </c>
      <c r="G929" t="s">
        <v>96</v>
      </c>
      <c r="H929" t="s">
        <v>97</v>
      </c>
      <c r="I929" t="s">
        <v>98</v>
      </c>
      <c r="J929" t="s">
        <v>99</v>
      </c>
      <c r="K929" t="s">
        <v>303</v>
      </c>
      <c r="L929">
        <v>2787</v>
      </c>
      <c r="M929">
        <v>2020</v>
      </c>
      <c r="N929" t="s">
        <v>87</v>
      </c>
      <c r="O929">
        <v>4</v>
      </c>
      <c r="P929">
        <v>6060</v>
      </c>
      <c r="Q929">
        <v>8361</v>
      </c>
      <c r="R929" s="20">
        <v>0.03</v>
      </c>
    </row>
    <row r="930" spans="1:18" x14ac:dyDescent="0.25">
      <c r="A930" t="s">
        <v>851</v>
      </c>
      <c r="B930" s="19">
        <v>41449</v>
      </c>
      <c r="C930" t="s">
        <v>89</v>
      </c>
      <c r="D930">
        <v>10015</v>
      </c>
      <c r="E930" t="s">
        <v>835</v>
      </c>
      <c r="F930">
        <v>2</v>
      </c>
      <c r="G930" t="s">
        <v>103</v>
      </c>
      <c r="H930" t="s">
        <v>104</v>
      </c>
      <c r="I930" t="s">
        <v>105</v>
      </c>
      <c r="J930" t="s">
        <v>106</v>
      </c>
      <c r="K930" t="s">
        <v>836</v>
      </c>
      <c r="L930">
        <v>4185</v>
      </c>
      <c r="M930">
        <v>1204</v>
      </c>
      <c r="N930" t="s">
        <v>239</v>
      </c>
      <c r="O930">
        <v>5</v>
      </c>
      <c r="P930">
        <v>2408</v>
      </c>
      <c r="Q930">
        <v>8370</v>
      </c>
      <c r="R930" s="20">
        <v>0.03</v>
      </c>
    </row>
    <row r="931" spans="1:18" x14ac:dyDescent="0.25">
      <c r="A931" t="s">
        <v>1226</v>
      </c>
      <c r="B931" s="19">
        <v>42162</v>
      </c>
      <c r="C931" t="s">
        <v>81</v>
      </c>
      <c r="D931">
        <v>10013</v>
      </c>
      <c r="E931" t="s">
        <v>838</v>
      </c>
      <c r="F931">
        <v>2</v>
      </c>
      <c r="G931" t="s">
        <v>116</v>
      </c>
      <c r="H931" t="s">
        <v>117</v>
      </c>
      <c r="I931" t="s">
        <v>118</v>
      </c>
      <c r="J931" t="s">
        <v>106</v>
      </c>
      <c r="K931" t="s">
        <v>839</v>
      </c>
      <c r="L931">
        <v>4190</v>
      </c>
      <c r="M931">
        <v>1817</v>
      </c>
      <c r="N931" t="s">
        <v>87</v>
      </c>
      <c r="O931">
        <v>8</v>
      </c>
      <c r="P931">
        <v>3634</v>
      </c>
      <c r="Q931">
        <v>8380</v>
      </c>
      <c r="R931" s="20">
        <v>0.02</v>
      </c>
    </row>
    <row r="932" spans="1:18" x14ac:dyDescent="0.25">
      <c r="A932" t="s">
        <v>691</v>
      </c>
      <c r="B932" s="19">
        <v>42272</v>
      </c>
      <c r="C932" t="s">
        <v>102</v>
      </c>
      <c r="D932">
        <v>10014</v>
      </c>
      <c r="E932" t="s">
        <v>841</v>
      </c>
      <c r="F932">
        <v>2</v>
      </c>
      <c r="G932" t="s">
        <v>162</v>
      </c>
      <c r="H932" t="s">
        <v>163</v>
      </c>
      <c r="I932" t="s">
        <v>164</v>
      </c>
      <c r="J932" t="s">
        <v>93</v>
      </c>
      <c r="K932" t="s">
        <v>842</v>
      </c>
      <c r="L932">
        <v>4206</v>
      </c>
      <c r="M932">
        <v>1201</v>
      </c>
      <c r="N932" t="s">
        <v>87</v>
      </c>
      <c r="O932">
        <v>1</v>
      </c>
      <c r="P932">
        <v>2402</v>
      </c>
      <c r="Q932">
        <v>8412</v>
      </c>
      <c r="R932" s="20">
        <v>0.03</v>
      </c>
    </row>
    <row r="933" spans="1:18" x14ac:dyDescent="0.25">
      <c r="A933" t="s">
        <v>1394</v>
      </c>
      <c r="B933" s="19">
        <v>41752</v>
      </c>
      <c r="C933" t="s">
        <v>134</v>
      </c>
      <c r="D933">
        <v>10006</v>
      </c>
      <c r="E933" t="s">
        <v>841</v>
      </c>
      <c r="F933">
        <v>2</v>
      </c>
      <c r="G933" t="s">
        <v>74</v>
      </c>
      <c r="H933" t="s">
        <v>75</v>
      </c>
      <c r="I933" t="s">
        <v>76</v>
      </c>
      <c r="J933" t="s">
        <v>77</v>
      </c>
      <c r="K933" t="s">
        <v>842</v>
      </c>
      <c r="L933">
        <v>4206</v>
      </c>
      <c r="M933">
        <v>1201</v>
      </c>
      <c r="N933" t="s">
        <v>87</v>
      </c>
      <c r="O933">
        <v>10</v>
      </c>
      <c r="P933">
        <v>2402</v>
      </c>
      <c r="Q933">
        <v>8412</v>
      </c>
      <c r="R933" s="20">
        <v>0.02</v>
      </c>
    </row>
    <row r="934" spans="1:18" x14ac:dyDescent="0.25">
      <c r="A934" t="s">
        <v>1395</v>
      </c>
      <c r="B934" s="19">
        <v>42223</v>
      </c>
      <c r="C934" t="s">
        <v>110</v>
      </c>
      <c r="D934">
        <v>10010</v>
      </c>
      <c r="E934" t="s">
        <v>841</v>
      </c>
      <c r="F934">
        <v>2</v>
      </c>
      <c r="G934" t="s">
        <v>171</v>
      </c>
      <c r="H934" t="s">
        <v>172</v>
      </c>
      <c r="I934" t="s">
        <v>173</v>
      </c>
      <c r="J934" t="s">
        <v>93</v>
      </c>
      <c r="K934" t="s">
        <v>842</v>
      </c>
      <c r="L934">
        <v>4206</v>
      </c>
      <c r="M934">
        <v>1201</v>
      </c>
      <c r="N934" t="s">
        <v>87</v>
      </c>
      <c r="O934">
        <v>4</v>
      </c>
      <c r="P934">
        <v>2402</v>
      </c>
      <c r="Q934">
        <v>8412</v>
      </c>
      <c r="R934" s="20">
        <v>0.03</v>
      </c>
    </row>
    <row r="935" spans="1:18" x14ac:dyDescent="0.25">
      <c r="A935" t="s">
        <v>945</v>
      </c>
      <c r="B935" s="19">
        <v>42335</v>
      </c>
      <c r="C935" t="s">
        <v>102</v>
      </c>
      <c r="D935">
        <v>10002</v>
      </c>
      <c r="E935" t="s">
        <v>847</v>
      </c>
      <c r="F935">
        <v>2</v>
      </c>
      <c r="G935" t="s">
        <v>83</v>
      </c>
      <c r="H935" t="s">
        <v>84</v>
      </c>
      <c r="I935" t="s">
        <v>85</v>
      </c>
      <c r="J935" t="s">
        <v>77</v>
      </c>
      <c r="K935" t="s">
        <v>848</v>
      </c>
      <c r="L935">
        <v>4209</v>
      </c>
      <c r="M935">
        <v>1692</v>
      </c>
      <c r="N935" t="s">
        <v>114</v>
      </c>
      <c r="O935">
        <v>1</v>
      </c>
      <c r="P935">
        <v>3384</v>
      </c>
      <c r="Q935">
        <v>8418</v>
      </c>
      <c r="R935" s="20">
        <v>0.03</v>
      </c>
    </row>
    <row r="936" spans="1:18" x14ac:dyDescent="0.25">
      <c r="A936" t="s">
        <v>1396</v>
      </c>
      <c r="B936" s="19">
        <v>41371</v>
      </c>
      <c r="C936" t="s">
        <v>81</v>
      </c>
      <c r="D936">
        <v>10004</v>
      </c>
      <c r="E936" t="s">
        <v>847</v>
      </c>
      <c r="F936">
        <v>2</v>
      </c>
      <c r="G936" t="s">
        <v>121</v>
      </c>
      <c r="H936" t="s">
        <v>122</v>
      </c>
      <c r="I936" t="s">
        <v>123</v>
      </c>
      <c r="J936" t="s">
        <v>106</v>
      </c>
      <c r="K936" t="s">
        <v>848</v>
      </c>
      <c r="L936">
        <v>4209</v>
      </c>
      <c r="M936">
        <v>1692</v>
      </c>
      <c r="N936" t="s">
        <v>114</v>
      </c>
      <c r="O936">
        <v>8</v>
      </c>
      <c r="P936">
        <v>3384</v>
      </c>
      <c r="Q936">
        <v>8418</v>
      </c>
      <c r="R936" s="20">
        <v>0.02</v>
      </c>
    </row>
    <row r="937" spans="1:18" x14ac:dyDescent="0.25">
      <c r="A937" t="s">
        <v>659</v>
      </c>
      <c r="B937" s="19">
        <v>42148</v>
      </c>
      <c r="C937" t="s">
        <v>102</v>
      </c>
      <c r="D937">
        <v>10006</v>
      </c>
      <c r="E937" t="s">
        <v>847</v>
      </c>
      <c r="F937">
        <v>2</v>
      </c>
      <c r="G937" t="s">
        <v>74</v>
      </c>
      <c r="H937" t="s">
        <v>75</v>
      </c>
      <c r="I937" t="s">
        <v>76</v>
      </c>
      <c r="J937" t="s">
        <v>77</v>
      </c>
      <c r="K937" t="s">
        <v>848</v>
      </c>
      <c r="L937">
        <v>4209</v>
      </c>
      <c r="M937">
        <v>1692</v>
      </c>
      <c r="N937" t="s">
        <v>114</v>
      </c>
      <c r="O937">
        <v>1</v>
      </c>
      <c r="P937">
        <v>3384</v>
      </c>
      <c r="Q937">
        <v>8418</v>
      </c>
      <c r="R937" s="20">
        <v>0.03</v>
      </c>
    </row>
    <row r="938" spans="1:18" x14ac:dyDescent="0.25">
      <c r="A938" t="s">
        <v>1397</v>
      </c>
      <c r="B938" s="19">
        <v>41379</v>
      </c>
      <c r="C938" t="s">
        <v>110</v>
      </c>
      <c r="D938">
        <v>10005</v>
      </c>
      <c r="E938" t="s">
        <v>854</v>
      </c>
      <c r="F938">
        <v>2</v>
      </c>
      <c r="G938" t="s">
        <v>183</v>
      </c>
      <c r="H938" t="s">
        <v>184</v>
      </c>
      <c r="I938" t="s">
        <v>185</v>
      </c>
      <c r="J938" t="s">
        <v>93</v>
      </c>
      <c r="K938" t="s">
        <v>855</v>
      </c>
      <c r="L938">
        <v>4218</v>
      </c>
      <c r="M938">
        <v>2421</v>
      </c>
      <c r="N938" t="s">
        <v>87</v>
      </c>
      <c r="O938">
        <v>4</v>
      </c>
      <c r="P938">
        <v>4842</v>
      </c>
      <c r="Q938">
        <v>8436</v>
      </c>
      <c r="R938" s="20">
        <v>0.03</v>
      </c>
    </row>
    <row r="939" spans="1:18" x14ac:dyDescent="0.25">
      <c r="A939" t="s">
        <v>442</v>
      </c>
      <c r="B939" s="19">
        <v>41501</v>
      </c>
      <c r="C939" t="s">
        <v>134</v>
      </c>
      <c r="D939">
        <v>10003</v>
      </c>
      <c r="E939" t="s">
        <v>854</v>
      </c>
      <c r="F939">
        <v>2</v>
      </c>
      <c r="G939" t="s">
        <v>96</v>
      </c>
      <c r="H939" t="s">
        <v>97</v>
      </c>
      <c r="I939" t="s">
        <v>98</v>
      </c>
      <c r="J939" t="s">
        <v>99</v>
      </c>
      <c r="K939" t="s">
        <v>855</v>
      </c>
      <c r="L939">
        <v>4218</v>
      </c>
      <c r="M939">
        <v>2421</v>
      </c>
      <c r="N939" t="s">
        <v>87</v>
      </c>
      <c r="O939">
        <v>10</v>
      </c>
      <c r="P939">
        <v>4842</v>
      </c>
      <c r="Q939">
        <v>8436</v>
      </c>
      <c r="R939" s="20">
        <v>0.02</v>
      </c>
    </row>
    <row r="940" spans="1:18" x14ac:dyDescent="0.25">
      <c r="A940" t="s">
        <v>1398</v>
      </c>
      <c r="B940" s="19">
        <v>41494</v>
      </c>
      <c r="C940" t="s">
        <v>102</v>
      </c>
      <c r="D940">
        <v>10012</v>
      </c>
      <c r="E940" t="s">
        <v>857</v>
      </c>
      <c r="F940">
        <v>2</v>
      </c>
      <c r="G940" t="s">
        <v>127</v>
      </c>
      <c r="H940" t="s">
        <v>128</v>
      </c>
      <c r="I940" t="s">
        <v>129</v>
      </c>
      <c r="J940" t="s">
        <v>93</v>
      </c>
      <c r="K940" t="s">
        <v>858</v>
      </c>
      <c r="L940">
        <v>4220</v>
      </c>
      <c r="M940">
        <v>1635</v>
      </c>
      <c r="N940" t="s">
        <v>87</v>
      </c>
      <c r="O940">
        <v>1</v>
      </c>
      <c r="P940">
        <v>3270</v>
      </c>
      <c r="Q940">
        <v>8440</v>
      </c>
      <c r="R940" s="20">
        <v>0.03</v>
      </c>
    </row>
    <row r="941" spans="1:18" x14ac:dyDescent="0.25">
      <c r="A941" t="s">
        <v>1399</v>
      </c>
      <c r="B941" s="19">
        <v>42151</v>
      </c>
      <c r="C941" t="s">
        <v>134</v>
      </c>
      <c r="D941">
        <v>10002</v>
      </c>
      <c r="E941" t="s">
        <v>857</v>
      </c>
      <c r="F941">
        <v>2</v>
      </c>
      <c r="G941" t="s">
        <v>83</v>
      </c>
      <c r="H941" t="s">
        <v>84</v>
      </c>
      <c r="I941" t="s">
        <v>85</v>
      </c>
      <c r="J941" t="s">
        <v>77</v>
      </c>
      <c r="K941" t="s">
        <v>858</v>
      </c>
      <c r="L941">
        <v>4220</v>
      </c>
      <c r="M941">
        <v>1635</v>
      </c>
      <c r="N941" t="s">
        <v>87</v>
      </c>
      <c r="O941">
        <v>10</v>
      </c>
      <c r="P941">
        <v>3270</v>
      </c>
      <c r="Q941">
        <v>8440</v>
      </c>
      <c r="R941" s="20">
        <v>0.02</v>
      </c>
    </row>
    <row r="942" spans="1:18" x14ac:dyDescent="0.25">
      <c r="A942" t="s">
        <v>1255</v>
      </c>
      <c r="B942" s="19">
        <v>42020</v>
      </c>
      <c r="C942" t="s">
        <v>81</v>
      </c>
      <c r="D942">
        <v>10007</v>
      </c>
      <c r="E942" t="s">
        <v>857</v>
      </c>
      <c r="F942">
        <v>2</v>
      </c>
      <c r="G942" t="s">
        <v>90</v>
      </c>
      <c r="H942" t="s">
        <v>91</v>
      </c>
      <c r="I942" t="s">
        <v>92</v>
      </c>
      <c r="J942" t="s">
        <v>93</v>
      </c>
      <c r="K942" t="s">
        <v>858</v>
      </c>
      <c r="L942">
        <v>4220</v>
      </c>
      <c r="M942">
        <v>1635</v>
      </c>
      <c r="N942" t="s">
        <v>87</v>
      </c>
      <c r="O942">
        <v>8</v>
      </c>
      <c r="P942">
        <v>3270</v>
      </c>
      <c r="Q942">
        <v>8440</v>
      </c>
      <c r="R942" s="20">
        <v>0.02</v>
      </c>
    </row>
    <row r="943" spans="1:18" x14ac:dyDescent="0.25">
      <c r="A943" t="s">
        <v>621</v>
      </c>
      <c r="B943" s="19">
        <v>41552</v>
      </c>
      <c r="C943" t="s">
        <v>89</v>
      </c>
      <c r="D943">
        <v>10009</v>
      </c>
      <c r="E943" t="s">
        <v>857</v>
      </c>
      <c r="F943">
        <v>2</v>
      </c>
      <c r="G943" t="s">
        <v>141</v>
      </c>
      <c r="H943" t="s">
        <v>142</v>
      </c>
      <c r="I943" t="s">
        <v>143</v>
      </c>
      <c r="J943" t="s">
        <v>93</v>
      </c>
      <c r="K943" t="s">
        <v>858</v>
      </c>
      <c r="L943">
        <v>4220</v>
      </c>
      <c r="M943">
        <v>1635</v>
      </c>
      <c r="N943" t="s">
        <v>87</v>
      </c>
      <c r="O943">
        <v>5</v>
      </c>
      <c r="P943">
        <v>3270</v>
      </c>
      <c r="Q943">
        <v>8440</v>
      </c>
      <c r="R943" s="20">
        <v>0.03</v>
      </c>
    </row>
    <row r="944" spans="1:18" x14ac:dyDescent="0.25">
      <c r="A944" t="s">
        <v>1228</v>
      </c>
      <c r="B944" s="19">
        <v>41906</v>
      </c>
      <c r="C944" t="s">
        <v>134</v>
      </c>
      <c r="D944">
        <v>10006</v>
      </c>
      <c r="E944" t="s">
        <v>323</v>
      </c>
      <c r="F944">
        <v>3</v>
      </c>
      <c r="G944" t="s">
        <v>74</v>
      </c>
      <c r="H944" t="s">
        <v>75</v>
      </c>
      <c r="I944" t="s">
        <v>76</v>
      </c>
      <c r="J944" t="s">
        <v>77</v>
      </c>
      <c r="K944" t="s">
        <v>324</v>
      </c>
      <c r="L944">
        <v>2814</v>
      </c>
      <c r="M944">
        <v>2437</v>
      </c>
      <c r="N944" t="s">
        <v>87</v>
      </c>
      <c r="O944">
        <v>10</v>
      </c>
      <c r="P944">
        <v>7311</v>
      </c>
      <c r="Q944">
        <v>8442</v>
      </c>
      <c r="R944" s="20">
        <v>0.02</v>
      </c>
    </row>
    <row r="945" spans="1:18" x14ac:dyDescent="0.25">
      <c r="A945" t="s">
        <v>777</v>
      </c>
      <c r="B945" s="19">
        <v>41562</v>
      </c>
      <c r="C945" t="s">
        <v>110</v>
      </c>
      <c r="D945">
        <v>10014</v>
      </c>
      <c r="E945" t="s">
        <v>865</v>
      </c>
      <c r="F945">
        <v>2</v>
      </c>
      <c r="G945" t="s">
        <v>162</v>
      </c>
      <c r="H945" t="s">
        <v>163</v>
      </c>
      <c r="I945" t="s">
        <v>164</v>
      </c>
      <c r="J945" t="s">
        <v>93</v>
      </c>
      <c r="K945" t="s">
        <v>866</v>
      </c>
      <c r="L945">
        <v>4224</v>
      </c>
      <c r="M945">
        <v>2048</v>
      </c>
      <c r="N945" t="s">
        <v>239</v>
      </c>
      <c r="O945">
        <v>4</v>
      </c>
      <c r="P945">
        <v>4096</v>
      </c>
      <c r="Q945">
        <v>8448</v>
      </c>
      <c r="R945" s="20">
        <v>0.03</v>
      </c>
    </row>
    <row r="946" spans="1:18" x14ac:dyDescent="0.25">
      <c r="A946" t="s">
        <v>179</v>
      </c>
      <c r="B946" s="19">
        <v>41761</v>
      </c>
      <c r="C946" t="s">
        <v>110</v>
      </c>
      <c r="D946">
        <v>10010</v>
      </c>
      <c r="E946" t="s">
        <v>865</v>
      </c>
      <c r="F946">
        <v>2</v>
      </c>
      <c r="G946" t="s">
        <v>171</v>
      </c>
      <c r="H946" t="s">
        <v>172</v>
      </c>
      <c r="I946" t="s">
        <v>173</v>
      </c>
      <c r="J946" t="s">
        <v>93</v>
      </c>
      <c r="K946" t="s">
        <v>866</v>
      </c>
      <c r="L946">
        <v>4224</v>
      </c>
      <c r="M946">
        <v>2048</v>
      </c>
      <c r="N946" t="s">
        <v>239</v>
      </c>
      <c r="O946">
        <v>4</v>
      </c>
      <c r="P946">
        <v>4096</v>
      </c>
      <c r="Q946">
        <v>8448</v>
      </c>
      <c r="R946" s="20">
        <v>0.03</v>
      </c>
    </row>
    <row r="947" spans="1:18" x14ac:dyDescent="0.25">
      <c r="A947" t="s">
        <v>1399</v>
      </c>
      <c r="B947" s="19">
        <v>42151</v>
      </c>
      <c r="C947" t="s">
        <v>108</v>
      </c>
      <c r="D947">
        <v>10001</v>
      </c>
      <c r="E947" t="s">
        <v>327</v>
      </c>
      <c r="F947">
        <v>3</v>
      </c>
      <c r="G947" t="s">
        <v>197</v>
      </c>
      <c r="H947" t="s">
        <v>122</v>
      </c>
      <c r="I947" t="s">
        <v>198</v>
      </c>
      <c r="J947" t="s">
        <v>106</v>
      </c>
      <c r="K947" t="s">
        <v>328</v>
      </c>
      <c r="L947">
        <v>2820</v>
      </c>
      <c r="M947">
        <v>1504</v>
      </c>
      <c r="N947" t="s">
        <v>239</v>
      </c>
      <c r="O947">
        <v>3</v>
      </c>
      <c r="P947">
        <v>4512</v>
      </c>
      <c r="Q947">
        <v>8460</v>
      </c>
      <c r="R947" s="20">
        <v>0.03</v>
      </c>
    </row>
    <row r="948" spans="1:18" x14ac:dyDescent="0.25">
      <c r="A948" t="s">
        <v>1400</v>
      </c>
      <c r="B948" s="19">
        <v>42331</v>
      </c>
      <c r="C948" t="s">
        <v>72</v>
      </c>
      <c r="D948">
        <v>10005</v>
      </c>
      <c r="E948" t="s">
        <v>868</v>
      </c>
      <c r="F948">
        <v>2</v>
      </c>
      <c r="G948" t="s">
        <v>183</v>
      </c>
      <c r="H948" t="s">
        <v>184</v>
      </c>
      <c r="I948" t="s">
        <v>185</v>
      </c>
      <c r="J948" t="s">
        <v>93</v>
      </c>
      <c r="K948" t="s">
        <v>869</v>
      </c>
      <c r="L948">
        <v>4230</v>
      </c>
      <c r="M948">
        <v>1812</v>
      </c>
      <c r="N948" t="s">
        <v>114</v>
      </c>
      <c r="O948">
        <v>6</v>
      </c>
      <c r="P948">
        <v>3624</v>
      </c>
      <c r="Q948">
        <v>8460</v>
      </c>
      <c r="R948" s="20">
        <v>0.02</v>
      </c>
    </row>
    <row r="949" spans="1:18" x14ac:dyDescent="0.25">
      <c r="A949" t="s">
        <v>821</v>
      </c>
      <c r="B949" s="19">
        <v>41949</v>
      </c>
      <c r="C949" t="s">
        <v>89</v>
      </c>
      <c r="D949">
        <v>10007</v>
      </c>
      <c r="E949" t="s">
        <v>868</v>
      </c>
      <c r="F949">
        <v>2</v>
      </c>
      <c r="G949" t="s">
        <v>90</v>
      </c>
      <c r="H949" t="s">
        <v>91</v>
      </c>
      <c r="I949" t="s">
        <v>92</v>
      </c>
      <c r="J949" t="s">
        <v>93</v>
      </c>
      <c r="K949" t="s">
        <v>869</v>
      </c>
      <c r="L949">
        <v>4230</v>
      </c>
      <c r="M949">
        <v>1812</v>
      </c>
      <c r="N949" t="s">
        <v>114</v>
      </c>
      <c r="O949">
        <v>5</v>
      </c>
      <c r="P949">
        <v>3624</v>
      </c>
      <c r="Q949">
        <v>8460</v>
      </c>
      <c r="R949" s="20">
        <v>0.03</v>
      </c>
    </row>
    <row r="950" spans="1:18" x14ac:dyDescent="0.25">
      <c r="A950" t="s">
        <v>301</v>
      </c>
      <c r="B950" s="19">
        <v>41645</v>
      </c>
      <c r="C950" t="s">
        <v>72</v>
      </c>
      <c r="D950">
        <v>10012</v>
      </c>
      <c r="E950" t="s">
        <v>874</v>
      </c>
      <c r="F950">
        <v>2</v>
      </c>
      <c r="G950" t="s">
        <v>127</v>
      </c>
      <c r="H950" t="s">
        <v>128</v>
      </c>
      <c r="I950" t="s">
        <v>129</v>
      </c>
      <c r="J950" t="s">
        <v>93</v>
      </c>
      <c r="K950" t="s">
        <v>875</v>
      </c>
      <c r="L950">
        <v>4234</v>
      </c>
      <c r="M950">
        <v>1212</v>
      </c>
      <c r="N950" t="s">
        <v>239</v>
      </c>
      <c r="O950">
        <v>6</v>
      </c>
      <c r="P950">
        <v>2424</v>
      </c>
      <c r="Q950">
        <v>8468</v>
      </c>
      <c r="R950" s="20">
        <v>0.02</v>
      </c>
    </row>
    <row r="951" spans="1:18" x14ac:dyDescent="0.25">
      <c r="A951" t="s">
        <v>1115</v>
      </c>
      <c r="B951" s="19">
        <v>42248</v>
      </c>
      <c r="C951" t="s">
        <v>108</v>
      </c>
      <c r="D951">
        <v>10015</v>
      </c>
      <c r="E951" t="s">
        <v>874</v>
      </c>
      <c r="F951">
        <v>2</v>
      </c>
      <c r="G951" t="s">
        <v>103</v>
      </c>
      <c r="H951" t="s">
        <v>104</v>
      </c>
      <c r="I951" t="s">
        <v>105</v>
      </c>
      <c r="J951" t="s">
        <v>106</v>
      </c>
      <c r="K951" t="s">
        <v>875</v>
      </c>
      <c r="L951">
        <v>4234</v>
      </c>
      <c r="M951">
        <v>1212</v>
      </c>
      <c r="N951" t="s">
        <v>239</v>
      </c>
      <c r="O951">
        <v>3</v>
      </c>
      <c r="P951">
        <v>2424</v>
      </c>
      <c r="Q951">
        <v>8468</v>
      </c>
      <c r="R951" s="20">
        <v>0.03</v>
      </c>
    </row>
    <row r="952" spans="1:18" x14ac:dyDescent="0.25">
      <c r="A952" t="s">
        <v>340</v>
      </c>
      <c r="B952" s="19">
        <v>41859</v>
      </c>
      <c r="C952" t="s">
        <v>102</v>
      </c>
      <c r="D952">
        <v>10007</v>
      </c>
      <c r="E952" t="s">
        <v>879</v>
      </c>
      <c r="F952">
        <v>2</v>
      </c>
      <c r="G952" t="s">
        <v>90</v>
      </c>
      <c r="H952" t="s">
        <v>91</v>
      </c>
      <c r="I952" t="s">
        <v>92</v>
      </c>
      <c r="J952" t="s">
        <v>93</v>
      </c>
      <c r="K952" t="s">
        <v>880</v>
      </c>
      <c r="L952">
        <v>4239</v>
      </c>
      <c r="M952">
        <v>1749</v>
      </c>
      <c r="N952" t="s">
        <v>114</v>
      </c>
      <c r="O952">
        <v>1</v>
      </c>
      <c r="P952">
        <v>3498</v>
      </c>
      <c r="Q952">
        <v>8478</v>
      </c>
      <c r="R952" s="20">
        <v>0.03</v>
      </c>
    </row>
    <row r="953" spans="1:18" x14ac:dyDescent="0.25">
      <c r="A953" t="s">
        <v>531</v>
      </c>
      <c r="B953" s="19">
        <v>42186</v>
      </c>
      <c r="C953" t="s">
        <v>110</v>
      </c>
      <c r="D953">
        <v>10005</v>
      </c>
      <c r="E953" t="s">
        <v>883</v>
      </c>
      <c r="F953">
        <v>2</v>
      </c>
      <c r="G953" t="s">
        <v>183</v>
      </c>
      <c r="H953" t="s">
        <v>184</v>
      </c>
      <c r="I953" t="s">
        <v>185</v>
      </c>
      <c r="J953" t="s">
        <v>93</v>
      </c>
      <c r="K953" t="s">
        <v>884</v>
      </c>
      <c r="L953">
        <v>4239</v>
      </c>
      <c r="M953">
        <v>2267</v>
      </c>
      <c r="N953" t="s">
        <v>87</v>
      </c>
      <c r="O953">
        <v>4</v>
      </c>
      <c r="P953">
        <v>4534</v>
      </c>
      <c r="Q953">
        <v>8478</v>
      </c>
      <c r="R953" s="20">
        <v>0.03</v>
      </c>
    </row>
    <row r="954" spans="1:18" x14ac:dyDescent="0.25">
      <c r="A954" t="s">
        <v>741</v>
      </c>
      <c r="B954" s="19">
        <v>41645</v>
      </c>
      <c r="C954" t="s">
        <v>89</v>
      </c>
      <c r="D954">
        <v>10008</v>
      </c>
      <c r="E954" t="s">
        <v>883</v>
      </c>
      <c r="F954">
        <v>2</v>
      </c>
      <c r="G954" t="s">
        <v>135</v>
      </c>
      <c r="H954" t="s">
        <v>136</v>
      </c>
      <c r="I954" t="s">
        <v>137</v>
      </c>
      <c r="J954" t="s">
        <v>106</v>
      </c>
      <c r="K954" t="s">
        <v>884</v>
      </c>
      <c r="L954">
        <v>4239</v>
      </c>
      <c r="M954">
        <v>2267</v>
      </c>
      <c r="N954" t="s">
        <v>87</v>
      </c>
      <c r="O954">
        <v>5</v>
      </c>
      <c r="P954">
        <v>4534</v>
      </c>
      <c r="Q954">
        <v>8478</v>
      </c>
      <c r="R954" s="20">
        <v>0.03</v>
      </c>
    </row>
    <row r="955" spans="1:18" x14ac:dyDescent="0.25">
      <c r="A955" t="s">
        <v>1030</v>
      </c>
      <c r="B955" s="19">
        <v>41675</v>
      </c>
      <c r="C955" t="s">
        <v>89</v>
      </c>
      <c r="D955">
        <v>10009</v>
      </c>
      <c r="E955" t="s">
        <v>888</v>
      </c>
      <c r="F955">
        <v>2</v>
      </c>
      <c r="G955" t="s">
        <v>141</v>
      </c>
      <c r="H955" t="s">
        <v>142</v>
      </c>
      <c r="I955" t="s">
        <v>143</v>
      </c>
      <c r="J955" t="s">
        <v>93</v>
      </c>
      <c r="K955" t="s">
        <v>889</v>
      </c>
      <c r="L955">
        <v>4239</v>
      </c>
      <c r="M955">
        <v>1860</v>
      </c>
      <c r="N955" t="s">
        <v>87</v>
      </c>
      <c r="O955">
        <v>5</v>
      </c>
      <c r="P955">
        <v>3720</v>
      </c>
      <c r="Q955">
        <v>8478</v>
      </c>
      <c r="R955" s="20">
        <v>0.03</v>
      </c>
    </row>
    <row r="956" spans="1:18" x14ac:dyDescent="0.25">
      <c r="A956" t="s">
        <v>413</v>
      </c>
      <c r="B956" s="19">
        <v>41858</v>
      </c>
      <c r="C956" t="s">
        <v>108</v>
      </c>
      <c r="D956">
        <v>10006</v>
      </c>
      <c r="E956" t="s">
        <v>888</v>
      </c>
      <c r="F956">
        <v>2</v>
      </c>
      <c r="G956" t="s">
        <v>74</v>
      </c>
      <c r="H956" t="s">
        <v>75</v>
      </c>
      <c r="I956" t="s">
        <v>76</v>
      </c>
      <c r="J956" t="s">
        <v>77</v>
      </c>
      <c r="K956" t="s">
        <v>889</v>
      </c>
      <c r="L956">
        <v>4239</v>
      </c>
      <c r="M956">
        <v>1860</v>
      </c>
      <c r="N956" t="s">
        <v>87</v>
      </c>
      <c r="O956">
        <v>3</v>
      </c>
      <c r="P956">
        <v>3720</v>
      </c>
      <c r="Q956">
        <v>8478</v>
      </c>
      <c r="R956" s="20">
        <v>0.03</v>
      </c>
    </row>
    <row r="957" spans="1:18" x14ac:dyDescent="0.25">
      <c r="A957" t="s">
        <v>1401</v>
      </c>
      <c r="B957" s="19">
        <v>41440</v>
      </c>
      <c r="C957" t="s">
        <v>89</v>
      </c>
      <c r="D957">
        <v>10002</v>
      </c>
      <c r="E957" t="s">
        <v>890</v>
      </c>
      <c r="F957">
        <v>2</v>
      </c>
      <c r="G957" t="s">
        <v>83</v>
      </c>
      <c r="H957" t="s">
        <v>84</v>
      </c>
      <c r="I957" t="s">
        <v>85</v>
      </c>
      <c r="J957" t="s">
        <v>77</v>
      </c>
      <c r="K957" t="s">
        <v>891</v>
      </c>
      <c r="L957">
        <v>4262</v>
      </c>
      <c r="M957">
        <v>2486</v>
      </c>
      <c r="N957" t="s">
        <v>87</v>
      </c>
      <c r="O957">
        <v>5</v>
      </c>
      <c r="P957">
        <v>4972</v>
      </c>
      <c r="Q957">
        <v>8524</v>
      </c>
      <c r="R957" s="20">
        <v>0.03</v>
      </c>
    </row>
    <row r="958" spans="1:18" x14ac:dyDescent="0.25">
      <c r="A958" t="s">
        <v>1402</v>
      </c>
      <c r="B958" s="19">
        <v>41518</v>
      </c>
      <c r="C958" t="s">
        <v>89</v>
      </c>
      <c r="D958">
        <v>10009</v>
      </c>
      <c r="E958" t="s">
        <v>331</v>
      </c>
      <c r="F958">
        <v>3</v>
      </c>
      <c r="G958" t="s">
        <v>141</v>
      </c>
      <c r="H958" t="s">
        <v>142</v>
      </c>
      <c r="I958" t="s">
        <v>143</v>
      </c>
      <c r="J958" t="s">
        <v>93</v>
      </c>
      <c r="K958" t="s">
        <v>332</v>
      </c>
      <c r="L958">
        <v>2850</v>
      </c>
      <c r="M958">
        <v>2007</v>
      </c>
      <c r="N958" t="s">
        <v>114</v>
      </c>
      <c r="O958">
        <v>5</v>
      </c>
      <c r="P958">
        <v>6021</v>
      </c>
      <c r="Q958">
        <v>8550</v>
      </c>
      <c r="R958" s="20">
        <v>0.03</v>
      </c>
    </row>
    <row r="959" spans="1:18" x14ac:dyDescent="0.25">
      <c r="A959" t="s">
        <v>1403</v>
      </c>
      <c r="B959" s="19">
        <v>41798</v>
      </c>
      <c r="C959" t="s">
        <v>89</v>
      </c>
      <c r="D959">
        <v>10014</v>
      </c>
      <c r="E959" t="s">
        <v>331</v>
      </c>
      <c r="F959">
        <v>3</v>
      </c>
      <c r="G959" t="s">
        <v>162</v>
      </c>
      <c r="H959" t="s">
        <v>163</v>
      </c>
      <c r="I959" t="s">
        <v>164</v>
      </c>
      <c r="J959" t="s">
        <v>93</v>
      </c>
      <c r="K959" t="s">
        <v>332</v>
      </c>
      <c r="L959">
        <v>2850</v>
      </c>
      <c r="M959">
        <v>2007</v>
      </c>
      <c r="N959" t="s">
        <v>114</v>
      </c>
      <c r="O959">
        <v>5</v>
      </c>
      <c r="P959">
        <v>6021</v>
      </c>
      <c r="Q959">
        <v>8550</v>
      </c>
      <c r="R959" s="20">
        <v>0.03</v>
      </c>
    </row>
    <row r="960" spans="1:18" x14ac:dyDescent="0.25">
      <c r="A960" t="s">
        <v>1404</v>
      </c>
      <c r="B960" s="19">
        <v>42192</v>
      </c>
      <c r="C960" t="s">
        <v>102</v>
      </c>
      <c r="D960">
        <v>10006</v>
      </c>
      <c r="E960" t="s">
        <v>331</v>
      </c>
      <c r="F960">
        <v>3</v>
      </c>
      <c r="G960" t="s">
        <v>74</v>
      </c>
      <c r="H960" t="s">
        <v>75</v>
      </c>
      <c r="I960" t="s">
        <v>76</v>
      </c>
      <c r="J960" t="s">
        <v>77</v>
      </c>
      <c r="K960" t="s">
        <v>332</v>
      </c>
      <c r="L960">
        <v>2850</v>
      </c>
      <c r="M960">
        <v>2007</v>
      </c>
      <c r="N960" t="s">
        <v>114</v>
      </c>
      <c r="O960">
        <v>1</v>
      </c>
      <c r="P960">
        <v>6021</v>
      </c>
      <c r="Q960">
        <v>8550</v>
      </c>
      <c r="R960" s="20">
        <v>0.03</v>
      </c>
    </row>
    <row r="961" spans="1:18" x14ac:dyDescent="0.25">
      <c r="A961" t="s">
        <v>1405</v>
      </c>
      <c r="B961" s="19">
        <v>41458</v>
      </c>
      <c r="C961" t="s">
        <v>134</v>
      </c>
      <c r="D961">
        <v>10014</v>
      </c>
      <c r="E961" t="s">
        <v>900</v>
      </c>
      <c r="F961">
        <v>2</v>
      </c>
      <c r="G961" t="s">
        <v>162</v>
      </c>
      <c r="H961" t="s">
        <v>163</v>
      </c>
      <c r="I961" t="s">
        <v>164</v>
      </c>
      <c r="J961" t="s">
        <v>93</v>
      </c>
      <c r="K961" t="s">
        <v>901</v>
      </c>
      <c r="L961">
        <v>4291</v>
      </c>
      <c r="M961">
        <v>2021</v>
      </c>
      <c r="N961" t="s">
        <v>87</v>
      </c>
      <c r="O961">
        <v>10</v>
      </c>
      <c r="P961">
        <v>4042</v>
      </c>
      <c r="Q961">
        <v>8582</v>
      </c>
      <c r="R961" s="20">
        <v>0.02</v>
      </c>
    </row>
    <row r="962" spans="1:18" x14ac:dyDescent="0.25">
      <c r="A962" t="s">
        <v>1347</v>
      </c>
      <c r="B962" s="19">
        <v>41314</v>
      </c>
      <c r="C962" t="s">
        <v>108</v>
      </c>
      <c r="D962">
        <v>10008</v>
      </c>
      <c r="E962" t="s">
        <v>900</v>
      </c>
      <c r="F962">
        <v>2</v>
      </c>
      <c r="G962" t="s">
        <v>135</v>
      </c>
      <c r="H962" t="s">
        <v>136</v>
      </c>
      <c r="I962" t="s">
        <v>137</v>
      </c>
      <c r="J962" t="s">
        <v>106</v>
      </c>
      <c r="K962" t="s">
        <v>901</v>
      </c>
      <c r="L962">
        <v>4291</v>
      </c>
      <c r="M962">
        <v>2021</v>
      </c>
      <c r="N962" t="s">
        <v>87</v>
      </c>
      <c r="O962">
        <v>3</v>
      </c>
      <c r="P962">
        <v>4042</v>
      </c>
      <c r="Q962">
        <v>8582</v>
      </c>
      <c r="R962" s="20">
        <v>0.03</v>
      </c>
    </row>
    <row r="963" spans="1:18" x14ac:dyDescent="0.25">
      <c r="A963" t="s">
        <v>1406</v>
      </c>
      <c r="B963" s="19">
        <v>42305</v>
      </c>
      <c r="C963" t="s">
        <v>108</v>
      </c>
      <c r="D963">
        <v>10015</v>
      </c>
      <c r="E963" t="s">
        <v>345</v>
      </c>
      <c r="F963">
        <v>3</v>
      </c>
      <c r="G963" t="s">
        <v>103</v>
      </c>
      <c r="H963" t="s">
        <v>104</v>
      </c>
      <c r="I963" t="s">
        <v>105</v>
      </c>
      <c r="J963" t="s">
        <v>106</v>
      </c>
      <c r="K963" t="s">
        <v>346</v>
      </c>
      <c r="L963">
        <v>2867</v>
      </c>
      <c r="M963">
        <v>2295</v>
      </c>
      <c r="N963" t="s">
        <v>114</v>
      </c>
      <c r="O963">
        <v>3</v>
      </c>
      <c r="P963">
        <v>6885</v>
      </c>
      <c r="Q963">
        <v>8601</v>
      </c>
      <c r="R963" s="20">
        <v>0.03</v>
      </c>
    </row>
    <row r="964" spans="1:18" x14ac:dyDescent="0.25">
      <c r="A964" t="s">
        <v>730</v>
      </c>
      <c r="B964" s="19">
        <v>41628</v>
      </c>
      <c r="C964" t="s">
        <v>102</v>
      </c>
      <c r="D964">
        <v>10010</v>
      </c>
      <c r="E964" t="s">
        <v>348</v>
      </c>
      <c r="F964">
        <v>3</v>
      </c>
      <c r="G964" t="s">
        <v>171</v>
      </c>
      <c r="H964" t="s">
        <v>172</v>
      </c>
      <c r="I964" t="s">
        <v>173</v>
      </c>
      <c r="J964" t="s">
        <v>93</v>
      </c>
      <c r="K964" t="s">
        <v>349</v>
      </c>
      <c r="L964">
        <v>2868</v>
      </c>
      <c r="M964">
        <v>2479</v>
      </c>
      <c r="N964" t="s">
        <v>239</v>
      </c>
      <c r="O964">
        <v>1</v>
      </c>
      <c r="P964">
        <v>7437</v>
      </c>
      <c r="Q964">
        <v>8604</v>
      </c>
      <c r="R964" s="20">
        <v>0.03</v>
      </c>
    </row>
    <row r="965" spans="1:18" x14ac:dyDescent="0.25">
      <c r="A965" t="s">
        <v>1350</v>
      </c>
      <c r="B965" s="19">
        <v>41879</v>
      </c>
      <c r="C965" t="s">
        <v>203</v>
      </c>
      <c r="D965">
        <v>10003</v>
      </c>
      <c r="E965" t="s">
        <v>909</v>
      </c>
      <c r="F965">
        <v>2</v>
      </c>
      <c r="G965" t="s">
        <v>96</v>
      </c>
      <c r="H965" t="s">
        <v>97</v>
      </c>
      <c r="I965" t="s">
        <v>98</v>
      </c>
      <c r="J965" t="s">
        <v>99</v>
      </c>
      <c r="K965" t="s">
        <v>910</v>
      </c>
      <c r="L965">
        <v>4305</v>
      </c>
      <c r="M965">
        <v>2027</v>
      </c>
      <c r="N965" t="s">
        <v>239</v>
      </c>
      <c r="O965">
        <v>4</v>
      </c>
      <c r="P965">
        <v>4054</v>
      </c>
      <c r="Q965">
        <v>8610</v>
      </c>
      <c r="R965" s="20">
        <v>0.03</v>
      </c>
    </row>
    <row r="966" spans="1:18" x14ac:dyDescent="0.25">
      <c r="A966" t="s">
        <v>1373</v>
      </c>
      <c r="B966" s="19">
        <v>42013</v>
      </c>
      <c r="C966" t="s">
        <v>134</v>
      </c>
      <c r="D966">
        <v>10003</v>
      </c>
      <c r="E966" t="s">
        <v>909</v>
      </c>
      <c r="F966">
        <v>2</v>
      </c>
      <c r="G966" t="s">
        <v>96</v>
      </c>
      <c r="H966" t="s">
        <v>97</v>
      </c>
      <c r="I966" t="s">
        <v>98</v>
      </c>
      <c r="J966" t="s">
        <v>99</v>
      </c>
      <c r="K966" t="s">
        <v>910</v>
      </c>
      <c r="L966">
        <v>4305</v>
      </c>
      <c r="M966">
        <v>2027</v>
      </c>
      <c r="N966" t="s">
        <v>239</v>
      </c>
      <c r="O966">
        <v>10</v>
      </c>
      <c r="P966">
        <v>4054</v>
      </c>
      <c r="Q966">
        <v>8610</v>
      </c>
      <c r="R966" s="20">
        <v>0.02</v>
      </c>
    </row>
    <row r="967" spans="1:18" x14ac:dyDescent="0.25">
      <c r="A967" t="s">
        <v>1407</v>
      </c>
      <c r="B967" s="19">
        <v>41901</v>
      </c>
      <c r="C967" t="s">
        <v>110</v>
      </c>
      <c r="D967">
        <v>10008</v>
      </c>
      <c r="E967" t="s">
        <v>909</v>
      </c>
      <c r="F967">
        <v>2</v>
      </c>
      <c r="G967" t="s">
        <v>135</v>
      </c>
      <c r="H967" t="s">
        <v>136</v>
      </c>
      <c r="I967" t="s">
        <v>137</v>
      </c>
      <c r="J967" t="s">
        <v>106</v>
      </c>
      <c r="K967" t="s">
        <v>910</v>
      </c>
      <c r="L967">
        <v>4305</v>
      </c>
      <c r="M967">
        <v>2027</v>
      </c>
      <c r="N967" t="s">
        <v>239</v>
      </c>
      <c r="O967">
        <v>4</v>
      </c>
      <c r="P967">
        <v>4054</v>
      </c>
      <c r="Q967">
        <v>8610</v>
      </c>
      <c r="R967" s="20">
        <v>0.03</v>
      </c>
    </row>
    <row r="968" spans="1:18" x14ac:dyDescent="0.25">
      <c r="A968" t="s">
        <v>1377</v>
      </c>
      <c r="B968" s="19">
        <v>42345</v>
      </c>
      <c r="C968" t="s">
        <v>81</v>
      </c>
      <c r="D968">
        <v>10004</v>
      </c>
      <c r="E968" t="s">
        <v>912</v>
      </c>
      <c r="F968">
        <v>2</v>
      </c>
      <c r="G968" t="s">
        <v>121</v>
      </c>
      <c r="H968" t="s">
        <v>122</v>
      </c>
      <c r="I968" t="s">
        <v>123</v>
      </c>
      <c r="J968" t="s">
        <v>106</v>
      </c>
      <c r="K968" t="s">
        <v>913</v>
      </c>
      <c r="L968">
        <v>4305</v>
      </c>
      <c r="M968">
        <v>1703</v>
      </c>
      <c r="N968" t="s">
        <v>177</v>
      </c>
      <c r="O968">
        <v>8</v>
      </c>
      <c r="P968">
        <v>3406</v>
      </c>
      <c r="Q968">
        <v>8610</v>
      </c>
      <c r="R968" s="20">
        <v>0.02</v>
      </c>
    </row>
    <row r="969" spans="1:18" x14ac:dyDescent="0.25">
      <c r="A969" t="s">
        <v>1408</v>
      </c>
      <c r="B969" s="19">
        <v>41751</v>
      </c>
      <c r="C969" t="s">
        <v>89</v>
      </c>
      <c r="D969">
        <v>10001</v>
      </c>
      <c r="E969" t="s">
        <v>920</v>
      </c>
      <c r="F969">
        <v>2</v>
      </c>
      <c r="G969" t="s">
        <v>197</v>
      </c>
      <c r="H969" t="s">
        <v>122</v>
      </c>
      <c r="I969" t="s">
        <v>198</v>
      </c>
      <c r="J969" t="s">
        <v>106</v>
      </c>
      <c r="K969" t="s">
        <v>921</v>
      </c>
      <c r="L969">
        <v>4309</v>
      </c>
      <c r="M969">
        <v>1779</v>
      </c>
      <c r="N969" t="s">
        <v>87</v>
      </c>
      <c r="O969">
        <v>5</v>
      </c>
      <c r="P969">
        <v>3558</v>
      </c>
      <c r="Q969">
        <v>8618</v>
      </c>
      <c r="R969" s="20">
        <v>0.03</v>
      </c>
    </row>
    <row r="970" spans="1:18" x14ac:dyDescent="0.25">
      <c r="A970" t="s">
        <v>1409</v>
      </c>
      <c r="B970" s="19">
        <v>42099</v>
      </c>
      <c r="C970" t="s">
        <v>110</v>
      </c>
      <c r="D970">
        <v>10012</v>
      </c>
      <c r="E970" t="s">
        <v>920</v>
      </c>
      <c r="F970">
        <v>2</v>
      </c>
      <c r="G970" t="s">
        <v>127</v>
      </c>
      <c r="H970" t="s">
        <v>128</v>
      </c>
      <c r="I970" t="s">
        <v>129</v>
      </c>
      <c r="J970" t="s">
        <v>93</v>
      </c>
      <c r="K970" t="s">
        <v>921</v>
      </c>
      <c r="L970">
        <v>4309</v>
      </c>
      <c r="M970">
        <v>1779</v>
      </c>
      <c r="N970" t="s">
        <v>87</v>
      </c>
      <c r="O970">
        <v>4</v>
      </c>
      <c r="P970">
        <v>3558</v>
      </c>
      <c r="Q970">
        <v>8618</v>
      </c>
      <c r="R970" s="20">
        <v>0.03</v>
      </c>
    </row>
    <row r="971" spans="1:18" x14ac:dyDescent="0.25">
      <c r="A971" t="s">
        <v>1242</v>
      </c>
      <c r="B971" s="19">
        <v>41729</v>
      </c>
      <c r="C971" t="s">
        <v>72</v>
      </c>
      <c r="D971">
        <v>10013</v>
      </c>
      <c r="E971" t="s">
        <v>920</v>
      </c>
      <c r="F971">
        <v>2</v>
      </c>
      <c r="G971" t="s">
        <v>116</v>
      </c>
      <c r="H971" t="s">
        <v>117</v>
      </c>
      <c r="I971" t="s">
        <v>118</v>
      </c>
      <c r="J971" t="s">
        <v>106</v>
      </c>
      <c r="K971" t="s">
        <v>921</v>
      </c>
      <c r="L971">
        <v>4309</v>
      </c>
      <c r="M971">
        <v>1779</v>
      </c>
      <c r="N971" t="s">
        <v>87</v>
      </c>
      <c r="O971">
        <v>6</v>
      </c>
      <c r="P971">
        <v>3558</v>
      </c>
      <c r="Q971">
        <v>8618</v>
      </c>
      <c r="R971" s="20">
        <v>0.02</v>
      </c>
    </row>
    <row r="972" spans="1:18" x14ac:dyDescent="0.25">
      <c r="A972" t="s">
        <v>330</v>
      </c>
      <c r="B972" s="19">
        <v>42149</v>
      </c>
      <c r="C972" t="s">
        <v>102</v>
      </c>
      <c r="D972">
        <v>10003</v>
      </c>
      <c r="E972" t="s">
        <v>920</v>
      </c>
      <c r="F972">
        <v>2</v>
      </c>
      <c r="G972" t="s">
        <v>96</v>
      </c>
      <c r="H972" t="s">
        <v>97</v>
      </c>
      <c r="I972" t="s">
        <v>98</v>
      </c>
      <c r="J972" t="s">
        <v>99</v>
      </c>
      <c r="K972" t="s">
        <v>921</v>
      </c>
      <c r="L972">
        <v>4309</v>
      </c>
      <c r="M972">
        <v>1779</v>
      </c>
      <c r="N972" t="s">
        <v>87</v>
      </c>
      <c r="O972">
        <v>1</v>
      </c>
      <c r="P972">
        <v>3558</v>
      </c>
      <c r="Q972">
        <v>8618</v>
      </c>
      <c r="R972" s="20">
        <v>0.03</v>
      </c>
    </row>
    <row r="973" spans="1:18" x14ac:dyDescent="0.25">
      <c r="A973" t="s">
        <v>743</v>
      </c>
      <c r="B973" s="19">
        <v>41912</v>
      </c>
      <c r="C973" t="s">
        <v>72</v>
      </c>
      <c r="D973">
        <v>10004</v>
      </c>
      <c r="E973" t="s">
        <v>920</v>
      </c>
      <c r="F973">
        <v>2</v>
      </c>
      <c r="G973" t="s">
        <v>121</v>
      </c>
      <c r="H973" t="s">
        <v>122</v>
      </c>
      <c r="I973" t="s">
        <v>123</v>
      </c>
      <c r="J973" t="s">
        <v>106</v>
      </c>
      <c r="K973" t="s">
        <v>921</v>
      </c>
      <c r="L973">
        <v>4309</v>
      </c>
      <c r="M973">
        <v>1779</v>
      </c>
      <c r="N973" t="s">
        <v>87</v>
      </c>
      <c r="O973">
        <v>6</v>
      </c>
      <c r="P973">
        <v>3558</v>
      </c>
      <c r="Q973">
        <v>8618</v>
      </c>
      <c r="R973" s="20">
        <v>0.02</v>
      </c>
    </row>
    <row r="974" spans="1:18" x14ac:dyDescent="0.25">
      <c r="A974" t="s">
        <v>956</v>
      </c>
      <c r="B974" s="19">
        <v>42027</v>
      </c>
      <c r="C974" t="s">
        <v>134</v>
      </c>
      <c r="D974">
        <v>10004</v>
      </c>
      <c r="E974" t="s">
        <v>920</v>
      </c>
      <c r="F974">
        <v>2</v>
      </c>
      <c r="G974" t="s">
        <v>121</v>
      </c>
      <c r="H974" t="s">
        <v>122</v>
      </c>
      <c r="I974" t="s">
        <v>123</v>
      </c>
      <c r="J974" t="s">
        <v>106</v>
      </c>
      <c r="K974" t="s">
        <v>921</v>
      </c>
      <c r="L974">
        <v>4309</v>
      </c>
      <c r="M974">
        <v>1779</v>
      </c>
      <c r="N974" t="s">
        <v>87</v>
      </c>
      <c r="O974">
        <v>10</v>
      </c>
      <c r="P974">
        <v>3558</v>
      </c>
      <c r="Q974">
        <v>8618</v>
      </c>
      <c r="R974" s="20">
        <v>0.02</v>
      </c>
    </row>
    <row r="975" spans="1:18" x14ac:dyDescent="0.25">
      <c r="A975" t="s">
        <v>1410</v>
      </c>
      <c r="B975" s="19">
        <v>42083</v>
      </c>
      <c r="C975" t="s">
        <v>203</v>
      </c>
      <c r="D975">
        <v>10006</v>
      </c>
      <c r="E975" t="s">
        <v>1411</v>
      </c>
      <c r="F975">
        <v>2</v>
      </c>
      <c r="G975" t="s">
        <v>74</v>
      </c>
      <c r="H975" t="s">
        <v>75</v>
      </c>
      <c r="I975" t="s">
        <v>76</v>
      </c>
      <c r="J975" t="s">
        <v>77</v>
      </c>
      <c r="K975" t="s">
        <v>1412</v>
      </c>
      <c r="L975">
        <v>4310</v>
      </c>
      <c r="M975">
        <v>2350</v>
      </c>
      <c r="N975" t="s">
        <v>114</v>
      </c>
      <c r="O975">
        <v>4</v>
      </c>
      <c r="P975">
        <v>4700</v>
      </c>
      <c r="Q975">
        <v>8620</v>
      </c>
      <c r="R975" s="20">
        <v>0.03</v>
      </c>
    </row>
    <row r="976" spans="1:18" x14ac:dyDescent="0.25">
      <c r="A976" t="s">
        <v>1413</v>
      </c>
      <c r="B976" s="19">
        <v>42345</v>
      </c>
      <c r="C976" t="s">
        <v>102</v>
      </c>
      <c r="D976">
        <v>10009</v>
      </c>
      <c r="E976" t="s">
        <v>357</v>
      </c>
      <c r="F976">
        <v>3</v>
      </c>
      <c r="G976" t="s">
        <v>141</v>
      </c>
      <c r="H976" t="s">
        <v>142</v>
      </c>
      <c r="I976" t="s">
        <v>143</v>
      </c>
      <c r="J976" t="s">
        <v>93</v>
      </c>
      <c r="K976" t="s">
        <v>358</v>
      </c>
      <c r="L976">
        <v>2889</v>
      </c>
      <c r="M976">
        <v>1384</v>
      </c>
      <c r="N976" t="s">
        <v>87</v>
      </c>
      <c r="O976">
        <v>1</v>
      </c>
      <c r="P976">
        <v>4152</v>
      </c>
      <c r="Q976">
        <v>8667</v>
      </c>
      <c r="R976" s="20">
        <v>0.03</v>
      </c>
    </row>
    <row r="977" spans="1:18" x14ac:dyDescent="0.25">
      <c r="A977" t="s">
        <v>1414</v>
      </c>
      <c r="B977" s="19">
        <v>42171</v>
      </c>
      <c r="C977" t="s">
        <v>110</v>
      </c>
      <c r="D977">
        <v>10014</v>
      </c>
      <c r="E977" t="s">
        <v>357</v>
      </c>
      <c r="F977">
        <v>3</v>
      </c>
      <c r="G977" t="s">
        <v>162</v>
      </c>
      <c r="H977" t="s">
        <v>163</v>
      </c>
      <c r="I977" t="s">
        <v>164</v>
      </c>
      <c r="J977" t="s">
        <v>93</v>
      </c>
      <c r="K977" t="s">
        <v>358</v>
      </c>
      <c r="L977">
        <v>2889</v>
      </c>
      <c r="M977">
        <v>1384</v>
      </c>
      <c r="N977" t="s">
        <v>87</v>
      </c>
      <c r="O977">
        <v>4</v>
      </c>
      <c r="P977">
        <v>4152</v>
      </c>
      <c r="Q977">
        <v>8667</v>
      </c>
      <c r="R977" s="20">
        <v>0.03</v>
      </c>
    </row>
    <row r="978" spans="1:18" x14ac:dyDescent="0.25">
      <c r="A978" t="s">
        <v>1415</v>
      </c>
      <c r="B978" s="19">
        <v>41749</v>
      </c>
      <c r="C978" t="s">
        <v>110</v>
      </c>
      <c r="D978">
        <v>10009</v>
      </c>
      <c r="E978" t="s">
        <v>929</v>
      </c>
      <c r="F978">
        <v>2</v>
      </c>
      <c r="G978" t="s">
        <v>141</v>
      </c>
      <c r="H978" t="s">
        <v>142</v>
      </c>
      <c r="I978" t="s">
        <v>143</v>
      </c>
      <c r="J978" t="s">
        <v>93</v>
      </c>
      <c r="K978" t="s">
        <v>930</v>
      </c>
      <c r="L978">
        <v>4342</v>
      </c>
      <c r="M978">
        <v>1689</v>
      </c>
      <c r="N978" t="s">
        <v>114</v>
      </c>
      <c r="O978">
        <v>4</v>
      </c>
      <c r="P978">
        <v>3378</v>
      </c>
      <c r="Q978">
        <v>8684</v>
      </c>
      <c r="R978" s="20">
        <v>0.03</v>
      </c>
    </row>
    <row r="979" spans="1:18" x14ac:dyDescent="0.25">
      <c r="A979" t="s">
        <v>1416</v>
      </c>
      <c r="B979" s="19">
        <v>41393</v>
      </c>
      <c r="C979" t="s">
        <v>81</v>
      </c>
      <c r="D979">
        <v>10011</v>
      </c>
      <c r="E979" t="s">
        <v>933</v>
      </c>
      <c r="F979">
        <v>2</v>
      </c>
      <c r="G979" t="s">
        <v>153</v>
      </c>
      <c r="H979" t="s">
        <v>154</v>
      </c>
      <c r="I979" t="s">
        <v>155</v>
      </c>
      <c r="J979" t="s">
        <v>93</v>
      </c>
      <c r="K979" t="s">
        <v>934</v>
      </c>
      <c r="L979">
        <v>4357</v>
      </c>
      <c r="M979">
        <v>1806</v>
      </c>
      <c r="N979" t="s">
        <v>87</v>
      </c>
      <c r="O979">
        <v>8</v>
      </c>
      <c r="P979">
        <v>3612</v>
      </c>
      <c r="Q979">
        <v>8714</v>
      </c>
      <c r="R979" s="20">
        <v>0.02</v>
      </c>
    </row>
    <row r="980" spans="1:18" x14ac:dyDescent="0.25">
      <c r="A980" t="s">
        <v>681</v>
      </c>
      <c r="B980" s="19">
        <v>42342</v>
      </c>
      <c r="C980" t="s">
        <v>102</v>
      </c>
      <c r="D980">
        <v>10007</v>
      </c>
      <c r="E980" t="s">
        <v>375</v>
      </c>
      <c r="F980">
        <v>3</v>
      </c>
      <c r="G980" t="s">
        <v>90</v>
      </c>
      <c r="H980" t="s">
        <v>91</v>
      </c>
      <c r="I980" t="s">
        <v>92</v>
      </c>
      <c r="J980" t="s">
        <v>93</v>
      </c>
      <c r="K980" t="s">
        <v>376</v>
      </c>
      <c r="L980">
        <v>2912</v>
      </c>
      <c r="M980">
        <v>2328</v>
      </c>
      <c r="N980" t="s">
        <v>114</v>
      </c>
      <c r="O980">
        <v>1</v>
      </c>
      <c r="P980">
        <v>6984</v>
      </c>
      <c r="Q980">
        <v>8736</v>
      </c>
      <c r="R980" s="20">
        <v>0.03</v>
      </c>
    </row>
    <row r="981" spans="1:18" x14ac:dyDescent="0.25">
      <c r="A981" t="s">
        <v>1417</v>
      </c>
      <c r="B981" s="19">
        <v>42219</v>
      </c>
      <c r="C981" t="s">
        <v>89</v>
      </c>
      <c r="D981">
        <v>10012</v>
      </c>
      <c r="E981" t="s">
        <v>937</v>
      </c>
      <c r="F981">
        <v>2</v>
      </c>
      <c r="G981" t="s">
        <v>127</v>
      </c>
      <c r="H981" t="s">
        <v>128</v>
      </c>
      <c r="I981" t="s">
        <v>129</v>
      </c>
      <c r="J981" t="s">
        <v>93</v>
      </c>
      <c r="K981" t="s">
        <v>938</v>
      </c>
      <c r="L981">
        <v>4369</v>
      </c>
      <c r="M981">
        <v>1245</v>
      </c>
      <c r="N981" t="s">
        <v>87</v>
      </c>
      <c r="O981">
        <v>5</v>
      </c>
      <c r="P981">
        <v>2490</v>
      </c>
      <c r="Q981">
        <v>8738</v>
      </c>
      <c r="R981" s="20">
        <v>0.03</v>
      </c>
    </row>
    <row r="982" spans="1:18" x14ac:dyDescent="0.25">
      <c r="A982" t="s">
        <v>1418</v>
      </c>
      <c r="B982" s="19">
        <v>42097</v>
      </c>
      <c r="C982" t="s">
        <v>102</v>
      </c>
      <c r="D982">
        <v>10001</v>
      </c>
      <c r="E982" t="s">
        <v>940</v>
      </c>
      <c r="F982">
        <v>2</v>
      </c>
      <c r="G982" t="s">
        <v>197</v>
      </c>
      <c r="H982" t="s">
        <v>122</v>
      </c>
      <c r="I982" t="s">
        <v>198</v>
      </c>
      <c r="J982" t="s">
        <v>106</v>
      </c>
      <c r="K982" t="s">
        <v>941</v>
      </c>
      <c r="L982">
        <v>4378</v>
      </c>
      <c r="M982">
        <v>1998</v>
      </c>
      <c r="N982" t="s">
        <v>177</v>
      </c>
      <c r="O982">
        <v>1</v>
      </c>
      <c r="P982">
        <v>3996</v>
      </c>
      <c r="Q982">
        <v>8756</v>
      </c>
      <c r="R982" s="20">
        <v>0.03</v>
      </c>
    </row>
    <row r="983" spans="1:18" x14ac:dyDescent="0.25">
      <c r="A983" t="s">
        <v>1419</v>
      </c>
      <c r="B983" s="19">
        <v>41416</v>
      </c>
      <c r="C983" t="s">
        <v>134</v>
      </c>
      <c r="D983">
        <v>10004</v>
      </c>
      <c r="E983" t="s">
        <v>940</v>
      </c>
      <c r="F983">
        <v>2</v>
      </c>
      <c r="G983" t="s">
        <v>121</v>
      </c>
      <c r="H983" t="s">
        <v>122</v>
      </c>
      <c r="I983" t="s">
        <v>123</v>
      </c>
      <c r="J983" t="s">
        <v>106</v>
      </c>
      <c r="K983" t="s">
        <v>941</v>
      </c>
      <c r="L983">
        <v>4378</v>
      </c>
      <c r="M983">
        <v>1998</v>
      </c>
      <c r="N983" t="s">
        <v>177</v>
      </c>
      <c r="O983">
        <v>10</v>
      </c>
      <c r="P983">
        <v>3996</v>
      </c>
      <c r="Q983">
        <v>8756</v>
      </c>
      <c r="R983" s="20">
        <v>0.02</v>
      </c>
    </row>
    <row r="984" spans="1:18" x14ac:dyDescent="0.25">
      <c r="A984" t="s">
        <v>1420</v>
      </c>
      <c r="B984" s="19">
        <v>42263</v>
      </c>
      <c r="C984" t="s">
        <v>72</v>
      </c>
      <c r="D984">
        <v>10001</v>
      </c>
      <c r="E984" t="s">
        <v>381</v>
      </c>
      <c r="F984">
        <v>3</v>
      </c>
      <c r="G984" t="s">
        <v>197</v>
      </c>
      <c r="H984" t="s">
        <v>122</v>
      </c>
      <c r="I984" t="s">
        <v>198</v>
      </c>
      <c r="J984" t="s">
        <v>106</v>
      </c>
      <c r="K984" t="s">
        <v>382</v>
      </c>
      <c r="L984">
        <v>2921</v>
      </c>
      <c r="M984">
        <v>1786</v>
      </c>
      <c r="N984" t="s">
        <v>177</v>
      </c>
      <c r="O984">
        <v>6</v>
      </c>
      <c r="P984">
        <v>5358</v>
      </c>
      <c r="Q984">
        <v>8763</v>
      </c>
      <c r="R984" s="20">
        <v>0.02</v>
      </c>
    </row>
    <row r="985" spans="1:18" x14ac:dyDescent="0.25">
      <c r="A985" t="s">
        <v>356</v>
      </c>
      <c r="B985" s="19">
        <v>41481</v>
      </c>
      <c r="C985" t="s">
        <v>72</v>
      </c>
      <c r="D985">
        <v>10007</v>
      </c>
      <c r="E985" t="s">
        <v>943</v>
      </c>
      <c r="F985">
        <v>2</v>
      </c>
      <c r="G985" t="s">
        <v>90</v>
      </c>
      <c r="H985" t="s">
        <v>91</v>
      </c>
      <c r="I985" t="s">
        <v>92</v>
      </c>
      <c r="J985" t="s">
        <v>93</v>
      </c>
      <c r="K985" t="s">
        <v>944</v>
      </c>
      <c r="L985">
        <v>4382</v>
      </c>
      <c r="M985">
        <v>1298</v>
      </c>
      <c r="N985" t="s">
        <v>239</v>
      </c>
      <c r="O985">
        <v>6</v>
      </c>
      <c r="P985">
        <v>2596</v>
      </c>
      <c r="Q985">
        <v>8764</v>
      </c>
      <c r="R985" s="20">
        <v>0.02</v>
      </c>
    </row>
    <row r="986" spans="1:18" x14ac:dyDescent="0.25">
      <c r="A986" t="s">
        <v>1421</v>
      </c>
      <c r="B986" s="19">
        <v>41849</v>
      </c>
      <c r="C986" t="s">
        <v>203</v>
      </c>
      <c r="D986">
        <v>10005</v>
      </c>
      <c r="E986" t="s">
        <v>387</v>
      </c>
      <c r="F986">
        <v>3</v>
      </c>
      <c r="G986" t="s">
        <v>183</v>
      </c>
      <c r="H986" t="s">
        <v>184</v>
      </c>
      <c r="I986" t="s">
        <v>185</v>
      </c>
      <c r="J986" t="s">
        <v>93</v>
      </c>
      <c r="K986" t="s">
        <v>388</v>
      </c>
      <c r="L986">
        <v>2923</v>
      </c>
      <c r="M986">
        <v>2480</v>
      </c>
      <c r="N986" t="s">
        <v>239</v>
      </c>
      <c r="O986">
        <v>4</v>
      </c>
      <c r="P986">
        <v>7440</v>
      </c>
      <c r="Q986">
        <v>8769</v>
      </c>
      <c r="R986" s="20">
        <v>0.03</v>
      </c>
    </row>
    <row r="987" spans="1:18" x14ac:dyDescent="0.25">
      <c r="A987" t="s">
        <v>1422</v>
      </c>
      <c r="B987" s="19">
        <v>41987</v>
      </c>
      <c r="C987" t="s">
        <v>81</v>
      </c>
      <c r="D987">
        <v>10004</v>
      </c>
      <c r="E987" t="s">
        <v>387</v>
      </c>
      <c r="F987">
        <v>3</v>
      </c>
      <c r="G987" t="s">
        <v>121</v>
      </c>
      <c r="H987" t="s">
        <v>122</v>
      </c>
      <c r="I987" t="s">
        <v>123</v>
      </c>
      <c r="J987" t="s">
        <v>106</v>
      </c>
      <c r="K987" t="s">
        <v>388</v>
      </c>
      <c r="L987">
        <v>2923</v>
      </c>
      <c r="M987">
        <v>2480</v>
      </c>
      <c r="N987" t="s">
        <v>239</v>
      </c>
      <c r="O987">
        <v>8</v>
      </c>
      <c r="P987">
        <v>7440</v>
      </c>
      <c r="Q987">
        <v>8769</v>
      </c>
      <c r="R987" s="20">
        <v>0.02</v>
      </c>
    </row>
    <row r="988" spans="1:18" x14ac:dyDescent="0.25">
      <c r="A988" t="s">
        <v>1423</v>
      </c>
      <c r="B988" s="19">
        <v>42105</v>
      </c>
      <c r="C988" t="s">
        <v>110</v>
      </c>
      <c r="D988">
        <v>10003</v>
      </c>
      <c r="E988" t="s">
        <v>949</v>
      </c>
      <c r="F988">
        <v>2</v>
      </c>
      <c r="G988" t="s">
        <v>96</v>
      </c>
      <c r="H988" t="s">
        <v>97</v>
      </c>
      <c r="I988" t="s">
        <v>98</v>
      </c>
      <c r="J988" t="s">
        <v>99</v>
      </c>
      <c r="K988" t="s">
        <v>950</v>
      </c>
      <c r="L988">
        <v>4392</v>
      </c>
      <c r="M988">
        <v>1542</v>
      </c>
      <c r="N988" t="s">
        <v>87</v>
      </c>
      <c r="O988">
        <v>4</v>
      </c>
      <c r="P988">
        <v>3084</v>
      </c>
      <c r="Q988">
        <v>8784</v>
      </c>
      <c r="R988" s="20">
        <v>0.03</v>
      </c>
    </row>
    <row r="989" spans="1:18" x14ac:dyDescent="0.25">
      <c r="A989" t="s">
        <v>1387</v>
      </c>
      <c r="B989" s="19">
        <v>41910</v>
      </c>
      <c r="C989" t="s">
        <v>134</v>
      </c>
      <c r="D989">
        <v>10003</v>
      </c>
      <c r="E989" t="s">
        <v>949</v>
      </c>
      <c r="F989">
        <v>2</v>
      </c>
      <c r="G989" t="s">
        <v>96</v>
      </c>
      <c r="H989" t="s">
        <v>97</v>
      </c>
      <c r="I989" t="s">
        <v>98</v>
      </c>
      <c r="J989" t="s">
        <v>99</v>
      </c>
      <c r="K989" t="s">
        <v>950</v>
      </c>
      <c r="L989">
        <v>4392</v>
      </c>
      <c r="M989">
        <v>1542</v>
      </c>
      <c r="N989" t="s">
        <v>87</v>
      </c>
      <c r="O989">
        <v>10</v>
      </c>
      <c r="P989">
        <v>3084</v>
      </c>
      <c r="Q989">
        <v>8784</v>
      </c>
      <c r="R989" s="20">
        <v>0.02</v>
      </c>
    </row>
    <row r="990" spans="1:18" x14ac:dyDescent="0.25">
      <c r="A990" t="s">
        <v>1424</v>
      </c>
      <c r="B990" s="19">
        <v>42155</v>
      </c>
      <c r="C990" t="s">
        <v>81</v>
      </c>
      <c r="D990">
        <v>10008</v>
      </c>
      <c r="E990" t="s">
        <v>393</v>
      </c>
      <c r="F990">
        <v>3</v>
      </c>
      <c r="G990" t="s">
        <v>135</v>
      </c>
      <c r="H990" t="s">
        <v>136</v>
      </c>
      <c r="I990" t="s">
        <v>137</v>
      </c>
      <c r="J990" t="s">
        <v>106</v>
      </c>
      <c r="K990" t="s">
        <v>394</v>
      </c>
      <c r="L990">
        <v>2929</v>
      </c>
      <c r="M990">
        <v>1320</v>
      </c>
      <c r="N990" t="s">
        <v>87</v>
      </c>
      <c r="O990">
        <v>8</v>
      </c>
      <c r="P990">
        <v>3960</v>
      </c>
      <c r="Q990">
        <v>8787</v>
      </c>
      <c r="R990" s="20">
        <v>0.02</v>
      </c>
    </row>
    <row r="991" spans="1:18" x14ac:dyDescent="0.25">
      <c r="A991" t="s">
        <v>1425</v>
      </c>
      <c r="B991" s="19">
        <v>41924</v>
      </c>
      <c r="C991" t="s">
        <v>110</v>
      </c>
      <c r="D991">
        <v>10013</v>
      </c>
      <c r="E991" t="s">
        <v>965</v>
      </c>
      <c r="F991">
        <v>2</v>
      </c>
      <c r="G991" t="s">
        <v>116</v>
      </c>
      <c r="H991" t="s">
        <v>117</v>
      </c>
      <c r="I991" t="s">
        <v>118</v>
      </c>
      <c r="J991" t="s">
        <v>106</v>
      </c>
      <c r="K991" t="s">
        <v>966</v>
      </c>
      <c r="L991">
        <v>4420</v>
      </c>
      <c r="M991">
        <v>1797</v>
      </c>
      <c r="N991" t="s">
        <v>114</v>
      </c>
      <c r="O991">
        <v>4</v>
      </c>
      <c r="P991">
        <v>3594</v>
      </c>
      <c r="Q991">
        <v>8840</v>
      </c>
      <c r="R991" s="20">
        <v>0.03</v>
      </c>
    </row>
    <row r="992" spans="1:18" x14ac:dyDescent="0.25">
      <c r="A992" t="s">
        <v>273</v>
      </c>
      <c r="B992" s="19">
        <v>41681</v>
      </c>
      <c r="C992" t="s">
        <v>81</v>
      </c>
      <c r="D992">
        <v>10011</v>
      </c>
      <c r="E992" t="s">
        <v>965</v>
      </c>
      <c r="F992">
        <v>2</v>
      </c>
      <c r="G992" t="s">
        <v>153</v>
      </c>
      <c r="H992" t="s">
        <v>154</v>
      </c>
      <c r="I992" t="s">
        <v>155</v>
      </c>
      <c r="J992" t="s">
        <v>93</v>
      </c>
      <c r="K992" t="s">
        <v>966</v>
      </c>
      <c r="L992">
        <v>4420</v>
      </c>
      <c r="M992">
        <v>1797</v>
      </c>
      <c r="N992" t="s">
        <v>114</v>
      </c>
      <c r="O992">
        <v>8</v>
      </c>
      <c r="P992">
        <v>3594</v>
      </c>
      <c r="Q992">
        <v>8840</v>
      </c>
      <c r="R992" s="20">
        <v>0.02</v>
      </c>
    </row>
    <row r="993" spans="1:18" x14ac:dyDescent="0.25">
      <c r="A993" t="s">
        <v>1251</v>
      </c>
      <c r="B993" s="19">
        <v>41899</v>
      </c>
      <c r="C993" t="s">
        <v>102</v>
      </c>
      <c r="D993">
        <v>10006</v>
      </c>
      <c r="E993" t="s">
        <v>965</v>
      </c>
      <c r="F993">
        <v>2</v>
      </c>
      <c r="G993" t="s">
        <v>74</v>
      </c>
      <c r="H993" t="s">
        <v>75</v>
      </c>
      <c r="I993" t="s">
        <v>76</v>
      </c>
      <c r="J993" t="s">
        <v>77</v>
      </c>
      <c r="K993" t="s">
        <v>966</v>
      </c>
      <c r="L993">
        <v>4420</v>
      </c>
      <c r="M993">
        <v>1797</v>
      </c>
      <c r="N993" t="s">
        <v>114</v>
      </c>
      <c r="O993">
        <v>1</v>
      </c>
      <c r="P993">
        <v>3594</v>
      </c>
      <c r="Q993">
        <v>8840</v>
      </c>
      <c r="R993" s="20">
        <v>0.03</v>
      </c>
    </row>
    <row r="994" spans="1:18" x14ac:dyDescent="0.25">
      <c r="A994" t="s">
        <v>125</v>
      </c>
      <c r="B994" s="19">
        <v>42236</v>
      </c>
      <c r="C994" t="s">
        <v>102</v>
      </c>
      <c r="D994">
        <v>10007</v>
      </c>
      <c r="E994" t="s">
        <v>969</v>
      </c>
      <c r="F994">
        <v>2</v>
      </c>
      <c r="G994" t="s">
        <v>90</v>
      </c>
      <c r="H994" t="s">
        <v>91</v>
      </c>
      <c r="I994" t="s">
        <v>92</v>
      </c>
      <c r="J994" t="s">
        <v>93</v>
      </c>
      <c r="K994" t="s">
        <v>970</v>
      </c>
      <c r="L994">
        <v>4454</v>
      </c>
      <c r="M994">
        <v>1884</v>
      </c>
      <c r="N994" t="s">
        <v>87</v>
      </c>
      <c r="O994">
        <v>1</v>
      </c>
      <c r="P994">
        <v>3768</v>
      </c>
      <c r="Q994">
        <v>8908</v>
      </c>
      <c r="R994" s="20">
        <v>0.03</v>
      </c>
    </row>
    <row r="995" spans="1:18" x14ac:dyDescent="0.25">
      <c r="A995" t="s">
        <v>661</v>
      </c>
      <c r="B995" s="19">
        <v>41721</v>
      </c>
      <c r="C995" t="s">
        <v>89</v>
      </c>
      <c r="D995">
        <v>10006</v>
      </c>
      <c r="E995" t="s">
        <v>978</v>
      </c>
      <c r="F995">
        <v>2</v>
      </c>
      <c r="G995" t="s">
        <v>74</v>
      </c>
      <c r="H995" t="s">
        <v>75</v>
      </c>
      <c r="I995" t="s">
        <v>76</v>
      </c>
      <c r="J995" t="s">
        <v>77</v>
      </c>
      <c r="K995" t="s">
        <v>979</v>
      </c>
      <c r="L995">
        <v>4466</v>
      </c>
      <c r="M995">
        <v>1984</v>
      </c>
      <c r="N995" t="s">
        <v>177</v>
      </c>
      <c r="O995">
        <v>5</v>
      </c>
      <c r="P995">
        <v>3968</v>
      </c>
      <c r="Q995">
        <v>8932</v>
      </c>
      <c r="R995" s="20">
        <v>0.03</v>
      </c>
    </row>
    <row r="996" spans="1:18" x14ac:dyDescent="0.25">
      <c r="A996" t="s">
        <v>1426</v>
      </c>
      <c r="B996" s="19">
        <v>41918</v>
      </c>
      <c r="C996" t="s">
        <v>203</v>
      </c>
      <c r="D996">
        <v>10011</v>
      </c>
      <c r="E996" t="s">
        <v>982</v>
      </c>
      <c r="F996">
        <v>2</v>
      </c>
      <c r="G996" t="s">
        <v>153</v>
      </c>
      <c r="H996" t="s">
        <v>154</v>
      </c>
      <c r="I996" t="s">
        <v>155</v>
      </c>
      <c r="J996" t="s">
        <v>93</v>
      </c>
      <c r="K996" t="s">
        <v>983</v>
      </c>
      <c r="L996">
        <v>4476</v>
      </c>
      <c r="M996">
        <v>2494</v>
      </c>
      <c r="N996" t="s">
        <v>87</v>
      </c>
      <c r="O996">
        <v>4</v>
      </c>
      <c r="P996">
        <v>4988</v>
      </c>
      <c r="Q996">
        <v>8952</v>
      </c>
      <c r="R996" s="20">
        <v>0.03</v>
      </c>
    </row>
    <row r="997" spans="1:18" x14ac:dyDescent="0.25">
      <c r="A997" t="s">
        <v>831</v>
      </c>
      <c r="B997" s="19">
        <v>41361</v>
      </c>
      <c r="C997" t="s">
        <v>108</v>
      </c>
      <c r="D997">
        <v>10004</v>
      </c>
      <c r="E997" t="s">
        <v>987</v>
      </c>
      <c r="F997">
        <v>2</v>
      </c>
      <c r="G997" t="s">
        <v>121</v>
      </c>
      <c r="H997" t="s">
        <v>122</v>
      </c>
      <c r="I997" t="s">
        <v>123</v>
      </c>
      <c r="J997" t="s">
        <v>106</v>
      </c>
      <c r="K997" t="s">
        <v>988</v>
      </c>
      <c r="L997">
        <v>4477</v>
      </c>
      <c r="M997">
        <v>1589</v>
      </c>
      <c r="N997" t="s">
        <v>87</v>
      </c>
      <c r="O997">
        <v>3</v>
      </c>
      <c r="P997">
        <v>3178</v>
      </c>
      <c r="Q997">
        <v>8954</v>
      </c>
      <c r="R997" s="20">
        <v>0.03</v>
      </c>
    </row>
    <row r="998" spans="1:18" x14ac:dyDescent="0.25">
      <c r="A998" t="s">
        <v>1427</v>
      </c>
      <c r="B998" s="19">
        <v>42042</v>
      </c>
      <c r="C998" t="s">
        <v>203</v>
      </c>
      <c r="D998">
        <v>10002</v>
      </c>
      <c r="E998" t="s">
        <v>989</v>
      </c>
      <c r="F998">
        <v>2</v>
      </c>
      <c r="G998" t="s">
        <v>83</v>
      </c>
      <c r="H998" t="s">
        <v>84</v>
      </c>
      <c r="I998" t="s">
        <v>85</v>
      </c>
      <c r="J998" t="s">
        <v>77</v>
      </c>
      <c r="K998" t="s">
        <v>990</v>
      </c>
      <c r="L998">
        <v>4477</v>
      </c>
      <c r="M998">
        <v>1491</v>
      </c>
      <c r="N998" t="s">
        <v>87</v>
      </c>
      <c r="O998">
        <v>4</v>
      </c>
      <c r="P998">
        <v>2982</v>
      </c>
      <c r="Q998">
        <v>8954</v>
      </c>
      <c r="R998" s="20">
        <v>0.03</v>
      </c>
    </row>
    <row r="999" spans="1:18" x14ac:dyDescent="0.25">
      <c r="A999" t="s">
        <v>1211</v>
      </c>
      <c r="B999" s="19">
        <v>41561</v>
      </c>
      <c r="C999" t="s">
        <v>89</v>
      </c>
      <c r="D999">
        <v>10008</v>
      </c>
      <c r="E999" t="s">
        <v>992</v>
      </c>
      <c r="F999">
        <v>2</v>
      </c>
      <c r="G999" t="s">
        <v>135</v>
      </c>
      <c r="H999" t="s">
        <v>136</v>
      </c>
      <c r="I999" t="s">
        <v>137</v>
      </c>
      <c r="J999" t="s">
        <v>106</v>
      </c>
      <c r="K999" t="s">
        <v>993</v>
      </c>
      <c r="L999">
        <v>4481</v>
      </c>
      <c r="M999">
        <v>2114</v>
      </c>
      <c r="N999" t="s">
        <v>87</v>
      </c>
      <c r="O999">
        <v>5</v>
      </c>
      <c r="P999">
        <v>4228</v>
      </c>
      <c r="Q999">
        <v>8962</v>
      </c>
      <c r="R999" s="20">
        <v>0.03</v>
      </c>
    </row>
    <row r="1000" spans="1:18" x14ac:dyDescent="0.25">
      <c r="A1000" t="s">
        <v>1428</v>
      </c>
      <c r="B1000" s="19">
        <v>42052</v>
      </c>
      <c r="C1000" t="s">
        <v>134</v>
      </c>
      <c r="D1000">
        <v>10011</v>
      </c>
      <c r="E1000" t="s">
        <v>992</v>
      </c>
      <c r="F1000">
        <v>2</v>
      </c>
      <c r="G1000" t="s">
        <v>153</v>
      </c>
      <c r="H1000" t="s">
        <v>154</v>
      </c>
      <c r="I1000" t="s">
        <v>155</v>
      </c>
      <c r="J1000" t="s">
        <v>93</v>
      </c>
      <c r="K1000" t="s">
        <v>993</v>
      </c>
      <c r="L1000">
        <v>4481</v>
      </c>
      <c r="M1000">
        <v>2114</v>
      </c>
      <c r="N1000" t="s">
        <v>87</v>
      </c>
      <c r="O1000">
        <v>10</v>
      </c>
      <c r="P1000">
        <v>4228</v>
      </c>
      <c r="Q1000">
        <v>8962</v>
      </c>
      <c r="R1000" s="20">
        <v>0.02</v>
      </c>
    </row>
    <row r="1001" spans="1:18" x14ac:dyDescent="0.25">
      <c r="A1001" t="s">
        <v>784</v>
      </c>
      <c r="B1001" s="19">
        <v>41462</v>
      </c>
      <c r="C1001" t="s">
        <v>102</v>
      </c>
      <c r="D1001">
        <v>10001</v>
      </c>
      <c r="E1001" t="s">
        <v>995</v>
      </c>
      <c r="F1001">
        <v>2</v>
      </c>
      <c r="G1001" t="s">
        <v>197</v>
      </c>
      <c r="H1001" t="s">
        <v>122</v>
      </c>
      <c r="I1001" t="s">
        <v>198</v>
      </c>
      <c r="J1001" t="s">
        <v>106</v>
      </c>
      <c r="K1001" t="s">
        <v>996</v>
      </c>
      <c r="L1001">
        <v>4484</v>
      </c>
      <c r="M1001">
        <v>2146</v>
      </c>
      <c r="N1001" t="s">
        <v>87</v>
      </c>
      <c r="O1001">
        <v>1</v>
      </c>
      <c r="P1001">
        <v>4292</v>
      </c>
      <c r="Q1001">
        <v>8968</v>
      </c>
      <c r="R1001" s="20">
        <v>0.03</v>
      </c>
    </row>
    <row r="1002" spans="1:18" x14ac:dyDescent="0.25">
      <c r="A1002" t="s">
        <v>612</v>
      </c>
      <c r="B1002" s="19">
        <v>41702</v>
      </c>
      <c r="C1002" t="s">
        <v>134</v>
      </c>
      <c r="D1002">
        <v>10004</v>
      </c>
      <c r="E1002" t="s">
        <v>995</v>
      </c>
      <c r="F1002">
        <v>2</v>
      </c>
      <c r="G1002" t="s">
        <v>121</v>
      </c>
      <c r="H1002" t="s">
        <v>122</v>
      </c>
      <c r="I1002" t="s">
        <v>123</v>
      </c>
      <c r="J1002" t="s">
        <v>106</v>
      </c>
      <c r="K1002" t="s">
        <v>996</v>
      </c>
      <c r="L1002">
        <v>4484</v>
      </c>
      <c r="M1002">
        <v>2146</v>
      </c>
      <c r="N1002" t="s">
        <v>87</v>
      </c>
      <c r="O1002">
        <v>10</v>
      </c>
      <c r="P1002">
        <v>4292</v>
      </c>
      <c r="Q1002">
        <v>8968</v>
      </c>
      <c r="R1002" s="20">
        <v>0.02</v>
      </c>
    </row>
    <row r="1003" spans="1:18" x14ac:dyDescent="0.25">
      <c r="A1003" t="s">
        <v>1429</v>
      </c>
      <c r="B1003" s="19">
        <v>42121</v>
      </c>
      <c r="C1003" t="s">
        <v>81</v>
      </c>
      <c r="D1003">
        <v>10015</v>
      </c>
      <c r="E1003" t="s">
        <v>995</v>
      </c>
      <c r="F1003">
        <v>2</v>
      </c>
      <c r="G1003" t="s">
        <v>103</v>
      </c>
      <c r="H1003" t="s">
        <v>104</v>
      </c>
      <c r="I1003" t="s">
        <v>105</v>
      </c>
      <c r="J1003" t="s">
        <v>106</v>
      </c>
      <c r="K1003" t="s">
        <v>996</v>
      </c>
      <c r="L1003">
        <v>4484</v>
      </c>
      <c r="M1003">
        <v>2146</v>
      </c>
      <c r="N1003" t="s">
        <v>87</v>
      </c>
      <c r="O1003">
        <v>8</v>
      </c>
      <c r="P1003">
        <v>4292</v>
      </c>
      <c r="Q1003">
        <v>8968</v>
      </c>
      <c r="R1003" s="20">
        <v>0.02</v>
      </c>
    </row>
    <row r="1004" spans="1:18" x14ac:dyDescent="0.25">
      <c r="A1004" t="s">
        <v>751</v>
      </c>
      <c r="B1004" s="19">
        <v>42031</v>
      </c>
      <c r="C1004" t="s">
        <v>110</v>
      </c>
      <c r="D1004">
        <v>10015</v>
      </c>
      <c r="E1004" t="s">
        <v>995</v>
      </c>
      <c r="F1004">
        <v>2</v>
      </c>
      <c r="G1004" t="s">
        <v>103</v>
      </c>
      <c r="H1004" t="s">
        <v>104</v>
      </c>
      <c r="I1004" t="s">
        <v>105</v>
      </c>
      <c r="J1004" t="s">
        <v>106</v>
      </c>
      <c r="K1004" t="s">
        <v>996</v>
      </c>
      <c r="L1004">
        <v>4484</v>
      </c>
      <c r="M1004">
        <v>2146</v>
      </c>
      <c r="N1004" t="s">
        <v>87</v>
      </c>
      <c r="O1004">
        <v>4</v>
      </c>
      <c r="P1004">
        <v>4292</v>
      </c>
      <c r="Q1004">
        <v>8968</v>
      </c>
      <c r="R1004" s="20">
        <v>0.03</v>
      </c>
    </row>
    <row r="1005" spans="1:18" x14ac:dyDescent="0.25">
      <c r="A1005" t="s">
        <v>1145</v>
      </c>
      <c r="B1005" s="19">
        <v>41652</v>
      </c>
      <c r="C1005" t="s">
        <v>108</v>
      </c>
      <c r="D1005">
        <v>10001</v>
      </c>
      <c r="E1005" t="s">
        <v>416</v>
      </c>
      <c r="F1005">
        <v>3</v>
      </c>
      <c r="G1005" t="s">
        <v>197</v>
      </c>
      <c r="H1005" t="s">
        <v>122</v>
      </c>
      <c r="I1005" t="s">
        <v>198</v>
      </c>
      <c r="J1005" t="s">
        <v>106</v>
      </c>
      <c r="K1005" t="s">
        <v>417</v>
      </c>
      <c r="L1005">
        <v>3000</v>
      </c>
      <c r="M1005">
        <v>2148</v>
      </c>
      <c r="N1005" t="s">
        <v>114</v>
      </c>
      <c r="O1005">
        <v>3</v>
      </c>
      <c r="P1005">
        <v>6444</v>
      </c>
      <c r="Q1005">
        <v>9000</v>
      </c>
      <c r="R1005" s="20">
        <v>0.03</v>
      </c>
    </row>
    <row r="1006" spans="1:18" x14ac:dyDescent="0.25">
      <c r="A1006" t="s">
        <v>1430</v>
      </c>
      <c r="B1006" s="19">
        <v>42352</v>
      </c>
      <c r="C1006" t="s">
        <v>108</v>
      </c>
      <c r="D1006">
        <v>10012</v>
      </c>
      <c r="E1006" t="s">
        <v>1002</v>
      </c>
      <c r="F1006">
        <v>2</v>
      </c>
      <c r="G1006" t="s">
        <v>127</v>
      </c>
      <c r="H1006" t="s">
        <v>128</v>
      </c>
      <c r="I1006" t="s">
        <v>129</v>
      </c>
      <c r="J1006" t="s">
        <v>93</v>
      </c>
      <c r="K1006" t="s">
        <v>1003</v>
      </c>
      <c r="L1006">
        <v>4515</v>
      </c>
      <c r="M1006">
        <v>1550</v>
      </c>
      <c r="N1006" t="s">
        <v>114</v>
      </c>
      <c r="O1006">
        <v>3</v>
      </c>
      <c r="P1006">
        <v>3100</v>
      </c>
      <c r="Q1006">
        <v>9030</v>
      </c>
      <c r="R1006" s="20">
        <v>0.03</v>
      </c>
    </row>
    <row r="1007" spans="1:18" x14ac:dyDescent="0.25">
      <c r="A1007" t="s">
        <v>1431</v>
      </c>
      <c r="B1007" s="19">
        <v>41888</v>
      </c>
      <c r="C1007" t="s">
        <v>102</v>
      </c>
      <c r="D1007">
        <v>10007</v>
      </c>
      <c r="E1007" t="s">
        <v>1002</v>
      </c>
      <c r="F1007">
        <v>2</v>
      </c>
      <c r="G1007" t="s">
        <v>90</v>
      </c>
      <c r="H1007" t="s">
        <v>91</v>
      </c>
      <c r="I1007" t="s">
        <v>92</v>
      </c>
      <c r="J1007" t="s">
        <v>93</v>
      </c>
      <c r="K1007" t="s">
        <v>1003</v>
      </c>
      <c r="L1007">
        <v>4515</v>
      </c>
      <c r="M1007">
        <v>1550</v>
      </c>
      <c r="N1007" t="s">
        <v>114</v>
      </c>
      <c r="O1007">
        <v>1</v>
      </c>
      <c r="P1007">
        <v>3100</v>
      </c>
      <c r="Q1007">
        <v>9030</v>
      </c>
      <c r="R1007" s="20">
        <v>0.03</v>
      </c>
    </row>
    <row r="1008" spans="1:18" x14ac:dyDescent="0.25">
      <c r="A1008" t="s">
        <v>1432</v>
      </c>
      <c r="B1008" s="19">
        <v>41751</v>
      </c>
      <c r="C1008" t="s">
        <v>72</v>
      </c>
      <c r="D1008">
        <v>10011</v>
      </c>
      <c r="E1008" t="s">
        <v>1002</v>
      </c>
      <c r="F1008">
        <v>2</v>
      </c>
      <c r="G1008" t="s">
        <v>153</v>
      </c>
      <c r="H1008" t="s">
        <v>154</v>
      </c>
      <c r="I1008" t="s">
        <v>155</v>
      </c>
      <c r="J1008" t="s">
        <v>93</v>
      </c>
      <c r="K1008" t="s">
        <v>1003</v>
      </c>
      <c r="L1008">
        <v>4515</v>
      </c>
      <c r="M1008">
        <v>1550</v>
      </c>
      <c r="N1008" t="s">
        <v>114</v>
      </c>
      <c r="O1008">
        <v>6</v>
      </c>
      <c r="P1008">
        <v>3100</v>
      </c>
      <c r="Q1008">
        <v>9030</v>
      </c>
      <c r="R1008" s="20">
        <v>0.02</v>
      </c>
    </row>
    <row r="1009" spans="1:18" x14ac:dyDescent="0.25">
      <c r="A1009" t="s">
        <v>293</v>
      </c>
      <c r="B1009" s="19">
        <v>42118</v>
      </c>
      <c r="C1009" t="s">
        <v>108</v>
      </c>
      <c r="D1009">
        <v>10006</v>
      </c>
      <c r="E1009" t="s">
        <v>419</v>
      </c>
      <c r="F1009">
        <v>3</v>
      </c>
      <c r="G1009" t="s">
        <v>74</v>
      </c>
      <c r="H1009" t="s">
        <v>75</v>
      </c>
      <c r="I1009" t="s">
        <v>76</v>
      </c>
      <c r="J1009" t="s">
        <v>77</v>
      </c>
      <c r="K1009" t="s">
        <v>420</v>
      </c>
      <c r="L1009">
        <v>3018</v>
      </c>
      <c r="M1009">
        <v>1286</v>
      </c>
      <c r="N1009" t="s">
        <v>87</v>
      </c>
      <c r="O1009">
        <v>3</v>
      </c>
      <c r="P1009">
        <v>3858</v>
      </c>
      <c r="Q1009">
        <v>9054</v>
      </c>
      <c r="R1009" s="20">
        <v>0.03</v>
      </c>
    </row>
    <row r="1010" spans="1:18" x14ac:dyDescent="0.25">
      <c r="A1010" t="s">
        <v>1433</v>
      </c>
      <c r="B1010" s="19">
        <v>42029</v>
      </c>
      <c r="C1010" t="s">
        <v>72</v>
      </c>
      <c r="D1010">
        <v>10001</v>
      </c>
      <c r="E1010" t="s">
        <v>1434</v>
      </c>
      <c r="F1010">
        <v>2</v>
      </c>
      <c r="G1010" t="s">
        <v>197</v>
      </c>
      <c r="H1010" t="s">
        <v>122</v>
      </c>
      <c r="I1010" t="s">
        <v>198</v>
      </c>
      <c r="J1010" t="s">
        <v>106</v>
      </c>
      <c r="K1010" t="s">
        <v>1435</v>
      </c>
      <c r="L1010">
        <v>4531</v>
      </c>
      <c r="M1010">
        <v>1566</v>
      </c>
      <c r="N1010" t="s">
        <v>87</v>
      </c>
      <c r="O1010">
        <v>6</v>
      </c>
      <c r="P1010">
        <v>3132</v>
      </c>
      <c r="Q1010">
        <v>9062</v>
      </c>
      <c r="R1010" s="20">
        <v>0.02</v>
      </c>
    </row>
    <row r="1011" spans="1:18" x14ac:dyDescent="0.25">
      <c r="A1011" t="s">
        <v>1436</v>
      </c>
      <c r="B1011" s="19">
        <v>42185</v>
      </c>
      <c r="C1011" t="s">
        <v>102</v>
      </c>
      <c r="D1011">
        <v>10013</v>
      </c>
      <c r="E1011" t="s">
        <v>1434</v>
      </c>
      <c r="F1011">
        <v>2</v>
      </c>
      <c r="G1011" t="s">
        <v>116</v>
      </c>
      <c r="H1011" t="s">
        <v>117</v>
      </c>
      <c r="I1011" t="s">
        <v>118</v>
      </c>
      <c r="J1011" t="s">
        <v>106</v>
      </c>
      <c r="K1011" t="s">
        <v>1435</v>
      </c>
      <c r="L1011">
        <v>4531</v>
      </c>
      <c r="M1011">
        <v>1566</v>
      </c>
      <c r="N1011" t="s">
        <v>87</v>
      </c>
      <c r="O1011">
        <v>1</v>
      </c>
      <c r="P1011">
        <v>3132</v>
      </c>
      <c r="Q1011">
        <v>9062</v>
      </c>
      <c r="R1011" s="20">
        <v>0.03</v>
      </c>
    </row>
    <row r="1012" spans="1:18" x14ac:dyDescent="0.25">
      <c r="A1012" t="s">
        <v>918</v>
      </c>
      <c r="B1012" s="19">
        <v>41925</v>
      </c>
      <c r="C1012" t="s">
        <v>110</v>
      </c>
      <c r="D1012">
        <v>10009</v>
      </c>
      <c r="E1012" t="s">
        <v>422</v>
      </c>
      <c r="F1012">
        <v>3</v>
      </c>
      <c r="G1012" t="s">
        <v>141</v>
      </c>
      <c r="H1012" t="s">
        <v>142</v>
      </c>
      <c r="I1012" t="s">
        <v>143</v>
      </c>
      <c r="J1012" t="s">
        <v>93</v>
      </c>
      <c r="K1012" t="s">
        <v>423</v>
      </c>
      <c r="L1012">
        <v>3025</v>
      </c>
      <c r="M1012">
        <v>1863</v>
      </c>
      <c r="N1012" t="s">
        <v>87</v>
      </c>
      <c r="O1012">
        <v>4</v>
      </c>
      <c r="P1012">
        <v>5589</v>
      </c>
      <c r="Q1012">
        <v>9075</v>
      </c>
      <c r="R1012" s="20">
        <v>0.03</v>
      </c>
    </row>
    <row r="1013" spans="1:18" x14ac:dyDescent="0.25">
      <c r="A1013" t="s">
        <v>1437</v>
      </c>
      <c r="B1013" s="19">
        <v>42063</v>
      </c>
      <c r="C1013" t="s">
        <v>108</v>
      </c>
      <c r="D1013">
        <v>10012</v>
      </c>
      <c r="E1013" t="s">
        <v>1010</v>
      </c>
      <c r="F1013">
        <v>2</v>
      </c>
      <c r="G1013" t="s">
        <v>127</v>
      </c>
      <c r="H1013" t="s">
        <v>128</v>
      </c>
      <c r="I1013" t="s">
        <v>129</v>
      </c>
      <c r="J1013" t="s">
        <v>93</v>
      </c>
      <c r="K1013" t="s">
        <v>1011</v>
      </c>
      <c r="L1013">
        <v>4542</v>
      </c>
      <c r="M1013">
        <v>1226</v>
      </c>
      <c r="N1013" t="s">
        <v>239</v>
      </c>
      <c r="O1013">
        <v>3</v>
      </c>
      <c r="P1013">
        <v>2452</v>
      </c>
      <c r="Q1013">
        <v>9084</v>
      </c>
      <c r="R1013" s="20">
        <v>0.03</v>
      </c>
    </row>
    <row r="1014" spans="1:18" x14ac:dyDescent="0.25">
      <c r="A1014" t="s">
        <v>152</v>
      </c>
      <c r="B1014" s="19">
        <v>41662</v>
      </c>
      <c r="C1014" t="s">
        <v>72</v>
      </c>
      <c r="D1014">
        <v>10011</v>
      </c>
      <c r="E1014" t="s">
        <v>1010</v>
      </c>
      <c r="F1014">
        <v>2</v>
      </c>
      <c r="G1014" t="s">
        <v>153</v>
      </c>
      <c r="H1014" t="s">
        <v>154</v>
      </c>
      <c r="I1014" t="s">
        <v>155</v>
      </c>
      <c r="J1014" t="s">
        <v>93</v>
      </c>
      <c r="K1014" t="s">
        <v>1011</v>
      </c>
      <c r="L1014">
        <v>4542</v>
      </c>
      <c r="M1014">
        <v>1226</v>
      </c>
      <c r="N1014" t="s">
        <v>239</v>
      </c>
      <c r="O1014">
        <v>6</v>
      </c>
      <c r="P1014">
        <v>2452</v>
      </c>
      <c r="Q1014">
        <v>9084</v>
      </c>
      <c r="R1014" s="20">
        <v>0.02</v>
      </c>
    </row>
    <row r="1015" spans="1:18" x14ac:dyDescent="0.25">
      <c r="A1015" t="s">
        <v>1438</v>
      </c>
      <c r="B1015" s="19">
        <v>41641</v>
      </c>
      <c r="C1015" t="s">
        <v>108</v>
      </c>
      <c r="D1015">
        <v>10011</v>
      </c>
      <c r="E1015" t="s">
        <v>1014</v>
      </c>
      <c r="F1015">
        <v>2</v>
      </c>
      <c r="G1015" t="s">
        <v>153</v>
      </c>
      <c r="H1015" t="s">
        <v>154</v>
      </c>
      <c r="I1015" t="s">
        <v>155</v>
      </c>
      <c r="J1015" t="s">
        <v>93</v>
      </c>
      <c r="K1015" t="s">
        <v>1015</v>
      </c>
      <c r="L1015">
        <v>4547</v>
      </c>
      <c r="M1015">
        <v>2258</v>
      </c>
      <c r="N1015" t="s">
        <v>114</v>
      </c>
      <c r="O1015">
        <v>3</v>
      </c>
      <c r="P1015">
        <v>4516</v>
      </c>
      <c r="Q1015">
        <v>9094</v>
      </c>
      <c r="R1015" s="20">
        <v>0.03</v>
      </c>
    </row>
    <row r="1016" spans="1:18" x14ac:dyDescent="0.25">
      <c r="A1016" t="s">
        <v>1253</v>
      </c>
      <c r="B1016" s="19">
        <v>42053</v>
      </c>
      <c r="C1016" t="s">
        <v>102</v>
      </c>
      <c r="D1016">
        <v>10010</v>
      </c>
      <c r="E1016" t="s">
        <v>1439</v>
      </c>
      <c r="F1016">
        <v>2</v>
      </c>
      <c r="G1016" t="s">
        <v>171</v>
      </c>
      <c r="H1016" t="s">
        <v>172</v>
      </c>
      <c r="I1016" t="s">
        <v>173</v>
      </c>
      <c r="J1016" t="s">
        <v>93</v>
      </c>
      <c r="K1016" t="s">
        <v>1440</v>
      </c>
      <c r="L1016">
        <v>4548</v>
      </c>
      <c r="M1016">
        <v>1983</v>
      </c>
      <c r="N1016" t="s">
        <v>239</v>
      </c>
      <c r="O1016">
        <v>1</v>
      </c>
      <c r="P1016">
        <v>3966</v>
      </c>
      <c r="Q1016">
        <v>9096</v>
      </c>
      <c r="R1016" s="20">
        <v>0.03</v>
      </c>
    </row>
    <row r="1017" spans="1:18" x14ac:dyDescent="0.25">
      <c r="A1017" t="s">
        <v>266</v>
      </c>
      <c r="B1017" s="19">
        <v>41957</v>
      </c>
      <c r="C1017" t="s">
        <v>89</v>
      </c>
      <c r="D1017">
        <v>10007</v>
      </c>
      <c r="E1017" t="s">
        <v>427</v>
      </c>
      <c r="F1017">
        <v>3</v>
      </c>
      <c r="G1017" t="s">
        <v>90</v>
      </c>
      <c r="H1017" t="s">
        <v>91</v>
      </c>
      <c r="I1017" t="s">
        <v>92</v>
      </c>
      <c r="J1017" t="s">
        <v>93</v>
      </c>
      <c r="K1017" t="s">
        <v>428</v>
      </c>
      <c r="L1017">
        <v>3034</v>
      </c>
      <c r="M1017">
        <v>2312</v>
      </c>
      <c r="N1017" t="s">
        <v>87</v>
      </c>
      <c r="O1017">
        <v>5</v>
      </c>
      <c r="P1017">
        <v>6936</v>
      </c>
      <c r="Q1017">
        <v>9102</v>
      </c>
      <c r="R1017" s="20">
        <v>0.03</v>
      </c>
    </row>
    <row r="1018" spans="1:18" x14ac:dyDescent="0.25">
      <c r="A1018" t="s">
        <v>1441</v>
      </c>
      <c r="B1018" s="19">
        <v>41515</v>
      </c>
      <c r="C1018" t="s">
        <v>81</v>
      </c>
      <c r="D1018">
        <v>10012</v>
      </c>
      <c r="E1018" t="s">
        <v>430</v>
      </c>
      <c r="F1018">
        <v>3</v>
      </c>
      <c r="G1018" t="s">
        <v>127</v>
      </c>
      <c r="H1018" t="s">
        <v>128</v>
      </c>
      <c r="I1018" t="s">
        <v>129</v>
      </c>
      <c r="J1018" t="s">
        <v>93</v>
      </c>
      <c r="K1018" t="s">
        <v>431</v>
      </c>
      <c r="L1018">
        <v>3039</v>
      </c>
      <c r="M1018">
        <v>2426</v>
      </c>
      <c r="N1018" t="s">
        <v>114</v>
      </c>
      <c r="O1018">
        <v>8</v>
      </c>
      <c r="P1018">
        <v>7278</v>
      </c>
      <c r="Q1018">
        <v>9117</v>
      </c>
      <c r="R1018" s="20">
        <v>0.02</v>
      </c>
    </row>
    <row r="1019" spans="1:18" x14ac:dyDescent="0.25">
      <c r="A1019" t="s">
        <v>1442</v>
      </c>
      <c r="B1019" s="19">
        <v>42338</v>
      </c>
      <c r="C1019" t="s">
        <v>134</v>
      </c>
      <c r="D1019">
        <v>10009</v>
      </c>
      <c r="E1019" t="s">
        <v>436</v>
      </c>
      <c r="F1019">
        <v>3</v>
      </c>
      <c r="G1019" t="s">
        <v>141</v>
      </c>
      <c r="H1019" t="s">
        <v>142</v>
      </c>
      <c r="I1019" t="s">
        <v>143</v>
      </c>
      <c r="J1019" t="s">
        <v>93</v>
      </c>
      <c r="K1019" t="s">
        <v>437</v>
      </c>
      <c r="L1019">
        <v>3039</v>
      </c>
      <c r="M1019">
        <v>1730</v>
      </c>
      <c r="N1019" t="s">
        <v>87</v>
      </c>
      <c r="O1019">
        <v>10</v>
      </c>
      <c r="P1019">
        <v>5190</v>
      </c>
      <c r="Q1019">
        <v>9117</v>
      </c>
      <c r="R1019" s="20">
        <v>0.02</v>
      </c>
    </row>
    <row r="1020" spans="1:18" x14ac:dyDescent="0.25">
      <c r="A1020" t="s">
        <v>1019</v>
      </c>
      <c r="B1020" s="19">
        <v>41363</v>
      </c>
      <c r="C1020" t="s">
        <v>110</v>
      </c>
      <c r="D1020">
        <v>10001</v>
      </c>
      <c r="E1020" t="s">
        <v>1017</v>
      </c>
      <c r="F1020">
        <v>2</v>
      </c>
      <c r="G1020" t="s">
        <v>197</v>
      </c>
      <c r="H1020" t="s">
        <v>122</v>
      </c>
      <c r="I1020" t="s">
        <v>198</v>
      </c>
      <c r="J1020" t="s">
        <v>106</v>
      </c>
      <c r="K1020" t="s">
        <v>1018</v>
      </c>
      <c r="L1020">
        <v>4564</v>
      </c>
      <c r="M1020">
        <v>1823</v>
      </c>
      <c r="N1020" t="s">
        <v>87</v>
      </c>
      <c r="O1020">
        <v>4</v>
      </c>
      <c r="P1020">
        <v>3646</v>
      </c>
      <c r="Q1020">
        <v>9128</v>
      </c>
      <c r="R1020" s="20">
        <v>0.03</v>
      </c>
    </row>
    <row r="1021" spans="1:18" x14ac:dyDescent="0.25">
      <c r="A1021" t="s">
        <v>322</v>
      </c>
      <c r="B1021" s="19">
        <v>42175</v>
      </c>
      <c r="C1021" t="s">
        <v>72</v>
      </c>
      <c r="D1021">
        <v>10008</v>
      </c>
      <c r="E1021" t="s">
        <v>1017</v>
      </c>
      <c r="F1021">
        <v>2</v>
      </c>
      <c r="G1021" t="s">
        <v>135</v>
      </c>
      <c r="H1021" t="s">
        <v>136</v>
      </c>
      <c r="I1021" t="s">
        <v>137</v>
      </c>
      <c r="J1021" t="s">
        <v>106</v>
      </c>
      <c r="K1021" t="s">
        <v>1018</v>
      </c>
      <c r="L1021">
        <v>4564</v>
      </c>
      <c r="M1021">
        <v>1823</v>
      </c>
      <c r="N1021" t="s">
        <v>87</v>
      </c>
      <c r="O1021">
        <v>6</v>
      </c>
      <c r="P1021">
        <v>3646</v>
      </c>
      <c r="Q1021">
        <v>9128</v>
      </c>
      <c r="R1021" s="20">
        <v>0.02</v>
      </c>
    </row>
    <row r="1022" spans="1:18" x14ac:dyDescent="0.25">
      <c r="A1022" t="s">
        <v>1443</v>
      </c>
      <c r="B1022" s="19">
        <v>41615</v>
      </c>
      <c r="C1022" t="s">
        <v>72</v>
      </c>
      <c r="D1022">
        <v>10010</v>
      </c>
      <c r="E1022" t="s">
        <v>1017</v>
      </c>
      <c r="F1022">
        <v>2</v>
      </c>
      <c r="G1022" t="s">
        <v>171</v>
      </c>
      <c r="H1022" t="s">
        <v>172</v>
      </c>
      <c r="I1022" t="s">
        <v>173</v>
      </c>
      <c r="J1022" t="s">
        <v>93</v>
      </c>
      <c r="K1022" t="s">
        <v>1018</v>
      </c>
      <c r="L1022">
        <v>4564</v>
      </c>
      <c r="M1022">
        <v>1823</v>
      </c>
      <c r="N1022" t="s">
        <v>87</v>
      </c>
      <c r="O1022">
        <v>6</v>
      </c>
      <c r="P1022">
        <v>3646</v>
      </c>
      <c r="Q1022">
        <v>9128</v>
      </c>
      <c r="R1022" s="20">
        <v>0.02</v>
      </c>
    </row>
    <row r="1023" spans="1:18" x14ac:dyDescent="0.25">
      <c r="A1023" t="s">
        <v>757</v>
      </c>
      <c r="B1023" s="19">
        <v>42309</v>
      </c>
      <c r="C1023" t="s">
        <v>203</v>
      </c>
      <c r="D1023">
        <v>10006</v>
      </c>
      <c r="E1023" t="s">
        <v>440</v>
      </c>
      <c r="F1023">
        <v>3</v>
      </c>
      <c r="G1023" t="s">
        <v>74</v>
      </c>
      <c r="H1023" t="s">
        <v>75</v>
      </c>
      <c r="I1023" t="s">
        <v>76</v>
      </c>
      <c r="J1023" t="s">
        <v>77</v>
      </c>
      <c r="K1023" t="s">
        <v>441</v>
      </c>
      <c r="L1023">
        <v>3048</v>
      </c>
      <c r="M1023">
        <v>1616</v>
      </c>
      <c r="N1023" t="s">
        <v>114</v>
      </c>
      <c r="O1023">
        <v>4</v>
      </c>
      <c r="P1023">
        <v>4848</v>
      </c>
      <c r="Q1023">
        <v>9144</v>
      </c>
      <c r="R1023" s="20">
        <v>0.03</v>
      </c>
    </row>
    <row r="1024" spans="1:18" x14ac:dyDescent="0.25">
      <c r="A1024" t="s">
        <v>1444</v>
      </c>
      <c r="B1024" s="19">
        <v>41880</v>
      </c>
      <c r="C1024" t="s">
        <v>110</v>
      </c>
      <c r="D1024">
        <v>10012</v>
      </c>
      <c r="E1024" t="s">
        <v>1021</v>
      </c>
      <c r="F1024">
        <v>2</v>
      </c>
      <c r="G1024" t="s">
        <v>127</v>
      </c>
      <c r="H1024" t="s">
        <v>128</v>
      </c>
      <c r="I1024" t="s">
        <v>129</v>
      </c>
      <c r="J1024" t="s">
        <v>93</v>
      </c>
      <c r="K1024" t="s">
        <v>1022</v>
      </c>
      <c r="L1024">
        <v>4574</v>
      </c>
      <c r="M1024">
        <v>2068</v>
      </c>
      <c r="N1024" t="s">
        <v>87</v>
      </c>
      <c r="O1024">
        <v>4</v>
      </c>
      <c r="P1024">
        <v>4136</v>
      </c>
      <c r="Q1024">
        <v>9148</v>
      </c>
      <c r="R1024" s="20">
        <v>0.03</v>
      </c>
    </row>
    <row r="1025" spans="1:18" x14ac:dyDescent="0.25">
      <c r="A1025" t="s">
        <v>1444</v>
      </c>
      <c r="B1025" s="19">
        <v>41880</v>
      </c>
      <c r="C1025" t="s">
        <v>89</v>
      </c>
      <c r="D1025">
        <v>10005</v>
      </c>
      <c r="E1025" t="s">
        <v>1021</v>
      </c>
      <c r="F1025">
        <v>2</v>
      </c>
      <c r="G1025" t="s">
        <v>183</v>
      </c>
      <c r="H1025" t="s">
        <v>184</v>
      </c>
      <c r="I1025" t="s">
        <v>185</v>
      </c>
      <c r="J1025" t="s">
        <v>93</v>
      </c>
      <c r="K1025" t="s">
        <v>1022</v>
      </c>
      <c r="L1025">
        <v>4574</v>
      </c>
      <c r="M1025">
        <v>2068</v>
      </c>
      <c r="N1025" t="s">
        <v>87</v>
      </c>
      <c r="O1025">
        <v>5</v>
      </c>
      <c r="P1025">
        <v>4136</v>
      </c>
      <c r="Q1025">
        <v>9148</v>
      </c>
      <c r="R1025" s="20">
        <v>0.03</v>
      </c>
    </row>
    <row r="1026" spans="1:18" x14ac:dyDescent="0.25">
      <c r="A1026" t="s">
        <v>1445</v>
      </c>
      <c r="B1026" s="19">
        <v>41393</v>
      </c>
      <c r="C1026" t="s">
        <v>89</v>
      </c>
      <c r="D1026">
        <v>10012</v>
      </c>
      <c r="E1026" t="s">
        <v>1446</v>
      </c>
      <c r="F1026">
        <v>2</v>
      </c>
      <c r="G1026" t="s">
        <v>127</v>
      </c>
      <c r="H1026" t="s">
        <v>128</v>
      </c>
      <c r="I1026" t="s">
        <v>129</v>
      </c>
      <c r="J1026" t="s">
        <v>93</v>
      </c>
      <c r="K1026" t="s">
        <v>1447</v>
      </c>
      <c r="L1026">
        <v>4589</v>
      </c>
      <c r="M1026">
        <v>1478</v>
      </c>
      <c r="N1026" t="s">
        <v>114</v>
      </c>
      <c r="O1026">
        <v>5</v>
      </c>
      <c r="P1026">
        <v>2956</v>
      </c>
      <c r="Q1026">
        <v>9178</v>
      </c>
      <c r="R1026" s="20">
        <v>0.03</v>
      </c>
    </row>
    <row r="1027" spans="1:18" x14ac:dyDescent="0.25">
      <c r="A1027" t="s">
        <v>259</v>
      </c>
      <c r="B1027" s="19">
        <v>42165</v>
      </c>
      <c r="C1027" t="s">
        <v>108</v>
      </c>
      <c r="D1027">
        <v>10008</v>
      </c>
      <c r="E1027" t="s">
        <v>1033</v>
      </c>
      <c r="F1027">
        <v>2</v>
      </c>
      <c r="G1027" t="s">
        <v>135</v>
      </c>
      <c r="H1027" t="s">
        <v>136</v>
      </c>
      <c r="I1027" t="s">
        <v>137</v>
      </c>
      <c r="J1027" t="s">
        <v>106</v>
      </c>
      <c r="K1027" t="s">
        <v>1034</v>
      </c>
      <c r="L1027">
        <v>4605</v>
      </c>
      <c r="M1027">
        <v>1834</v>
      </c>
      <c r="N1027" t="s">
        <v>239</v>
      </c>
      <c r="O1027">
        <v>3</v>
      </c>
      <c r="P1027">
        <v>3668</v>
      </c>
      <c r="Q1027">
        <v>9210</v>
      </c>
      <c r="R1027" s="20">
        <v>0.03</v>
      </c>
    </row>
    <row r="1028" spans="1:18" x14ac:dyDescent="0.25">
      <c r="A1028" t="s">
        <v>1448</v>
      </c>
      <c r="B1028" s="19">
        <v>41420</v>
      </c>
      <c r="C1028" t="s">
        <v>203</v>
      </c>
      <c r="D1028">
        <v>10013</v>
      </c>
      <c r="E1028" t="s">
        <v>1039</v>
      </c>
      <c r="F1028">
        <v>2</v>
      </c>
      <c r="G1028" t="s">
        <v>116</v>
      </c>
      <c r="H1028" t="s">
        <v>117</v>
      </c>
      <c r="I1028" t="s">
        <v>118</v>
      </c>
      <c r="J1028" t="s">
        <v>106</v>
      </c>
      <c r="K1028" t="s">
        <v>1040</v>
      </c>
      <c r="L1028">
        <v>4610</v>
      </c>
      <c r="M1028">
        <v>2176</v>
      </c>
      <c r="N1028" t="s">
        <v>87</v>
      </c>
      <c r="O1028">
        <v>4</v>
      </c>
      <c r="P1028">
        <v>4352</v>
      </c>
      <c r="Q1028">
        <v>9220</v>
      </c>
      <c r="R1028" s="20">
        <v>0.03</v>
      </c>
    </row>
    <row r="1029" spans="1:18" x14ac:dyDescent="0.25">
      <c r="A1029" t="s">
        <v>1449</v>
      </c>
      <c r="B1029" s="19">
        <v>42231</v>
      </c>
      <c r="C1029" t="s">
        <v>110</v>
      </c>
      <c r="D1029">
        <v>10008</v>
      </c>
      <c r="E1029" t="s">
        <v>455</v>
      </c>
      <c r="F1029">
        <v>3</v>
      </c>
      <c r="G1029" t="s">
        <v>135</v>
      </c>
      <c r="H1029" t="s">
        <v>136</v>
      </c>
      <c r="I1029" t="s">
        <v>137</v>
      </c>
      <c r="J1029" t="s">
        <v>106</v>
      </c>
      <c r="K1029" t="s">
        <v>456</v>
      </c>
      <c r="L1029">
        <v>3094</v>
      </c>
      <c r="M1029">
        <v>2233</v>
      </c>
      <c r="N1029" t="s">
        <v>87</v>
      </c>
      <c r="O1029">
        <v>4</v>
      </c>
      <c r="P1029">
        <v>6699</v>
      </c>
      <c r="Q1029">
        <v>9282</v>
      </c>
      <c r="R1029" s="20">
        <v>0.03</v>
      </c>
    </row>
    <row r="1030" spans="1:18" x14ac:dyDescent="0.25">
      <c r="A1030" t="s">
        <v>1450</v>
      </c>
      <c r="B1030" s="19">
        <v>41992</v>
      </c>
      <c r="C1030" t="s">
        <v>110</v>
      </c>
      <c r="D1030">
        <v>10008</v>
      </c>
      <c r="E1030" t="s">
        <v>455</v>
      </c>
      <c r="F1030">
        <v>3</v>
      </c>
      <c r="G1030" t="s">
        <v>135</v>
      </c>
      <c r="H1030" t="s">
        <v>136</v>
      </c>
      <c r="I1030" t="s">
        <v>137</v>
      </c>
      <c r="J1030" t="s">
        <v>106</v>
      </c>
      <c r="K1030" t="s">
        <v>456</v>
      </c>
      <c r="L1030">
        <v>3094</v>
      </c>
      <c r="M1030">
        <v>2233</v>
      </c>
      <c r="N1030" t="s">
        <v>87</v>
      </c>
      <c r="O1030">
        <v>4</v>
      </c>
      <c r="P1030">
        <v>6699</v>
      </c>
      <c r="Q1030">
        <v>9282</v>
      </c>
      <c r="R1030" s="20">
        <v>0.03</v>
      </c>
    </row>
    <row r="1031" spans="1:18" x14ac:dyDescent="0.25">
      <c r="A1031" t="s">
        <v>1451</v>
      </c>
      <c r="B1031" s="19">
        <v>42352</v>
      </c>
      <c r="C1031" t="s">
        <v>110</v>
      </c>
      <c r="D1031">
        <v>10008</v>
      </c>
      <c r="E1031" t="s">
        <v>1046</v>
      </c>
      <c r="F1031">
        <v>2</v>
      </c>
      <c r="G1031" t="s">
        <v>135</v>
      </c>
      <c r="H1031" t="s">
        <v>136</v>
      </c>
      <c r="I1031" t="s">
        <v>137</v>
      </c>
      <c r="J1031" t="s">
        <v>106</v>
      </c>
      <c r="K1031" t="s">
        <v>1047</v>
      </c>
      <c r="L1031">
        <v>4643</v>
      </c>
      <c r="M1031">
        <v>1549</v>
      </c>
      <c r="N1031" t="s">
        <v>87</v>
      </c>
      <c r="O1031">
        <v>4</v>
      </c>
      <c r="P1031">
        <v>3098</v>
      </c>
      <c r="Q1031">
        <v>9286</v>
      </c>
      <c r="R1031" s="20">
        <v>0.03</v>
      </c>
    </row>
    <row r="1032" spans="1:18" x14ac:dyDescent="0.25">
      <c r="A1032" t="s">
        <v>1417</v>
      </c>
      <c r="B1032" s="19">
        <v>42219</v>
      </c>
      <c r="C1032" t="s">
        <v>203</v>
      </c>
      <c r="D1032">
        <v>10003</v>
      </c>
      <c r="E1032" t="s">
        <v>469</v>
      </c>
      <c r="F1032">
        <v>3</v>
      </c>
      <c r="G1032" t="s">
        <v>96</v>
      </c>
      <c r="H1032" t="s">
        <v>97</v>
      </c>
      <c r="I1032" t="s">
        <v>98</v>
      </c>
      <c r="J1032" t="s">
        <v>99</v>
      </c>
      <c r="K1032" t="s">
        <v>470</v>
      </c>
      <c r="L1032">
        <v>3112</v>
      </c>
      <c r="M1032">
        <v>1766</v>
      </c>
      <c r="N1032" t="s">
        <v>87</v>
      </c>
      <c r="O1032">
        <v>4</v>
      </c>
      <c r="P1032">
        <v>5298</v>
      </c>
      <c r="Q1032">
        <v>9336</v>
      </c>
      <c r="R1032" s="20">
        <v>0.03</v>
      </c>
    </row>
    <row r="1033" spans="1:18" x14ac:dyDescent="0.25">
      <c r="A1033" t="s">
        <v>1452</v>
      </c>
      <c r="B1033" s="19">
        <v>42108</v>
      </c>
      <c r="C1033" t="s">
        <v>102</v>
      </c>
      <c r="D1033">
        <v>10004</v>
      </c>
      <c r="E1033" t="s">
        <v>469</v>
      </c>
      <c r="F1033">
        <v>3</v>
      </c>
      <c r="G1033" t="s">
        <v>121</v>
      </c>
      <c r="H1033" t="s">
        <v>122</v>
      </c>
      <c r="I1033" t="s">
        <v>123</v>
      </c>
      <c r="J1033" t="s">
        <v>106</v>
      </c>
      <c r="K1033" t="s">
        <v>470</v>
      </c>
      <c r="L1033">
        <v>3112</v>
      </c>
      <c r="M1033">
        <v>1766</v>
      </c>
      <c r="N1033" t="s">
        <v>87</v>
      </c>
      <c r="O1033">
        <v>1</v>
      </c>
      <c r="P1033">
        <v>5298</v>
      </c>
      <c r="Q1033">
        <v>9336</v>
      </c>
      <c r="R1033" s="20">
        <v>0.03</v>
      </c>
    </row>
    <row r="1034" spans="1:18" x14ac:dyDescent="0.25">
      <c r="A1034" t="s">
        <v>765</v>
      </c>
      <c r="B1034" s="19">
        <v>41740</v>
      </c>
      <c r="C1034" t="s">
        <v>110</v>
      </c>
      <c r="D1034">
        <v>10013</v>
      </c>
      <c r="E1034" t="s">
        <v>1055</v>
      </c>
      <c r="F1034">
        <v>2</v>
      </c>
      <c r="G1034" t="s">
        <v>116</v>
      </c>
      <c r="H1034" t="s">
        <v>117</v>
      </c>
      <c r="I1034" t="s">
        <v>118</v>
      </c>
      <c r="J1034" t="s">
        <v>106</v>
      </c>
      <c r="K1034" t="s">
        <v>1056</v>
      </c>
      <c r="L1034">
        <v>4685</v>
      </c>
      <c r="M1034">
        <v>2036</v>
      </c>
      <c r="N1034" t="s">
        <v>239</v>
      </c>
      <c r="O1034">
        <v>4</v>
      </c>
      <c r="P1034">
        <v>4072</v>
      </c>
      <c r="Q1034">
        <v>9370</v>
      </c>
      <c r="R1034" s="20">
        <v>0.03</v>
      </c>
    </row>
    <row r="1035" spans="1:18" x14ac:dyDescent="0.25">
      <c r="A1035" t="s">
        <v>1453</v>
      </c>
      <c r="B1035" s="19">
        <v>41903</v>
      </c>
      <c r="C1035" t="s">
        <v>89</v>
      </c>
      <c r="D1035">
        <v>10008</v>
      </c>
      <c r="E1035" t="s">
        <v>1057</v>
      </c>
      <c r="F1035">
        <v>2</v>
      </c>
      <c r="G1035" t="s">
        <v>135</v>
      </c>
      <c r="H1035" t="s">
        <v>136</v>
      </c>
      <c r="I1035" t="s">
        <v>137</v>
      </c>
      <c r="J1035" t="s">
        <v>106</v>
      </c>
      <c r="K1035" t="s">
        <v>1058</v>
      </c>
      <c r="L1035">
        <v>4689</v>
      </c>
      <c r="M1035">
        <v>1796</v>
      </c>
      <c r="N1035" t="s">
        <v>114</v>
      </c>
      <c r="O1035">
        <v>5</v>
      </c>
      <c r="P1035">
        <v>3592</v>
      </c>
      <c r="Q1035">
        <v>9378</v>
      </c>
      <c r="R1035" s="20">
        <v>0.03</v>
      </c>
    </row>
    <row r="1036" spans="1:18" x14ac:dyDescent="0.25">
      <c r="A1036" t="s">
        <v>1383</v>
      </c>
      <c r="B1036" s="19">
        <v>42366</v>
      </c>
      <c r="C1036" t="s">
        <v>102</v>
      </c>
      <c r="D1036">
        <v>10010</v>
      </c>
      <c r="E1036" t="s">
        <v>1057</v>
      </c>
      <c r="F1036">
        <v>2</v>
      </c>
      <c r="G1036" t="s">
        <v>171</v>
      </c>
      <c r="H1036" t="s">
        <v>172</v>
      </c>
      <c r="I1036" t="s">
        <v>173</v>
      </c>
      <c r="J1036" t="s">
        <v>93</v>
      </c>
      <c r="K1036" t="s">
        <v>1058</v>
      </c>
      <c r="L1036">
        <v>4689</v>
      </c>
      <c r="M1036">
        <v>1796</v>
      </c>
      <c r="N1036" t="s">
        <v>114</v>
      </c>
      <c r="O1036">
        <v>1</v>
      </c>
      <c r="P1036">
        <v>3592</v>
      </c>
      <c r="Q1036">
        <v>9378</v>
      </c>
      <c r="R1036" s="20">
        <v>0.03</v>
      </c>
    </row>
    <row r="1037" spans="1:18" x14ac:dyDescent="0.25">
      <c r="A1037" t="s">
        <v>408</v>
      </c>
      <c r="B1037" s="19">
        <v>41894</v>
      </c>
      <c r="C1037" t="s">
        <v>89</v>
      </c>
      <c r="D1037">
        <v>10008</v>
      </c>
      <c r="E1037" t="s">
        <v>1059</v>
      </c>
      <c r="F1037">
        <v>2</v>
      </c>
      <c r="G1037" t="s">
        <v>135</v>
      </c>
      <c r="H1037" t="s">
        <v>136</v>
      </c>
      <c r="I1037" t="s">
        <v>137</v>
      </c>
      <c r="J1037" t="s">
        <v>106</v>
      </c>
      <c r="K1037" t="s">
        <v>1060</v>
      </c>
      <c r="L1037">
        <v>4706</v>
      </c>
      <c r="M1037">
        <v>1714</v>
      </c>
      <c r="N1037" t="s">
        <v>239</v>
      </c>
      <c r="O1037">
        <v>5</v>
      </c>
      <c r="P1037">
        <v>3428</v>
      </c>
      <c r="Q1037">
        <v>9412</v>
      </c>
      <c r="R1037" s="20">
        <v>0.03</v>
      </c>
    </row>
    <row r="1038" spans="1:18" x14ac:dyDescent="0.25">
      <c r="A1038" t="s">
        <v>1131</v>
      </c>
      <c r="B1038" s="19">
        <v>41320</v>
      </c>
      <c r="C1038" t="s">
        <v>203</v>
      </c>
      <c r="D1038">
        <v>10002</v>
      </c>
      <c r="E1038" t="s">
        <v>1065</v>
      </c>
      <c r="F1038">
        <v>2</v>
      </c>
      <c r="G1038" t="s">
        <v>83</v>
      </c>
      <c r="H1038" t="s">
        <v>84</v>
      </c>
      <c r="I1038" t="s">
        <v>85</v>
      </c>
      <c r="J1038" t="s">
        <v>77</v>
      </c>
      <c r="K1038" t="s">
        <v>1066</v>
      </c>
      <c r="L1038">
        <v>4711</v>
      </c>
      <c r="M1038">
        <v>1267</v>
      </c>
      <c r="N1038" t="s">
        <v>239</v>
      </c>
      <c r="O1038">
        <v>4</v>
      </c>
      <c r="P1038">
        <v>2534</v>
      </c>
      <c r="Q1038">
        <v>9422</v>
      </c>
      <c r="R1038" s="20">
        <v>0.03</v>
      </c>
    </row>
    <row r="1039" spans="1:18" x14ac:dyDescent="0.25">
      <c r="A1039" t="s">
        <v>1454</v>
      </c>
      <c r="B1039" s="19">
        <v>41706</v>
      </c>
      <c r="C1039" t="s">
        <v>89</v>
      </c>
      <c r="D1039">
        <v>10002</v>
      </c>
      <c r="E1039" t="s">
        <v>1065</v>
      </c>
      <c r="F1039">
        <v>2</v>
      </c>
      <c r="G1039" t="s">
        <v>83</v>
      </c>
      <c r="H1039" t="s">
        <v>84</v>
      </c>
      <c r="I1039" t="s">
        <v>85</v>
      </c>
      <c r="J1039" t="s">
        <v>77</v>
      </c>
      <c r="K1039" t="s">
        <v>1066</v>
      </c>
      <c r="L1039">
        <v>4711</v>
      </c>
      <c r="M1039">
        <v>1267</v>
      </c>
      <c r="N1039" t="s">
        <v>239</v>
      </c>
      <c r="O1039">
        <v>5</v>
      </c>
      <c r="P1039">
        <v>2534</v>
      </c>
      <c r="Q1039">
        <v>9422</v>
      </c>
      <c r="R1039" s="20">
        <v>0.03</v>
      </c>
    </row>
    <row r="1040" spans="1:18" x14ac:dyDescent="0.25">
      <c r="A1040" t="s">
        <v>1111</v>
      </c>
      <c r="B1040" s="19">
        <v>42128</v>
      </c>
      <c r="C1040" t="s">
        <v>81</v>
      </c>
      <c r="D1040">
        <v>10004</v>
      </c>
      <c r="E1040" t="s">
        <v>1065</v>
      </c>
      <c r="F1040">
        <v>2</v>
      </c>
      <c r="G1040" t="s">
        <v>121</v>
      </c>
      <c r="H1040" t="s">
        <v>122</v>
      </c>
      <c r="I1040" t="s">
        <v>123</v>
      </c>
      <c r="J1040" t="s">
        <v>106</v>
      </c>
      <c r="K1040" t="s">
        <v>1066</v>
      </c>
      <c r="L1040">
        <v>4711</v>
      </c>
      <c r="M1040">
        <v>1267</v>
      </c>
      <c r="N1040" t="s">
        <v>239</v>
      </c>
      <c r="O1040">
        <v>8</v>
      </c>
      <c r="P1040">
        <v>2534</v>
      </c>
      <c r="Q1040">
        <v>9422</v>
      </c>
      <c r="R1040" s="20">
        <v>0.02</v>
      </c>
    </row>
    <row r="1041" spans="1:18" x14ac:dyDescent="0.25">
      <c r="A1041" t="s">
        <v>1455</v>
      </c>
      <c r="B1041" s="19">
        <v>41638</v>
      </c>
      <c r="C1041" t="s">
        <v>89</v>
      </c>
      <c r="D1041">
        <v>10006</v>
      </c>
      <c r="E1041" t="s">
        <v>1069</v>
      </c>
      <c r="F1041">
        <v>2</v>
      </c>
      <c r="G1041" t="s">
        <v>74</v>
      </c>
      <c r="H1041" t="s">
        <v>75</v>
      </c>
      <c r="I1041" t="s">
        <v>76</v>
      </c>
      <c r="J1041" t="s">
        <v>77</v>
      </c>
      <c r="K1041" t="s">
        <v>1070</v>
      </c>
      <c r="L1041">
        <v>4711</v>
      </c>
      <c r="M1041">
        <v>2288</v>
      </c>
      <c r="N1041" t="s">
        <v>239</v>
      </c>
      <c r="O1041">
        <v>5</v>
      </c>
      <c r="P1041">
        <v>4576</v>
      </c>
      <c r="Q1041">
        <v>9422</v>
      </c>
      <c r="R1041" s="20">
        <v>0.03</v>
      </c>
    </row>
    <row r="1042" spans="1:18" x14ac:dyDescent="0.25">
      <c r="A1042" t="s">
        <v>1456</v>
      </c>
      <c r="B1042" s="19">
        <v>41984</v>
      </c>
      <c r="C1042" t="s">
        <v>72</v>
      </c>
      <c r="D1042">
        <v>10006</v>
      </c>
      <c r="E1042" t="s">
        <v>1069</v>
      </c>
      <c r="F1042">
        <v>2</v>
      </c>
      <c r="G1042" t="s">
        <v>74</v>
      </c>
      <c r="H1042" t="s">
        <v>75</v>
      </c>
      <c r="I1042" t="s">
        <v>76</v>
      </c>
      <c r="J1042" t="s">
        <v>77</v>
      </c>
      <c r="K1042" t="s">
        <v>1070</v>
      </c>
      <c r="L1042">
        <v>4711</v>
      </c>
      <c r="M1042">
        <v>2288</v>
      </c>
      <c r="N1042" t="s">
        <v>239</v>
      </c>
      <c r="O1042">
        <v>6</v>
      </c>
      <c r="P1042">
        <v>4576</v>
      </c>
      <c r="Q1042">
        <v>9422</v>
      </c>
      <c r="R1042" s="20">
        <v>0.02</v>
      </c>
    </row>
    <row r="1043" spans="1:18" x14ac:dyDescent="0.25">
      <c r="A1043" t="s">
        <v>1431</v>
      </c>
      <c r="B1043" s="19">
        <v>41888</v>
      </c>
      <c r="C1043" t="s">
        <v>203</v>
      </c>
      <c r="D1043">
        <v>10015</v>
      </c>
      <c r="E1043" t="s">
        <v>1072</v>
      </c>
      <c r="F1043">
        <v>2</v>
      </c>
      <c r="G1043" t="s">
        <v>103</v>
      </c>
      <c r="H1043" t="s">
        <v>104</v>
      </c>
      <c r="I1043" t="s">
        <v>105</v>
      </c>
      <c r="J1043" t="s">
        <v>106</v>
      </c>
      <c r="K1043" t="s">
        <v>1073</v>
      </c>
      <c r="L1043">
        <v>4719</v>
      </c>
      <c r="M1043">
        <v>2043</v>
      </c>
      <c r="N1043" t="s">
        <v>87</v>
      </c>
      <c r="O1043">
        <v>4</v>
      </c>
      <c r="P1043">
        <v>4086</v>
      </c>
      <c r="Q1043">
        <v>9438</v>
      </c>
      <c r="R1043" s="20">
        <v>0.03</v>
      </c>
    </row>
    <row r="1044" spans="1:18" x14ac:dyDescent="0.25">
      <c r="A1044" t="s">
        <v>1241</v>
      </c>
      <c r="B1044" s="19">
        <v>41810</v>
      </c>
      <c r="C1044" t="s">
        <v>203</v>
      </c>
      <c r="D1044">
        <v>10009</v>
      </c>
      <c r="E1044" t="s">
        <v>1079</v>
      </c>
      <c r="F1044">
        <v>2</v>
      </c>
      <c r="G1044" t="s">
        <v>141</v>
      </c>
      <c r="H1044" t="s">
        <v>142</v>
      </c>
      <c r="I1044" t="s">
        <v>143</v>
      </c>
      <c r="J1044" t="s">
        <v>93</v>
      </c>
      <c r="K1044" t="s">
        <v>1080</v>
      </c>
      <c r="L1044">
        <v>4724</v>
      </c>
      <c r="M1044">
        <v>2467</v>
      </c>
      <c r="N1044" t="s">
        <v>87</v>
      </c>
      <c r="O1044">
        <v>4</v>
      </c>
      <c r="P1044">
        <v>4934</v>
      </c>
      <c r="Q1044">
        <v>9448</v>
      </c>
      <c r="R1044" s="20">
        <v>0.03</v>
      </c>
    </row>
    <row r="1045" spans="1:18" x14ac:dyDescent="0.25">
      <c r="A1045" t="s">
        <v>1457</v>
      </c>
      <c r="B1045" s="19">
        <v>41912</v>
      </c>
      <c r="C1045" t="s">
        <v>134</v>
      </c>
      <c r="D1045">
        <v>10001</v>
      </c>
      <c r="E1045" t="s">
        <v>1270</v>
      </c>
      <c r="F1045">
        <v>3</v>
      </c>
      <c r="G1045" t="s">
        <v>197</v>
      </c>
      <c r="H1045" t="s">
        <v>122</v>
      </c>
      <c r="I1045" t="s">
        <v>198</v>
      </c>
      <c r="J1045" t="s">
        <v>106</v>
      </c>
      <c r="K1045" t="s">
        <v>1271</v>
      </c>
      <c r="L1045">
        <v>3150</v>
      </c>
      <c r="M1045">
        <v>1218</v>
      </c>
      <c r="N1045" t="s">
        <v>87</v>
      </c>
      <c r="O1045">
        <v>10</v>
      </c>
      <c r="P1045">
        <v>3654</v>
      </c>
      <c r="Q1045">
        <v>9450</v>
      </c>
      <c r="R1045" s="20">
        <v>0.02</v>
      </c>
    </row>
    <row r="1046" spans="1:18" x14ac:dyDescent="0.25">
      <c r="A1046" t="s">
        <v>1458</v>
      </c>
      <c r="B1046" s="19">
        <v>42355</v>
      </c>
      <c r="C1046" t="s">
        <v>81</v>
      </c>
      <c r="D1046">
        <v>10012</v>
      </c>
      <c r="E1046" t="s">
        <v>1084</v>
      </c>
      <c r="F1046">
        <v>2</v>
      </c>
      <c r="G1046" t="s">
        <v>127</v>
      </c>
      <c r="H1046" t="s">
        <v>128</v>
      </c>
      <c r="I1046" t="s">
        <v>129</v>
      </c>
      <c r="J1046" t="s">
        <v>93</v>
      </c>
      <c r="K1046" t="s">
        <v>1085</v>
      </c>
      <c r="L1046">
        <v>4729</v>
      </c>
      <c r="M1046">
        <v>1359</v>
      </c>
      <c r="N1046" t="s">
        <v>114</v>
      </c>
      <c r="O1046">
        <v>8</v>
      </c>
      <c r="P1046">
        <v>2718</v>
      </c>
      <c r="Q1046">
        <v>9458</v>
      </c>
      <c r="R1046" s="20">
        <v>0.02</v>
      </c>
    </row>
    <row r="1047" spans="1:18" x14ac:dyDescent="0.25">
      <c r="A1047" t="s">
        <v>1024</v>
      </c>
      <c r="B1047" s="19">
        <v>41793</v>
      </c>
      <c r="C1047" t="s">
        <v>102</v>
      </c>
      <c r="D1047">
        <v>10012</v>
      </c>
      <c r="E1047" t="s">
        <v>1084</v>
      </c>
      <c r="F1047">
        <v>2</v>
      </c>
      <c r="G1047" t="s">
        <v>127</v>
      </c>
      <c r="H1047" t="s">
        <v>128</v>
      </c>
      <c r="I1047" t="s">
        <v>129</v>
      </c>
      <c r="J1047" t="s">
        <v>93</v>
      </c>
      <c r="K1047" t="s">
        <v>1085</v>
      </c>
      <c r="L1047">
        <v>4729</v>
      </c>
      <c r="M1047">
        <v>1359</v>
      </c>
      <c r="N1047" t="s">
        <v>114</v>
      </c>
      <c r="O1047">
        <v>1</v>
      </c>
      <c r="P1047">
        <v>2718</v>
      </c>
      <c r="Q1047">
        <v>9458</v>
      </c>
      <c r="R1047" s="20">
        <v>0.03</v>
      </c>
    </row>
    <row r="1048" spans="1:18" x14ac:dyDescent="0.25">
      <c r="A1048" t="s">
        <v>1314</v>
      </c>
      <c r="B1048" s="19">
        <v>42307</v>
      </c>
      <c r="C1048" t="s">
        <v>72</v>
      </c>
      <c r="D1048">
        <v>10002</v>
      </c>
      <c r="E1048" t="s">
        <v>1087</v>
      </c>
      <c r="F1048">
        <v>2</v>
      </c>
      <c r="G1048" t="s">
        <v>83</v>
      </c>
      <c r="H1048" t="s">
        <v>84</v>
      </c>
      <c r="I1048" t="s">
        <v>85</v>
      </c>
      <c r="J1048" t="s">
        <v>77</v>
      </c>
      <c r="K1048" t="s">
        <v>1088</v>
      </c>
      <c r="L1048">
        <v>4731</v>
      </c>
      <c r="M1048">
        <v>1858</v>
      </c>
      <c r="N1048" t="s">
        <v>87</v>
      </c>
      <c r="O1048">
        <v>6</v>
      </c>
      <c r="P1048">
        <v>3716</v>
      </c>
      <c r="Q1048">
        <v>9462</v>
      </c>
      <c r="R1048" s="20">
        <v>0.02</v>
      </c>
    </row>
    <row r="1049" spans="1:18" x14ac:dyDescent="0.25">
      <c r="A1049" t="s">
        <v>1347</v>
      </c>
      <c r="B1049" s="19">
        <v>41314</v>
      </c>
      <c r="C1049" t="s">
        <v>89</v>
      </c>
      <c r="D1049">
        <v>10005</v>
      </c>
      <c r="E1049" t="s">
        <v>1087</v>
      </c>
      <c r="F1049">
        <v>2</v>
      </c>
      <c r="G1049" t="s">
        <v>183</v>
      </c>
      <c r="H1049" t="s">
        <v>184</v>
      </c>
      <c r="I1049" t="s">
        <v>185</v>
      </c>
      <c r="J1049" t="s">
        <v>93</v>
      </c>
      <c r="K1049" t="s">
        <v>1088</v>
      </c>
      <c r="L1049">
        <v>4731</v>
      </c>
      <c r="M1049">
        <v>1858</v>
      </c>
      <c r="N1049" t="s">
        <v>87</v>
      </c>
      <c r="O1049">
        <v>5</v>
      </c>
      <c r="P1049">
        <v>3716</v>
      </c>
      <c r="Q1049">
        <v>9462</v>
      </c>
      <c r="R1049" s="20">
        <v>0.03</v>
      </c>
    </row>
    <row r="1050" spans="1:18" x14ac:dyDescent="0.25">
      <c r="A1050" t="s">
        <v>165</v>
      </c>
      <c r="B1050" s="19">
        <v>42041</v>
      </c>
      <c r="C1050" t="s">
        <v>108</v>
      </c>
      <c r="D1050">
        <v>10004</v>
      </c>
      <c r="E1050" t="s">
        <v>1087</v>
      </c>
      <c r="F1050">
        <v>2</v>
      </c>
      <c r="G1050" t="s">
        <v>121</v>
      </c>
      <c r="H1050" t="s">
        <v>122</v>
      </c>
      <c r="I1050" t="s">
        <v>123</v>
      </c>
      <c r="J1050" t="s">
        <v>106</v>
      </c>
      <c r="K1050" t="s">
        <v>1088</v>
      </c>
      <c r="L1050">
        <v>4731</v>
      </c>
      <c r="M1050">
        <v>1858</v>
      </c>
      <c r="N1050" t="s">
        <v>87</v>
      </c>
      <c r="O1050">
        <v>3</v>
      </c>
      <c r="P1050">
        <v>3716</v>
      </c>
      <c r="Q1050">
        <v>9462</v>
      </c>
      <c r="R1050" s="20">
        <v>0.03</v>
      </c>
    </row>
    <row r="1051" spans="1:18" x14ac:dyDescent="0.25">
      <c r="A1051" t="s">
        <v>684</v>
      </c>
      <c r="B1051" s="19">
        <v>41505</v>
      </c>
      <c r="C1051" t="s">
        <v>108</v>
      </c>
      <c r="D1051">
        <v>10007</v>
      </c>
      <c r="E1051" t="s">
        <v>1093</v>
      </c>
      <c r="F1051">
        <v>2</v>
      </c>
      <c r="G1051" t="s">
        <v>90</v>
      </c>
      <c r="H1051" t="s">
        <v>91</v>
      </c>
      <c r="I1051" t="s">
        <v>92</v>
      </c>
      <c r="J1051" t="s">
        <v>93</v>
      </c>
      <c r="K1051" t="s">
        <v>1094</v>
      </c>
      <c r="L1051">
        <v>4733</v>
      </c>
      <c r="M1051">
        <v>1415</v>
      </c>
      <c r="N1051" t="s">
        <v>87</v>
      </c>
      <c r="O1051">
        <v>3</v>
      </c>
      <c r="P1051">
        <v>2830</v>
      </c>
      <c r="Q1051">
        <v>9466</v>
      </c>
      <c r="R1051" s="20">
        <v>0.03</v>
      </c>
    </row>
    <row r="1052" spans="1:18" x14ac:dyDescent="0.25">
      <c r="A1052" t="s">
        <v>1459</v>
      </c>
      <c r="B1052" s="19">
        <v>42071</v>
      </c>
      <c r="C1052" t="s">
        <v>134</v>
      </c>
      <c r="D1052">
        <v>10013</v>
      </c>
      <c r="E1052" t="s">
        <v>1093</v>
      </c>
      <c r="F1052">
        <v>2</v>
      </c>
      <c r="G1052" t="s">
        <v>116</v>
      </c>
      <c r="H1052" t="s">
        <v>117</v>
      </c>
      <c r="I1052" t="s">
        <v>118</v>
      </c>
      <c r="J1052" t="s">
        <v>106</v>
      </c>
      <c r="K1052" t="s">
        <v>1094</v>
      </c>
      <c r="L1052">
        <v>4733</v>
      </c>
      <c r="M1052">
        <v>1415</v>
      </c>
      <c r="N1052" t="s">
        <v>87</v>
      </c>
      <c r="O1052">
        <v>10</v>
      </c>
      <c r="P1052">
        <v>2830</v>
      </c>
      <c r="Q1052">
        <v>9466</v>
      </c>
      <c r="R1052" s="20">
        <v>0.02</v>
      </c>
    </row>
    <row r="1053" spans="1:18" x14ac:dyDescent="0.25">
      <c r="A1053" t="s">
        <v>1460</v>
      </c>
      <c r="B1053" s="19">
        <v>41707</v>
      </c>
      <c r="C1053" t="s">
        <v>89</v>
      </c>
      <c r="D1053">
        <v>10009</v>
      </c>
      <c r="E1053" t="s">
        <v>1093</v>
      </c>
      <c r="F1053">
        <v>2</v>
      </c>
      <c r="G1053" t="s">
        <v>141</v>
      </c>
      <c r="H1053" t="s">
        <v>142</v>
      </c>
      <c r="I1053" t="s">
        <v>143</v>
      </c>
      <c r="J1053" t="s">
        <v>93</v>
      </c>
      <c r="K1053" t="s">
        <v>1094</v>
      </c>
      <c r="L1053">
        <v>4733</v>
      </c>
      <c r="M1053">
        <v>1415</v>
      </c>
      <c r="N1053" t="s">
        <v>87</v>
      </c>
      <c r="O1053">
        <v>5</v>
      </c>
      <c r="P1053">
        <v>2830</v>
      </c>
      <c r="Q1053">
        <v>9466</v>
      </c>
      <c r="R1053" s="20">
        <v>0.03</v>
      </c>
    </row>
    <row r="1054" spans="1:18" x14ac:dyDescent="0.25">
      <c r="A1054" t="s">
        <v>1353</v>
      </c>
      <c r="B1054" s="19">
        <v>41793</v>
      </c>
      <c r="C1054" t="s">
        <v>134</v>
      </c>
      <c r="D1054">
        <v>10015</v>
      </c>
      <c r="E1054" t="s">
        <v>1098</v>
      </c>
      <c r="F1054">
        <v>2</v>
      </c>
      <c r="G1054" t="s">
        <v>103</v>
      </c>
      <c r="H1054" t="s">
        <v>104</v>
      </c>
      <c r="I1054" t="s">
        <v>105</v>
      </c>
      <c r="J1054" t="s">
        <v>106</v>
      </c>
      <c r="K1054" t="s">
        <v>1099</v>
      </c>
      <c r="L1054">
        <v>4741</v>
      </c>
      <c r="M1054">
        <v>1849</v>
      </c>
      <c r="N1054" t="s">
        <v>239</v>
      </c>
      <c r="O1054">
        <v>10</v>
      </c>
      <c r="P1054">
        <v>3698</v>
      </c>
      <c r="Q1054">
        <v>9482</v>
      </c>
      <c r="R1054" s="20">
        <v>0.02</v>
      </c>
    </row>
    <row r="1055" spans="1:18" x14ac:dyDescent="0.25">
      <c r="A1055" t="s">
        <v>1461</v>
      </c>
      <c r="B1055" s="19">
        <v>42080</v>
      </c>
      <c r="C1055" t="s">
        <v>102</v>
      </c>
      <c r="D1055">
        <v>10003</v>
      </c>
      <c r="E1055" t="s">
        <v>1107</v>
      </c>
      <c r="F1055">
        <v>2</v>
      </c>
      <c r="G1055" t="s">
        <v>96</v>
      </c>
      <c r="H1055" t="s">
        <v>97</v>
      </c>
      <c r="I1055" t="s">
        <v>98</v>
      </c>
      <c r="J1055" t="s">
        <v>99</v>
      </c>
      <c r="K1055" t="s">
        <v>1108</v>
      </c>
      <c r="L1055">
        <v>4757</v>
      </c>
      <c r="M1055">
        <v>1534</v>
      </c>
      <c r="N1055" t="s">
        <v>87</v>
      </c>
      <c r="O1055">
        <v>1</v>
      </c>
      <c r="P1055">
        <v>3068</v>
      </c>
      <c r="Q1055">
        <v>9514</v>
      </c>
      <c r="R1055" s="20">
        <v>0.03</v>
      </c>
    </row>
    <row r="1056" spans="1:18" x14ac:dyDescent="0.25">
      <c r="A1056" t="s">
        <v>421</v>
      </c>
      <c r="B1056" s="19">
        <v>41529</v>
      </c>
      <c r="C1056" t="s">
        <v>89</v>
      </c>
      <c r="D1056">
        <v>10015</v>
      </c>
      <c r="E1056" t="s">
        <v>1107</v>
      </c>
      <c r="F1056">
        <v>2</v>
      </c>
      <c r="G1056" t="s">
        <v>103</v>
      </c>
      <c r="H1056" t="s">
        <v>104</v>
      </c>
      <c r="I1056" t="s">
        <v>105</v>
      </c>
      <c r="J1056" t="s">
        <v>106</v>
      </c>
      <c r="K1056" t="s">
        <v>1108</v>
      </c>
      <c r="L1056">
        <v>4757</v>
      </c>
      <c r="M1056">
        <v>1534</v>
      </c>
      <c r="N1056" t="s">
        <v>87</v>
      </c>
      <c r="O1056">
        <v>5</v>
      </c>
      <c r="P1056">
        <v>3068</v>
      </c>
      <c r="Q1056">
        <v>9514</v>
      </c>
      <c r="R1056" s="20">
        <v>0.03</v>
      </c>
    </row>
    <row r="1057" spans="1:18" x14ac:dyDescent="0.25">
      <c r="A1057" t="s">
        <v>1361</v>
      </c>
      <c r="B1057" s="19">
        <v>42200</v>
      </c>
      <c r="C1057" t="s">
        <v>110</v>
      </c>
      <c r="D1057">
        <v>10007</v>
      </c>
      <c r="E1057" t="s">
        <v>1113</v>
      </c>
      <c r="F1057">
        <v>2</v>
      </c>
      <c r="G1057" t="s">
        <v>90</v>
      </c>
      <c r="H1057" t="s">
        <v>91</v>
      </c>
      <c r="I1057" t="s">
        <v>92</v>
      </c>
      <c r="J1057" t="s">
        <v>93</v>
      </c>
      <c r="K1057" t="s">
        <v>1114</v>
      </c>
      <c r="L1057">
        <v>4758</v>
      </c>
      <c r="M1057">
        <v>1946</v>
      </c>
      <c r="N1057" t="s">
        <v>87</v>
      </c>
      <c r="O1057">
        <v>4</v>
      </c>
      <c r="P1057">
        <v>3892</v>
      </c>
      <c r="Q1057">
        <v>9516</v>
      </c>
      <c r="R1057" s="20">
        <v>0.03</v>
      </c>
    </row>
    <row r="1058" spans="1:18" x14ac:dyDescent="0.25">
      <c r="A1058" t="s">
        <v>743</v>
      </c>
      <c r="B1058" s="19">
        <v>41912</v>
      </c>
      <c r="C1058" t="s">
        <v>134</v>
      </c>
      <c r="D1058">
        <v>10010</v>
      </c>
      <c r="E1058" t="s">
        <v>477</v>
      </c>
      <c r="F1058">
        <v>3</v>
      </c>
      <c r="G1058" t="s">
        <v>171</v>
      </c>
      <c r="H1058" t="s">
        <v>172</v>
      </c>
      <c r="I1058" t="s">
        <v>173</v>
      </c>
      <c r="J1058" t="s">
        <v>93</v>
      </c>
      <c r="K1058" t="s">
        <v>478</v>
      </c>
      <c r="L1058">
        <v>3176</v>
      </c>
      <c r="M1058">
        <v>1801</v>
      </c>
      <c r="N1058" t="s">
        <v>87</v>
      </c>
      <c r="O1058">
        <v>10</v>
      </c>
      <c r="P1058">
        <v>5403</v>
      </c>
      <c r="Q1058">
        <v>9528</v>
      </c>
      <c r="R1058" s="20">
        <v>0.02</v>
      </c>
    </row>
    <row r="1059" spans="1:18" x14ac:dyDescent="0.25">
      <c r="A1059" t="s">
        <v>1462</v>
      </c>
      <c r="B1059" s="19">
        <v>42031</v>
      </c>
      <c r="C1059" t="s">
        <v>108</v>
      </c>
      <c r="D1059">
        <v>10003</v>
      </c>
      <c r="E1059" t="s">
        <v>1116</v>
      </c>
      <c r="F1059">
        <v>2</v>
      </c>
      <c r="G1059" t="s">
        <v>96</v>
      </c>
      <c r="H1059" t="s">
        <v>97</v>
      </c>
      <c r="I1059" t="s">
        <v>98</v>
      </c>
      <c r="J1059" t="s">
        <v>99</v>
      </c>
      <c r="K1059" t="s">
        <v>1117</v>
      </c>
      <c r="L1059">
        <v>4765</v>
      </c>
      <c r="M1059">
        <v>1286</v>
      </c>
      <c r="N1059" t="s">
        <v>239</v>
      </c>
      <c r="O1059">
        <v>3</v>
      </c>
      <c r="P1059">
        <v>2572</v>
      </c>
      <c r="Q1059">
        <v>9530</v>
      </c>
      <c r="R1059" s="20">
        <v>0.03</v>
      </c>
    </row>
    <row r="1060" spans="1:18" x14ac:dyDescent="0.25">
      <c r="A1060" t="s">
        <v>1463</v>
      </c>
      <c r="B1060" s="19">
        <v>41766</v>
      </c>
      <c r="C1060" t="s">
        <v>72</v>
      </c>
      <c r="D1060">
        <v>10005</v>
      </c>
      <c r="E1060" t="s">
        <v>1119</v>
      </c>
      <c r="F1060">
        <v>2</v>
      </c>
      <c r="G1060" t="s">
        <v>183</v>
      </c>
      <c r="H1060" t="s">
        <v>184</v>
      </c>
      <c r="I1060" t="s">
        <v>185</v>
      </c>
      <c r="J1060" t="s">
        <v>93</v>
      </c>
      <c r="K1060" t="s">
        <v>1120</v>
      </c>
      <c r="L1060">
        <v>4788</v>
      </c>
      <c r="M1060">
        <v>2063</v>
      </c>
      <c r="N1060" t="s">
        <v>239</v>
      </c>
      <c r="O1060">
        <v>6</v>
      </c>
      <c r="P1060">
        <v>4126</v>
      </c>
      <c r="Q1060">
        <v>9576</v>
      </c>
      <c r="R1060" s="20">
        <v>0.02</v>
      </c>
    </row>
    <row r="1061" spans="1:18" x14ac:dyDescent="0.25">
      <c r="A1061" t="s">
        <v>956</v>
      </c>
      <c r="B1061" s="19">
        <v>42027</v>
      </c>
      <c r="C1061" t="s">
        <v>81</v>
      </c>
      <c r="D1061">
        <v>10013</v>
      </c>
      <c r="E1061" t="s">
        <v>1119</v>
      </c>
      <c r="F1061">
        <v>2</v>
      </c>
      <c r="G1061" t="s">
        <v>116</v>
      </c>
      <c r="H1061" t="s">
        <v>117</v>
      </c>
      <c r="I1061" t="s">
        <v>118</v>
      </c>
      <c r="J1061" t="s">
        <v>106</v>
      </c>
      <c r="K1061" t="s">
        <v>1120</v>
      </c>
      <c r="L1061">
        <v>4788</v>
      </c>
      <c r="M1061">
        <v>2063</v>
      </c>
      <c r="N1061" t="s">
        <v>239</v>
      </c>
      <c r="O1061">
        <v>8</v>
      </c>
      <c r="P1061">
        <v>4126</v>
      </c>
      <c r="Q1061">
        <v>9576</v>
      </c>
      <c r="R1061" s="20">
        <v>0.02</v>
      </c>
    </row>
    <row r="1062" spans="1:18" x14ac:dyDescent="0.25">
      <c r="A1062" t="s">
        <v>953</v>
      </c>
      <c r="B1062" s="19">
        <v>41717</v>
      </c>
      <c r="C1062" t="s">
        <v>203</v>
      </c>
      <c r="D1062">
        <v>10015</v>
      </c>
      <c r="E1062" t="s">
        <v>480</v>
      </c>
      <c r="F1062">
        <v>3</v>
      </c>
      <c r="G1062" t="s">
        <v>103</v>
      </c>
      <c r="H1062" t="s">
        <v>104</v>
      </c>
      <c r="I1062" t="s">
        <v>105</v>
      </c>
      <c r="J1062" t="s">
        <v>106</v>
      </c>
      <c r="K1062" t="s">
        <v>481</v>
      </c>
      <c r="L1062">
        <v>3197</v>
      </c>
      <c r="M1062">
        <v>1625</v>
      </c>
      <c r="N1062" t="s">
        <v>87</v>
      </c>
      <c r="O1062">
        <v>4</v>
      </c>
      <c r="P1062">
        <v>4875</v>
      </c>
      <c r="Q1062">
        <v>9591</v>
      </c>
      <c r="R1062" s="20">
        <v>0.03</v>
      </c>
    </row>
    <row r="1063" spans="1:18" x14ac:dyDescent="0.25">
      <c r="A1063" t="s">
        <v>489</v>
      </c>
      <c r="B1063" s="19">
        <v>42214</v>
      </c>
      <c r="C1063" t="s">
        <v>110</v>
      </c>
      <c r="D1063">
        <v>10005</v>
      </c>
      <c r="E1063" t="s">
        <v>1123</v>
      </c>
      <c r="F1063">
        <v>2</v>
      </c>
      <c r="G1063" t="s">
        <v>183</v>
      </c>
      <c r="H1063" t="s">
        <v>184</v>
      </c>
      <c r="I1063" t="s">
        <v>185</v>
      </c>
      <c r="J1063" t="s">
        <v>93</v>
      </c>
      <c r="K1063" t="s">
        <v>1124</v>
      </c>
      <c r="L1063">
        <v>4799</v>
      </c>
      <c r="M1063">
        <v>1978</v>
      </c>
      <c r="N1063" t="s">
        <v>177</v>
      </c>
      <c r="O1063">
        <v>4</v>
      </c>
      <c r="P1063">
        <v>3956</v>
      </c>
      <c r="Q1063">
        <v>9598</v>
      </c>
      <c r="R1063" s="20">
        <v>0.03</v>
      </c>
    </row>
    <row r="1064" spans="1:18" x14ac:dyDescent="0.25">
      <c r="A1064" t="s">
        <v>1464</v>
      </c>
      <c r="B1064" s="19">
        <v>41290</v>
      </c>
      <c r="C1064" t="s">
        <v>110</v>
      </c>
      <c r="D1064">
        <v>10007</v>
      </c>
      <c r="E1064" t="s">
        <v>1129</v>
      </c>
      <c r="F1064">
        <v>2</v>
      </c>
      <c r="G1064" t="s">
        <v>90</v>
      </c>
      <c r="H1064" t="s">
        <v>91</v>
      </c>
      <c r="I1064" t="s">
        <v>92</v>
      </c>
      <c r="J1064" t="s">
        <v>93</v>
      </c>
      <c r="K1064" t="s">
        <v>1130</v>
      </c>
      <c r="L1064">
        <v>4831</v>
      </c>
      <c r="M1064">
        <v>2265</v>
      </c>
      <c r="N1064" t="s">
        <v>87</v>
      </c>
      <c r="O1064">
        <v>4</v>
      </c>
      <c r="P1064">
        <v>4530</v>
      </c>
      <c r="Q1064">
        <v>9662</v>
      </c>
      <c r="R1064" s="20">
        <v>0.03</v>
      </c>
    </row>
    <row r="1065" spans="1:18" x14ac:dyDescent="0.25">
      <c r="A1065" t="s">
        <v>156</v>
      </c>
      <c r="B1065" s="19">
        <v>41398</v>
      </c>
      <c r="C1065" t="s">
        <v>203</v>
      </c>
      <c r="D1065">
        <v>10009</v>
      </c>
      <c r="E1065" t="s">
        <v>1129</v>
      </c>
      <c r="F1065">
        <v>2</v>
      </c>
      <c r="G1065" t="s">
        <v>141</v>
      </c>
      <c r="H1065" t="s">
        <v>142</v>
      </c>
      <c r="I1065" t="s">
        <v>143</v>
      </c>
      <c r="J1065" t="s">
        <v>93</v>
      </c>
      <c r="K1065" t="s">
        <v>1130</v>
      </c>
      <c r="L1065">
        <v>4831</v>
      </c>
      <c r="M1065">
        <v>2265</v>
      </c>
      <c r="N1065" t="s">
        <v>87</v>
      </c>
      <c r="O1065">
        <v>4</v>
      </c>
      <c r="P1065">
        <v>4530</v>
      </c>
      <c r="Q1065">
        <v>9662</v>
      </c>
      <c r="R1065" s="20">
        <v>0.03</v>
      </c>
    </row>
    <row r="1066" spans="1:18" x14ac:dyDescent="0.25">
      <c r="A1066" t="s">
        <v>1465</v>
      </c>
      <c r="B1066" s="19">
        <v>41586</v>
      </c>
      <c r="C1066" t="s">
        <v>134</v>
      </c>
      <c r="D1066">
        <v>10005</v>
      </c>
      <c r="E1066" t="s">
        <v>1133</v>
      </c>
      <c r="F1066">
        <v>2</v>
      </c>
      <c r="G1066" t="s">
        <v>183</v>
      </c>
      <c r="H1066" t="s">
        <v>184</v>
      </c>
      <c r="I1066" t="s">
        <v>185</v>
      </c>
      <c r="J1066" t="s">
        <v>93</v>
      </c>
      <c r="K1066" t="s">
        <v>1134</v>
      </c>
      <c r="L1066">
        <v>4834</v>
      </c>
      <c r="M1066">
        <v>1501</v>
      </c>
      <c r="N1066" t="s">
        <v>114</v>
      </c>
      <c r="O1066">
        <v>10</v>
      </c>
      <c r="P1066">
        <v>3002</v>
      </c>
      <c r="Q1066">
        <v>9668</v>
      </c>
      <c r="R1066" s="20">
        <v>0.02</v>
      </c>
    </row>
    <row r="1067" spans="1:18" x14ac:dyDescent="0.25">
      <c r="A1067" t="s">
        <v>1466</v>
      </c>
      <c r="B1067" s="19">
        <v>42255</v>
      </c>
      <c r="C1067" t="s">
        <v>102</v>
      </c>
      <c r="D1067">
        <v>10002</v>
      </c>
      <c r="E1067" t="s">
        <v>1467</v>
      </c>
      <c r="F1067">
        <v>2</v>
      </c>
      <c r="G1067" t="s">
        <v>83</v>
      </c>
      <c r="H1067" t="s">
        <v>84</v>
      </c>
      <c r="I1067" t="s">
        <v>85</v>
      </c>
      <c r="J1067" t="s">
        <v>77</v>
      </c>
      <c r="K1067" t="s">
        <v>1468</v>
      </c>
      <c r="L1067">
        <v>4841</v>
      </c>
      <c r="M1067">
        <v>1784</v>
      </c>
      <c r="N1067" t="s">
        <v>114</v>
      </c>
      <c r="O1067">
        <v>1</v>
      </c>
      <c r="P1067">
        <v>3568</v>
      </c>
      <c r="Q1067">
        <v>9682</v>
      </c>
      <c r="R1067" s="20">
        <v>0.03</v>
      </c>
    </row>
    <row r="1068" spans="1:18" x14ac:dyDescent="0.25">
      <c r="A1068" t="s">
        <v>538</v>
      </c>
      <c r="B1068" s="19">
        <v>42151</v>
      </c>
      <c r="C1068" t="s">
        <v>134</v>
      </c>
      <c r="D1068">
        <v>10002</v>
      </c>
      <c r="E1068" t="s">
        <v>1138</v>
      </c>
      <c r="F1068">
        <v>2</v>
      </c>
      <c r="G1068" t="s">
        <v>83</v>
      </c>
      <c r="H1068" t="s">
        <v>84</v>
      </c>
      <c r="I1068" t="s">
        <v>85</v>
      </c>
      <c r="J1068" t="s">
        <v>77</v>
      </c>
      <c r="K1068" t="s">
        <v>1139</v>
      </c>
      <c r="L1068">
        <v>4845</v>
      </c>
      <c r="M1068">
        <v>1433</v>
      </c>
      <c r="N1068" t="s">
        <v>87</v>
      </c>
      <c r="O1068">
        <v>10</v>
      </c>
      <c r="P1068">
        <v>2866</v>
      </c>
      <c r="Q1068">
        <v>9690</v>
      </c>
      <c r="R1068" s="20">
        <v>0.02</v>
      </c>
    </row>
    <row r="1069" spans="1:18" x14ac:dyDescent="0.25">
      <c r="A1069" t="s">
        <v>776</v>
      </c>
      <c r="B1069" s="19">
        <v>41464</v>
      </c>
      <c r="C1069" t="s">
        <v>134</v>
      </c>
      <c r="D1069">
        <v>10007</v>
      </c>
      <c r="E1069" t="s">
        <v>1138</v>
      </c>
      <c r="F1069">
        <v>2</v>
      </c>
      <c r="G1069" t="s">
        <v>90</v>
      </c>
      <c r="H1069" t="s">
        <v>91</v>
      </c>
      <c r="I1069" t="s">
        <v>92</v>
      </c>
      <c r="J1069" t="s">
        <v>93</v>
      </c>
      <c r="K1069" t="s">
        <v>1139</v>
      </c>
      <c r="L1069">
        <v>4845</v>
      </c>
      <c r="M1069">
        <v>1433</v>
      </c>
      <c r="N1069" t="s">
        <v>87</v>
      </c>
      <c r="O1069">
        <v>10</v>
      </c>
      <c r="P1069">
        <v>2866</v>
      </c>
      <c r="Q1069">
        <v>9690</v>
      </c>
      <c r="R1069" s="20">
        <v>0.02</v>
      </c>
    </row>
    <row r="1070" spans="1:18" x14ac:dyDescent="0.25">
      <c r="A1070" t="s">
        <v>846</v>
      </c>
      <c r="B1070" s="19">
        <v>42173</v>
      </c>
      <c r="C1070" t="s">
        <v>81</v>
      </c>
      <c r="D1070">
        <v>10004</v>
      </c>
      <c r="E1070" t="s">
        <v>1141</v>
      </c>
      <c r="F1070">
        <v>2</v>
      </c>
      <c r="G1070" t="s">
        <v>121</v>
      </c>
      <c r="H1070" t="s">
        <v>122</v>
      </c>
      <c r="I1070" t="s">
        <v>123</v>
      </c>
      <c r="J1070" t="s">
        <v>106</v>
      </c>
      <c r="K1070" t="s">
        <v>1142</v>
      </c>
      <c r="L1070">
        <v>4849</v>
      </c>
      <c r="M1070">
        <v>2433</v>
      </c>
      <c r="N1070" t="s">
        <v>239</v>
      </c>
      <c r="O1070">
        <v>8</v>
      </c>
      <c r="P1070">
        <v>4866</v>
      </c>
      <c r="Q1070">
        <v>9698</v>
      </c>
      <c r="R1070" s="20">
        <v>0.02</v>
      </c>
    </row>
    <row r="1071" spans="1:18" x14ac:dyDescent="0.25">
      <c r="A1071" t="s">
        <v>1469</v>
      </c>
      <c r="B1071" s="19">
        <v>41734</v>
      </c>
      <c r="C1071" t="s">
        <v>110</v>
      </c>
      <c r="D1071">
        <v>10008</v>
      </c>
      <c r="E1071" t="s">
        <v>1146</v>
      </c>
      <c r="F1071">
        <v>2</v>
      </c>
      <c r="G1071" t="s">
        <v>135</v>
      </c>
      <c r="H1071" t="s">
        <v>136</v>
      </c>
      <c r="I1071" t="s">
        <v>137</v>
      </c>
      <c r="J1071" t="s">
        <v>106</v>
      </c>
      <c r="K1071" t="s">
        <v>1147</v>
      </c>
      <c r="L1071">
        <v>4861</v>
      </c>
      <c r="M1071">
        <v>1633</v>
      </c>
      <c r="N1071" t="s">
        <v>87</v>
      </c>
      <c r="O1071">
        <v>4</v>
      </c>
      <c r="P1071">
        <v>3266</v>
      </c>
      <c r="Q1071">
        <v>9722</v>
      </c>
      <c r="R1071" s="20">
        <v>0.03</v>
      </c>
    </row>
    <row r="1072" spans="1:18" x14ac:dyDescent="0.25">
      <c r="A1072" t="s">
        <v>931</v>
      </c>
      <c r="B1072" s="19">
        <v>41707</v>
      </c>
      <c r="C1072" t="s">
        <v>110</v>
      </c>
      <c r="D1072">
        <v>10006</v>
      </c>
      <c r="E1072" t="s">
        <v>490</v>
      </c>
      <c r="F1072">
        <v>3</v>
      </c>
      <c r="G1072" t="s">
        <v>74</v>
      </c>
      <c r="H1072" t="s">
        <v>75</v>
      </c>
      <c r="I1072" t="s">
        <v>76</v>
      </c>
      <c r="J1072" t="s">
        <v>77</v>
      </c>
      <c r="K1072" t="s">
        <v>491</v>
      </c>
      <c r="L1072">
        <v>3253</v>
      </c>
      <c r="M1072">
        <v>2137</v>
      </c>
      <c r="N1072" t="s">
        <v>239</v>
      </c>
      <c r="O1072">
        <v>4</v>
      </c>
      <c r="P1072">
        <v>6411</v>
      </c>
      <c r="Q1072">
        <v>9759</v>
      </c>
      <c r="R1072" s="20">
        <v>0.03</v>
      </c>
    </row>
    <row r="1073" spans="1:18" x14ac:dyDescent="0.25">
      <c r="A1073" t="s">
        <v>1470</v>
      </c>
      <c r="B1073" s="19">
        <v>41465</v>
      </c>
      <c r="C1073" t="s">
        <v>89</v>
      </c>
      <c r="D1073">
        <v>10015</v>
      </c>
      <c r="E1073" t="s">
        <v>1152</v>
      </c>
      <c r="F1073">
        <v>2</v>
      </c>
      <c r="G1073" t="s">
        <v>103</v>
      </c>
      <c r="H1073" t="s">
        <v>104</v>
      </c>
      <c r="I1073" t="s">
        <v>105</v>
      </c>
      <c r="J1073" t="s">
        <v>106</v>
      </c>
      <c r="K1073" t="s">
        <v>1153</v>
      </c>
      <c r="L1073">
        <v>4891</v>
      </c>
      <c r="M1073">
        <v>1745</v>
      </c>
      <c r="N1073" t="s">
        <v>114</v>
      </c>
      <c r="O1073">
        <v>5</v>
      </c>
      <c r="P1073">
        <v>3490</v>
      </c>
      <c r="Q1073">
        <v>9782</v>
      </c>
      <c r="R1073" s="20">
        <v>0.03</v>
      </c>
    </row>
    <row r="1074" spans="1:18" x14ac:dyDescent="0.25">
      <c r="A1074" t="s">
        <v>1471</v>
      </c>
      <c r="B1074" s="19">
        <v>41836</v>
      </c>
      <c r="C1074" t="s">
        <v>134</v>
      </c>
      <c r="D1074">
        <v>10008</v>
      </c>
      <c r="E1074" t="s">
        <v>1152</v>
      </c>
      <c r="F1074">
        <v>2</v>
      </c>
      <c r="G1074" t="s">
        <v>135</v>
      </c>
      <c r="H1074" t="s">
        <v>136</v>
      </c>
      <c r="I1074" t="s">
        <v>137</v>
      </c>
      <c r="J1074" t="s">
        <v>106</v>
      </c>
      <c r="K1074" t="s">
        <v>1153</v>
      </c>
      <c r="L1074">
        <v>4891</v>
      </c>
      <c r="M1074">
        <v>1745</v>
      </c>
      <c r="N1074" t="s">
        <v>114</v>
      </c>
      <c r="O1074">
        <v>10</v>
      </c>
      <c r="P1074">
        <v>3490</v>
      </c>
      <c r="Q1074">
        <v>9782</v>
      </c>
      <c r="R1074" s="20">
        <v>0.02</v>
      </c>
    </row>
    <row r="1075" spans="1:18" x14ac:dyDescent="0.25">
      <c r="A1075" t="s">
        <v>646</v>
      </c>
      <c r="B1075" s="19">
        <v>41651</v>
      </c>
      <c r="C1075" t="s">
        <v>110</v>
      </c>
      <c r="D1075">
        <v>10006</v>
      </c>
      <c r="E1075" t="s">
        <v>1152</v>
      </c>
      <c r="F1075">
        <v>2</v>
      </c>
      <c r="G1075" t="s">
        <v>74</v>
      </c>
      <c r="H1075" t="s">
        <v>75</v>
      </c>
      <c r="I1075" t="s">
        <v>76</v>
      </c>
      <c r="J1075" t="s">
        <v>77</v>
      </c>
      <c r="K1075" t="s">
        <v>1153</v>
      </c>
      <c r="L1075">
        <v>4891</v>
      </c>
      <c r="M1075">
        <v>1745</v>
      </c>
      <c r="N1075" t="s">
        <v>114</v>
      </c>
      <c r="O1075">
        <v>4</v>
      </c>
      <c r="P1075">
        <v>3490</v>
      </c>
      <c r="Q1075">
        <v>9782</v>
      </c>
      <c r="R1075" s="20">
        <v>0.03</v>
      </c>
    </row>
    <row r="1076" spans="1:18" x14ac:dyDescent="0.25">
      <c r="A1076" t="s">
        <v>1090</v>
      </c>
      <c r="B1076" s="19">
        <v>41372</v>
      </c>
      <c r="C1076" t="s">
        <v>110</v>
      </c>
      <c r="D1076">
        <v>10007</v>
      </c>
      <c r="E1076" t="s">
        <v>1156</v>
      </c>
      <c r="F1076">
        <v>2</v>
      </c>
      <c r="G1076" t="s">
        <v>90</v>
      </c>
      <c r="H1076" t="s">
        <v>91</v>
      </c>
      <c r="I1076" t="s">
        <v>92</v>
      </c>
      <c r="J1076" t="s">
        <v>93</v>
      </c>
      <c r="K1076" t="s">
        <v>1157</v>
      </c>
      <c r="L1076">
        <v>4901</v>
      </c>
      <c r="M1076">
        <v>1789</v>
      </c>
      <c r="N1076" t="s">
        <v>87</v>
      </c>
      <c r="O1076">
        <v>4</v>
      </c>
      <c r="P1076">
        <v>3578</v>
      </c>
      <c r="Q1076">
        <v>9802</v>
      </c>
      <c r="R1076" s="20">
        <v>0.03</v>
      </c>
    </row>
    <row r="1077" spans="1:18" x14ac:dyDescent="0.25">
      <c r="A1077" t="s">
        <v>1472</v>
      </c>
      <c r="B1077" s="19">
        <v>41363</v>
      </c>
      <c r="C1077" t="s">
        <v>72</v>
      </c>
      <c r="D1077">
        <v>10002</v>
      </c>
      <c r="E1077" t="s">
        <v>1160</v>
      </c>
      <c r="F1077">
        <v>2</v>
      </c>
      <c r="G1077" t="s">
        <v>83</v>
      </c>
      <c r="H1077" t="s">
        <v>84</v>
      </c>
      <c r="I1077" t="s">
        <v>85</v>
      </c>
      <c r="J1077" t="s">
        <v>77</v>
      </c>
      <c r="K1077" t="s">
        <v>1161</v>
      </c>
      <c r="L1077">
        <v>4906</v>
      </c>
      <c r="M1077">
        <v>2269</v>
      </c>
      <c r="N1077" t="s">
        <v>87</v>
      </c>
      <c r="O1077">
        <v>6</v>
      </c>
      <c r="P1077">
        <v>4538</v>
      </c>
      <c r="Q1077">
        <v>9812</v>
      </c>
      <c r="R1077" s="20">
        <v>0.02</v>
      </c>
    </row>
    <row r="1078" spans="1:18" x14ac:dyDescent="0.25">
      <c r="A1078" t="s">
        <v>1473</v>
      </c>
      <c r="B1078" s="19">
        <v>41800</v>
      </c>
      <c r="C1078" t="s">
        <v>102</v>
      </c>
      <c r="D1078">
        <v>10007</v>
      </c>
      <c r="E1078" t="s">
        <v>1160</v>
      </c>
      <c r="F1078">
        <v>2</v>
      </c>
      <c r="G1078" t="s">
        <v>90</v>
      </c>
      <c r="H1078" t="s">
        <v>91</v>
      </c>
      <c r="I1078" t="s">
        <v>92</v>
      </c>
      <c r="J1078" t="s">
        <v>93</v>
      </c>
      <c r="K1078" t="s">
        <v>1161</v>
      </c>
      <c r="L1078">
        <v>4906</v>
      </c>
      <c r="M1078">
        <v>2269</v>
      </c>
      <c r="N1078" t="s">
        <v>87</v>
      </c>
      <c r="O1078">
        <v>1</v>
      </c>
      <c r="P1078">
        <v>4538</v>
      </c>
      <c r="Q1078">
        <v>9812</v>
      </c>
      <c r="R1078" s="20">
        <v>0.03</v>
      </c>
    </row>
    <row r="1079" spans="1:18" x14ac:dyDescent="0.25">
      <c r="A1079" t="s">
        <v>300</v>
      </c>
      <c r="B1079" s="19">
        <v>41718</v>
      </c>
      <c r="C1079" t="s">
        <v>89</v>
      </c>
      <c r="D1079">
        <v>10004</v>
      </c>
      <c r="E1079" t="s">
        <v>1165</v>
      </c>
      <c r="F1079">
        <v>2</v>
      </c>
      <c r="G1079" t="s">
        <v>121</v>
      </c>
      <c r="H1079" t="s">
        <v>122</v>
      </c>
      <c r="I1079" t="s">
        <v>123</v>
      </c>
      <c r="J1079" t="s">
        <v>106</v>
      </c>
      <c r="K1079" t="s">
        <v>1166</v>
      </c>
      <c r="L1079">
        <v>4910</v>
      </c>
      <c r="M1079">
        <v>2108</v>
      </c>
      <c r="N1079" t="s">
        <v>87</v>
      </c>
      <c r="O1079">
        <v>5</v>
      </c>
      <c r="P1079">
        <v>4216</v>
      </c>
      <c r="Q1079">
        <v>9820</v>
      </c>
      <c r="R1079" s="20">
        <v>0.03</v>
      </c>
    </row>
    <row r="1080" spans="1:18" x14ac:dyDescent="0.25">
      <c r="A1080" t="s">
        <v>372</v>
      </c>
      <c r="B1080" s="19">
        <v>42153</v>
      </c>
      <c r="C1080" t="s">
        <v>203</v>
      </c>
      <c r="D1080">
        <v>10001</v>
      </c>
      <c r="E1080" t="s">
        <v>500</v>
      </c>
      <c r="F1080">
        <v>3</v>
      </c>
      <c r="G1080" t="s">
        <v>197</v>
      </c>
      <c r="H1080" t="s">
        <v>122</v>
      </c>
      <c r="I1080" t="s">
        <v>198</v>
      </c>
      <c r="J1080" t="s">
        <v>106</v>
      </c>
      <c r="K1080" t="s">
        <v>501</v>
      </c>
      <c r="L1080">
        <v>3282</v>
      </c>
      <c r="M1080">
        <v>1654</v>
      </c>
      <c r="N1080" t="s">
        <v>114</v>
      </c>
      <c r="O1080">
        <v>4</v>
      </c>
      <c r="P1080">
        <v>4962</v>
      </c>
      <c r="Q1080">
        <v>9846</v>
      </c>
      <c r="R1080" s="20">
        <v>0.03</v>
      </c>
    </row>
    <row r="1081" spans="1:18" x14ac:dyDescent="0.25">
      <c r="A1081" t="s">
        <v>1474</v>
      </c>
      <c r="B1081" s="19">
        <v>41805</v>
      </c>
      <c r="C1081" t="s">
        <v>108</v>
      </c>
      <c r="D1081">
        <v>10012</v>
      </c>
      <c r="E1081" t="s">
        <v>500</v>
      </c>
      <c r="F1081">
        <v>3</v>
      </c>
      <c r="G1081" t="s">
        <v>127</v>
      </c>
      <c r="H1081" t="s">
        <v>128</v>
      </c>
      <c r="I1081" t="s">
        <v>129</v>
      </c>
      <c r="J1081" t="s">
        <v>93</v>
      </c>
      <c r="K1081" t="s">
        <v>501</v>
      </c>
      <c r="L1081">
        <v>3282</v>
      </c>
      <c r="M1081">
        <v>1654</v>
      </c>
      <c r="N1081" t="s">
        <v>114</v>
      </c>
      <c r="O1081">
        <v>3</v>
      </c>
      <c r="P1081">
        <v>4962</v>
      </c>
      <c r="Q1081">
        <v>9846</v>
      </c>
      <c r="R1081" s="20">
        <v>0.03</v>
      </c>
    </row>
    <row r="1082" spans="1:18" x14ac:dyDescent="0.25">
      <c r="A1082" t="s">
        <v>1475</v>
      </c>
      <c r="B1082" s="19">
        <v>42017</v>
      </c>
      <c r="C1082" t="s">
        <v>81</v>
      </c>
      <c r="D1082">
        <v>10011</v>
      </c>
      <c r="E1082" t="s">
        <v>500</v>
      </c>
      <c r="F1082">
        <v>3</v>
      </c>
      <c r="G1082" t="s">
        <v>153</v>
      </c>
      <c r="H1082" t="s">
        <v>154</v>
      </c>
      <c r="I1082" t="s">
        <v>155</v>
      </c>
      <c r="J1082" t="s">
        <v>93</v>
      </c>
      <c r="K1082" t="s">
        <v>501</v>
      </c>
      <c r="L1082">
        <v>3282</v>
      </c>
      <c r="M1082">
        <v>1654</v>
      </c>
      <c r="N1082" t="s">
        <v>114</v>
      </c>
      <c r="O1082">
        <v>8</v>
      </c>
      <c r="P1082">
        <v>4962</v>
      </c>
      <c r="Q1082">
        <v>9846</v>
      </c>
      <c r="R1082" s="20">
        <v>0.02</v>
      </c>
    </row>
    <row r="1083" spans="1:18" x14ac:dyDescent="0.25">
      <c r="A1083" t="s">
        <v>1476</v>
      </c>
      <c r="B1083" s="19">
        <v>41476</v>
      </c>
      <c r="C1083" t="s">
        <v>108</v>
      </c>
      <c r="D1083">
        <v>10014</v>
      </c>
      <c r="E1083" t="s">
        <v>1171</v>
      </c>
      <c r="F1083">
        <v>2</v>
      </c>
      <c r="G1083" t="s">
        <v>162</v>
      </c>
      <c r="H1083" t="s">
        <v>163</v>
      </c>
      <c r="I1083" t="s">
        <v>164</v>
      </c>
      <c r="J1083" t="s">
        <v>93</v>
      </c>
      <c r="K1083" t="s">
        <v>1172</v>
      </c>
      <c r="L1083">
        <v>4927</v>
      </c>
      <c r="M1083">
        <v>2034</v>
      </c>
      <c r="N1083" t="s">
        <v>114</v>
      </c>
      <c r="O1083">
        <v>3</v>
      </c>
      <c r="P1083">
        <v>4068</v>
      </c>
      <c r="Q1083">
        <v>9854</v>
      </c>
      <c r="R1083" s="20">
        <v>0.03</v>
      </c>
    </row>
    <row r="1084" spans="1:18" x14ac:dyDescent="0.25">
      <c r="A1084" t="s">
        <v>911</v>
      </c>
      <c r="B1084" s="19">
        <v>41957</v>
      </c>
      <c r="C1084" t="s">
        <v>108</v>
      </c>
      <c r="D1084">
        <v>10006</v>
      </c>
      <c r="E1084" t="s">
        <v>1173</v>
      </c>
      <c r="F1084">
        <v>2</v>
      </c>
      <c r="G1084" t="s">
        <v>74</v>
      </c>
      <c r="H1084" t="s">
        <v>75</v>
      </c>
      <c r="I1084" t="s">
        <v>76</v>
      </c>
      <c r="J1084" t="s">
        <v>77</v>
      </c>
      <c r="K1084" t="s">
        <v>1174</v>
      </c>
      <c r="L1084">
        <v>4928</v>
      </c>
      <c r="M1084">
        <v>2101</v>
      </c>
      <c r="N1084" t="s">
        <v>87</v>
      </c>
      <c r="O1084">
        <v>3</v>
      </c>
      <c r="P1084">
        <v>4202</v>
      </c>
      <c r="Q1084">
        <v>9856</v>
      </c>
      <c r="R1084" s="20">
        <v>0.03</v>
      </c>
    </row>
    <row r="1085" spans="1:18" x14ac:dyDescent="0.25">
      <c r="A1085" t="s">
        <v>250</v>
      </c>
      <c r="B1085" s="19">
        <v>41722</v>
      </c>
      <c r="C1085" t="s">
        <v>89</v>
      </c>
      <c r="D1085">
        <v>10003</v>
      </c>
      <c r="E1085" t="s">
        <v>1176</v>
      </c>
      <c r="F1085">
        <v>2</v>
      </c>
      <c r="G1085" t="s">
        <v>96</v>
      </c>
      <c r="H1085" t="s">
        <v>97</v>
      </c>
      <c r="I1085" t="s">
        <v>98</v>
      </c>
      <c r="J1085" t="s">
        <v>99</v>
      </c>
      <c r="K1085" t="s">
        <v>1177</v>
      </c>
      <c r="L1085">
        <v>4952</v>
      </c>
      <c r="M1085">
        <v>1567</v>
      </c>
      <c r="N1085" t="s">
        <v>87</v>
      </c>
      <c r="O1085">
        <v>5</v>
      </c>
      <c r="P1085">
        <v>3134</v>
      </c>
      <c r="Q1085">
        <v>9904</v>
      </c>
      <c r="R1085" s="20">
        <v>0.03</v>
      </c>
    </row>
    <row r="1086" spans="1:18" x14ac:dyDescent="0.25">
      <c r="A1086" t="s">
        <v>1275</v>
      </c>
      <c r="B1086" s="19">
        <v>41435</v>
      </c>
      <c r="C1086" t="s">
        <v>72</v>
      </c>
      <c r="D1086">
        <v>10004</v>
      </c>
      <c r="E1086" t="s">
        <v>516</v>
      </c>
      <c r="F1086">
        <v>3</v>
      </c>
      <c r="G1086" t="s">
        <v>121</v>
      </c>
      <c r="H1086" t="s">
        <v>122</v>
      </c>
      <c r="I1086" t="s">
        <v>123</v>
      </c>
      <c r="J1086" t="s">
        <v>106</v>
      </c>
      <c r="K1086" t="s">
        <v>517</v>
      </c>
      <c r="L1086">
        <v>3305</v>
      </c>
      <c r="M1086">
        <v>1418</v>
      </c>
      <c r="N1086" t="s">
        <v>87</v>
      </c>
      <c r="O1086">
        <v>6</v>
      </c>
      <c r="P1086">
        <v>4254</v>
      </c>
      <c r="Q1086">
        <v>9915</v>
      </c>
      <c r="R1086" s="20">
        <v>0.02</v>
      </c>
    </row>
    <row r="1087" spans="1:18" x14ac:dyDescent="0.25">
      <c r="A1087" t="s">
        <v>785</v>
      </c>
      <c r="B1087" s="19">
        <v>41287</v>
      </c>
      <c r="C1087" t="s">
        <v>81</v>
      </c>
      <c r="D1087">
        <v>10009</v>
      </c>
      <c r="E1087" t="s">
        <v>1179</v>
      </c>
      <c r="F1087">
        <v>2</v>
      </c>
      <c r="G1087" t="s">
        <v>141</v>
      </c>
      <c r="H1087" t="s">
        <v>142</v>
      </c>
      <c r="I1087" t="s">
        <v>143</v>
      </c>
      <c r="J1087" t="s">
        <v>93</v>
      </c>
      <c r="K1087" t="s">
        <v>1180</v>
      </c>
      <c r="L1087">
        <v>4990</v>
      </c>
      <c r="M1087">
        <v>1360</v>
      </c>
      <c r="N1087" t="s">
        <v>87</v>
      </c>
      <c r="O1087">
        <v>8</v>
      </c>
      <c r="P1087">
        <v>2720</v>
      </c>
      <c r="Q1087">
        <v>9980</v>
      </c>
      <c r="R1087" s="20">
        <v>0.02</v>
      </c>
    </row>
    <row r="1088" spans="1:18" x14ac:dyDescent="0.25">
      <c r="A1088" t="s">
        <v>1477</v>
      </c>
      <c r="B1088" s="19">
        <v>41483</v>
      </c>
      <c r="C1088" t="s">
        <v>89</v>
      </c>
      <c r="D1088">
        <v>10012</v>
      </c>
      <c r="E1088" t="s">
        <v>527</v>
      </c>
      <c r="F1088">
        <v>3</v>
      </c>
      <c r="G1088" t="s">
        <v>127</v>
      </c>
      <c r="H1088" t="s">
        <v>128</v>
      </c>
      <c r="I1088" t="s">
        <v>129</v>
      </c>
      <c r="J1088" t="s">
        <v>93</v>
      </c>
      <c r="K1088" t="s">
        <v>528</v>
      </c>
      <c r="L1088">
        <v>3330</v>
      </c>
      <c r="M1088">
        <v>2283</v>
      </c>
      <c r="N1088" t="s">
        <v>87</v>
      </c>
      <c r="O1088">
        <v>5</v>
      </c>
      <c r="P1088">
        <v>6849</v>
      </c>
      <c r="Q1088">
        <v>9990</v>
      </c>
      <c r="R1088" s="20">
        <v>0.03</v>
      </c>
    </row>
    <row r="1089" spans="1:18" x14ac:dyDescent="0.25">
      <c r="A1089" t="s">
        <v>781</v>
      </c>
      <c r="B1089" s="19">
        <v>41805</v>
      </c>
      <c r="C1089" t="s">
        <v>89</v>
      </c>
      <c r="D1089">
        <v>10009</v>
      </c>
      <c r="E1089" t="s">
        <v>532</v>
      </c>
      <c r="F1089">
        <v>3</v>
      </c>
      <c r="G1089" t="s">
        <v>141</v>
      </c>
      <c r="H1089" t="s">
        <v>142</v>
      </c>
      <c r="I1089" t="s">
        <v>143</v>
      </c>
      <c r="J1089" t="s">
        <v>93</v>
      </c>
      <c r="K1089" t="s">
        <v>533</v>
      </c>
      <c r="L1089">
        <v>3339</v>
      </c>
      <c r="M1089">
        <v>2274</v>
      </c>
      <c r="N1089" t="s">
        <v>87</v>
      </c>
      <c r="O1089">
        <v>5</v>
      </c>
      <c r="P1089">
        <v>6822</v>
      </c>
      <c r="Q1089">
        <v>10017</v>
      </c>
      <c r="R1089" s="20">
        <v>0.03</v>
      </c>
    </row>
    <row r="1090" spans="1:18" x14ac:dyDescent="0.25">
      <c r="A1090" t="s">
        <v>1244</v>
      </c>
      <c r="B1090" s="19">
        <v>41800</v>
      </c>
      <c r="C1090" t="s">
        <v>203</v>
      </c>
      <c r="D1090">
        <v>10003</v>
      </c>
      <c r="E1090" t="s">
        <v>532</v>
      </c>
      <c r="F1090">
        <v>3</v>
      </c>
      <c r="G1090" t="s">
        <v>96</v>
      </c>
      <c r="H1090" t="s">
        <v>97</v>
      </c>
      <c r="I1090" t="s">
        <v>98</v>
      </c>
      <c r="J1090" t="s">
        <v>99</v>
      </c>
      <c r="K1090" t="s">
        <v>533</v>
      </c>
      <c r="L1090">
        <v>3339</v>
      </c>
      <c r="M1090">
        <v>2274</v>
      </c>
      <c r="N1090" t="s">
        <v>87</v>
      </c>
      <c r="O1090">
        <v>4</v>
      </c>
      <c r="P1090">
        <v>6822</v>
      </c>
      <c r="Q1090">
        <v>10017</v>
      </c>
      <c r="R1090" s="20">
        <v>0.03</v>
      </c>
    </row>
    <row r="1091" spans="1:18" x14ac:dyDescent="0.25">
      <c r="A1091" t="s">
        <v>1478</v>
      </c>
      <c r="B1091" s="19">
        <v>42336</v>
      </c>
      <c r="C1091" t="s">
        <v>203</v>
      </c>
      <c r="D1091">
        <v>10008</v>
      </c>
      <c r="E1091" t="s">
        <v>532</v>
      </c>
      <c r="F1091">
        <v>3</v>
      </c>
      <c r="G1091" t="s">
        <v>135</v>
      </c>
      <c r="H1091" t="s">
        <v>136</v>
      </c>
      <c r="I1091" t="s">
        <v>137</v>
      </c>
      <c r="J1091" t="s">
        <v>106</v>
      </c>
      <c r="K1091" t="s">
        <v>533</v>
      </c>
      <c r="L1091">
        <v>3339</v>
      </c>
      <c r="M1091">
        <v>2274</v>
      </c>
      <c r="N1091" t="s">
        <v>87</v>
      </c>
      <c r="O1091">
        <v>4</v>
      </c>
      <c r="P1091">
        <v>6822</v>
      </c>
      <c r="Q1091">
        <v>10017</v>
      </c>
      <c r="R1091" s="20">
        <v>0.03</v>
      </c>
    </row>
    <row r="1092" spans="1:18" x14ac:dyDescent="0.25">
      <c r="A1092" t="s">
        <v>1408</v>
      </c>
      <c r="B1092" s="19">
        <v>41751</v>
      </c>
      <c r="C1092" t="s">
        <v>108</v>
      </c>
      <c r="D1092">
        <v>10007</v>
      </c>
      <c r="E1092" t="s">
        <v>536</v>
      </c>
      <c r="F1092">
        <v>3</v>
      </c>
      <c r="G1092" t="s">
        <v>90</v>
      </c>
      <c r="H1092" t="s">
        <v>91</v>
      </c>
      <c r="I1092" t="s">
        <v>92</v>
      </c>
      <c r="J1092" t="s">
        <v>93</v>
      </c>
      <c r="K1092" t="s">
        <v>537</v>
      </c>
      <c r="L1092">
        <v>3340</v>
      </c>
      <c r="M1092">
        <v>1355</v>
      </c>
      <c r="N1092" t="s">
        <v>87</v>
      </c>
      <c r="O1092">
        <v>3</v>
      </c>
      <c r="P1092">
        <v>4065</v>
      </c>
      <c r="Q1092">
        <v>10020</v>
      </c>
      <c r="R1092" s="20">
        <v>0.03</v>
      </c>
    </row>
    <row r="1093" spans="1:18" x14ac:dyDescent="0.25">
      <c r="A1093" t="s">
        <v>1479</v>
      </c>
      <c r="B1093" s="19">
        <v>42129</v>
      </c>
      <c r="C1093" t="s">
        <v>134</v>
      </c>
      <c r="D1093">
        <v>10013</v>
      </c>
      <c r="E1093" t="s">
        <v>539</v>
      </c>
      <c r="F1093">
        <v>3</v>
      </c>
      <c r="G1093" t="s">
        <v>116</v>
      </c>
      <c r="H1093" t="s">
        <v>117</v>
      </c>
      <c r="I1093" t="s">
        <v>118</v>
      </c>
      <c r="J1093" t="s">
        <v>106</v>
      </c>
      <c r="K1093" t="s">
        <v>540</v>
      </c>
      <c r="L1093">
        <v>3377</v>
      </c>
      <c r="M1093">
        <v>2112</v>
      </c>
      <c r="N1093" t="s">
        <v>239</v>
      </c>
      <c r="O1093">
        <v>10</v>
      </c>
      <c r="P1093">
        <v>6336</v>
      </c>
      <c r="Q1093">
        <v>10131</v>
      </c>
      <c r="R1093" s="20">
        <v>0.02</v>
      </c>
    </row>
    <row r="1094" spans="1:18" x14ac:dyDescent="0.25">
      <c r="A1094" t="s">
        <v>1480</v>
      </c>
      <c r="B1094" s="19">
        <v>41552</v>
      </c>
      <c r="C1094" t="s">
        <v>203</v>
      </c>
      <c r="D1094">
        <v>10009</v>
      </c>
      <c r="E1094" t="s">
        <v>539</v>
      </c>
      <c r="F1094">
        <v>3</v>
      </c>
      <c r="G1094" t="s">
        <v>141</v>
      </c>
      <c r="H1094" t="s">
        <v>142</v>
      </c>
      <c r="I1094" t="s">
        <v>143</v>
      </c>
      <c r="J1094" t="s">
        <v>93</v>
      </c>
      <c r="K1094" t="s">
        <v>540</v>
      </c>
      <c r="L1094">
        <v>3377</v>
      </c>
      <c r="M1094">
        <v>2112</v>
      </c>
      <c r="N1094" t="s">
        <v>239</v>
      </c>
      <c r="O1094">
        <v>4</v>
      </c>
      <c r="P1094">
        <v>6336</v>
      </c>
      <c r="Q1094">
        <v>10131</v>
      </c>
      <c r="R1094" s="20">
        <v>0.03</v>
      </c>
    </row>
    <row r="1095" spans="1:18" x14ac:dyDescent="0.25">
      <c r="A1095" t="s">
        <v>1481</v>
      </c>
      <c r="B1095" s="19">
        <v>42068</v>
      </c>
      <c r="C1095" t="s">
        <v>108</v>
      </c>
      <c r="D1095">
        <v>10009</v>
      </c>
      <c r="E1095" t="s">
        <v>1482</v>
      </c>
      <c r="F1095">
        <v>3</v>
      </c>
      <c r="G1095" t="s">
        <v>141</v>
      </c>
      <c r="H1095" t="s">
        <v>142</v>
      </c>
      <c r="I1095" t="s">
        <v>143</v>
      </c>
      <c r="J1095" t="s">
        <v>93</v>
      </c>
      <c r="K1095" t="s">
        <v>1483</v>
      </c>
      <c r="L1095">
        <v>3378</v>
      </c>
      <c r="M1095">
        <v>1807</v>
      </c>
      <c r="N1095" t="s">
        <v>114</v>
      </c>
      <c r="O1095">
        <v>3</v>
      </c>
      <c r="P1095">
        <v>5421</v>
      </c>
      <c r="Q1095">
        <v>10134</v>
      </c>
      <c r="R1095" s="20">
        <v>0.03</v>
      </c>
    </row>
    <row r="1096" spans="1:18" x14ac:dyDescent="0.25">
      <c r="A1096" t="s">
        <v>1333</v>
      </c>
      <c r="B1096" s="19">
        <v>41959</v>
      </c>
      <c r="C1096" t="s">
        <v>108</v>
      </c>
      <c r="D1096">
        <v>10011</v>
      </c>
      <c r="E1096" t="s">
        <v>542</v>
      </c>
      <c r="F1096">
        <v>3</v>
      </c>
      <c r="G1096" t="s">
        <v>153</v>
      </c>
      <c r="H1096" t="s">
        <v>154</v>
      </c>
      <c r="I1096" t="s">
        <v>155</v>
      </c>
      <c r="J1096" t="s">
        <v>93</v>
      </c>
      <c r="K1096" t="s">
        <v>543</v>
      </c>
      <c r="L1096">
        <v>3388</v>
      </c>
      <c r="M1096">
        <v>1454</v>
      </c>
      <c r="N1096" t="s">
        <v>239</v>
      </c>
      <c r="O1096">
        <v>3</v>
      </c>
      <c r="P1096">
        <v>4362</v>
      </c>
      <c r="Q1096">
        <v>10164</v>
      </c>
      <c r="R1096" s="20">
        <v>0.03</v>
      </c>
    </row>
    <row r="1097" spans="1:18" x14ac:dyDescent="0.25">
      <c r="A1097" t="s">
        <v>1484</v>
      </c>
      <c r="B1097" s="19">
        <v>41743</v>
      </c>
      <c r="C1097" t="s">
        <v>108</v>
      </c>
      <c r="D1097">
        <v>10010</v>
      </c>
      <c r="E1097" t="s">
        <v>542</v>
      </c>
      <c r="F1097">
        <v>3</v>
      </c>
      <c r="G1097" t="s">
        <v>171</v>
      </c>
      <c r="H1097" t="s">
        <v>172</v>
      </c>
      <c r="I1097" t="s">
        <v>173</v>
      </c>
      <c r="J1097" t="s">
        <v>93</v>
      </c>
      <c r="K1097" t="s">
        <v>543</v>
      </c>
      <c r="L1097">
        <v>3388</v>
      </c>
      <c r="M1097">
        <v>1454</v>
      </c>
      <c r="N1097" t="s">
        <v>239</v>
      </c>
      <c r="O1097">
        <v>3</v>
      </c>
      <c r="P1097">
        <v>4362</v>
      </c>
      <c r="Q1097">
        <v>10164</v>
      </c>
      <c r="R1097" s="20">
        <v>0.03</v>
      </c>
    </row>
    <row r="1098" spans="1:18" x14ac:dyDescent="0.25">
      <c r="A1098" t="s">
        <v>512</v>
      </c>
      <c r="B1098" s="19">
        <v>42028</v>
      </c>
      <c r="C1098" t="s">
        <v>89</v>
      </c>
      <c r="D1098">
        <v>10001</v>
      </c>
      <c r="E1098" t="s">
        <v>546</v>
      </c>
      <c r="F1098">
        <v>3</v>
      </c>
      <c r="G1098" t="s">
        <v>197</v>
      </c>
      <c r="H1098" t="s">
        <v>122</v>
      </c>
      <c r="I1098" t="s">
        <v>198</v>
      </c>
      <c r="J1098" t="s">
        <v>106</v>
      </c>
      <c r="K1098" t="s">
        <v>547</v>
      </c>
      <c r="L1098">
        <v>3408</v>
      </c>
      <c r="M1098">
        <v>2467</v>
      </c>
      <c r="N1098" t="s">
        <v>87</v>
      </c>
      <c r="O1098">
        <v>5</v>
      </c>
      <c r="P1098">
        <v>7401</v>
      </c>
      <c r="Q1098">
        <v>10224</v>
      </c>
      <c r="R1098" s="20">
        <v>0.03</v>
      </c>
    </row>
    <row r="1099" spans="1:18" x14ac:dyDescent="0.25">
      <c r="A1099" t="s">
        <v>1246</v>
      </c>
      <c r="B1099" s="19">
        <v>41574</v>
      </c>
      <c r="C1099" t="s">
        <v>81</v>
      </c>
      <c r="D1099">
        <v>10012</v>
      </c>
      <c r="E1099" t="s">
        <v>546</v>
      </c>
      <c r="F1099">
        <v>3</v>
      </c>
      <c r="G1099" t="s">
        <v>127</v>
      </c>
      <c r="H1099" t="s">
        <v>128</v>
      </c>
      <c r="I1099" t="s">
        <v>129</v>
      </c>
      <c r="J1099" t="s">
        <v>93</v>
      </c>
      <c r="K1099" t="s">
        <v>547</v>
      </c>
      <c r="L1099">
        <v>3408</v>
      </c>
      <c r="M1099">
        <v>2467</v>
      </c>
      <c r="N1099" t="s">
        <v>87</v>
      </c>
      <c r="O1099">
        <v>8</v>
      </c>
      <c r="P1099">
        <v>7401</v>
      </c>
      <c r="Q1099">
        <v>10224</v>
      </c>
      <c r="R1099" s="20">
        <v>0.02</v>
      </c>
    </row>
    <row r="1100" spans="1:18" x14ac:dyDescent="0.25">
      <c r="A1100" t="s">
        <v>1221</v>
      </c>
      <c r="B1100" s="19">
        <v>41696</v>
      </c>
      <c r="C1100" t="s">
        <v>110</v>
      </c>
      <c r="D1100">
        <v>10004</v>
      </c>
      <c r="E1100" t="s">
        <v>554</v>
      </c>
      <c r="F1100">
        <v>3</v>
      </c>
      <c r="G1100" t="s">
        <v>121</v>
      </c>
      <c r="H1100" t="s">
        <v>122</v>
      </c>
      <c r="I1100" t="s">
        <v>123</v>
      </c>
      <c r="J1100" t="s">
        <v>106</v>
      </c>
      <c r="K1100" t="s">
        <v>555</v>
      </c>
      <c r="L1100">
        <v>3413</v>
      </c>
      <c r="M1100">
        <v>1700</v>
      </c>
      <c r="N1100" t="s">
        <v>87</v>
      </c>
      <c r="O1100">
        <v>4</v>
      </c>
      <c r="P1100">
        <v>5100</v>
      </c>
      <c r="Q1100">
        <v>10239</v>
      </c>
      <c r="R1100" s="20">
        <v>0.03</v>
      </c>
    </row>
    <row r="1101" spans="1:18" x14ac:dyDescent="0.25">
      <c r="A1101" t="s">
        <v>1485</v>
      </c>
      <c r="B1101" s="19">
        <v>41782</v>
      </c>
      <c r="C1101" t="s">
        <v>203</v>
      </c>
      <c r="D1101">
        <v>10013</v>
      </c>
      <c r="E1101" t="s">
        <v>571</v>
      </c>
      <c r="F1101">
        <v>3</v>
      </c>
      <c r="G1101" t="s">
        <v>116</v>
      </c>
      <c r="H1101" t="s">
        <v>117</v>
      </c>
      <c r="I1101" t="s">
        <v>118</v>
      </c>
      <c r="J1101" t="s">
        <v>106</v>
      </c>
      <c r="K1101" t="s">
        <v>572</v>
      </c>
      <c r="L1101">
        <v>3445</v>
      </c>
      <c r="M1101">
        <v>1909</v>
      </c>
      <c r="N1101" t="s">
        <v>573</v>
      </c>
      <c r="O1101">
        <v>4</v>
      </c>
      <c r="P1101">
        <v>5727</v>
      </c>
      <c r="Q1101">
        <v>10335</v>
      </c>
      <c r="R1101" s="20">
        <v>0.03</v>
      </c>
    </row>
    <row r="1102" spans="1:18" x14ac:dyDescent="0.25">
      <c r="A1102" t="s">
        <v>390</v>
      </c>
      <c r="B1102" s="19">
        <v>41333</v>
      </c>
      <c r="C1102" t="s">
        <v>110</v>
      </c>
      <c r="D1102">
        <v>10007</v>
      </c>
      <c r="E1102" t="s">
        <v>587</v>
      </c>
      <c r="F1102">
        <v>3</v>
      </c>
      <c r="G1102" t="s">
        <v>90</v>
      </c>
      <c r="H1102" t="s">
        <v>91</v>
      </c>
      <c r="I1102" t="s">
        <v>92</v>
      </c>
      <c r="J1102" t="s">
        <v>93</v>
      </c>
      <c r="K1102" t="s">
        <v>588</v>
      </c>
      <c r="L1102">
        <v>3457</v>
      </c>
      <c r="M1102">
        <v>2070</v>
      </c>
      <c r="N1102" t="s">
        <v>239</v>
      </c>
      <c r="O1102">
        <v>4</v>
      </c>
      <c r="P1102">
        <v>6210</v>
      </c>
      <c r="Q1102">
        <v>10371</v>
      </c>
      <c r="R1102" s="20">
        <v>0.03</v>
      </c>
    </row>
    <row r="1103" spans="1:18" x14ac:dyDescent="0.25">
      <c r="A1103" t="s">
        <v>1486</v>
      </c>
      <c r="B1103" s="19">
        <v>41578</v>
      </c>
      <c r="C1103" t="s">
        <v>203</v>
      </c>
      <c r="D1103">
        <v>10004</v>
      </c>
      <c r="E1103" t="s">
        <v>592</v>
      </c>
      <c r="F1103">
        <v>3</v>
      </c>
      <c r="G1103" t="s">
        <v>121</v>
      </c>
      <c r="H1103" t="s">
        <v>122</v>
      </c>
      <c r="I1103" t="s">
        <v>123</v>
      </c>
      <c r="J1103" t="s">
        <v>106</v>
      </c>
      <c r="K1103" t="s">
        <v>593</v>
      </c>
      <c r="L1103">
        <v>3458</v>
      </c>
      <c r="M1103">
        <v>1684</v>
      </c>
      <c r="N1103" t="s">
        <v>114</v>
      </c>
      <c r="O1103">
        <v>4</v>
      </c>
      <c r="P1103">
        <v>5052</v>
      </c>
      <c r="Q1103">
        <v>10374</v>
      </c>
      <c r="R1103" s="20">
        <v>0.03</v>
      </c>
    </row>
    <row r="1104" spans="1:18" x14ac:dyDescent="0.25">
      <c r="A1104" t="s">
        <v>145</v>
      </c>
      <c r="B1104" s="19">
        <v>42034</v>
      </c>
      <c r="C1104" t="s">
        <v>102</v>
      </c>
      <c r="D1104">
        <v>10015</v>
      </c>
      <c r="E1104" t="s">
        <v>598</v>
      </c>
      <c r="F1104">
        <v>3</v>
      </c>
      <c r="G1104" t="s">
        <v>103</v>
      </c>
      <c r="H1104" t="s">
        <v>104</v>
      </c>
      <c r="I1104" t="s">
        <v>105</v>
      </c>
      <c r="J1104" t="s">
        <v>106</v>
      </c>
      <c r="K1104" t="s">
        <v>599</v>
      </c>
      <c r="L1104">
        <v>3467</v>
      </c>
      <c r="M1104">
        <v>1230</v>
      </c>
      <c r="N1104" t="s">
        <v>114</v>
      </c>
      <c r="O1104">
        <v>1</v>
      </c>
      <c r="P1104">
        <v>3690</v>
      </c>
      <c r="Q1104">
        <v>10401</v>
      </c>
      <c r="R1104" s="20">
        <v>0.03</v>
      </c>
    </row>
    <row r="1105" spans="1:18" x14ac:dyDescent="0.25">
      <c r="A1105" t="s">
        <v>174</v>
      </c>
      <c r="B1105" s="19">
        <v>41956</v>
      </c>
      <c r="C1105" t="s">
        <v>110</v>
      </c>
      <c r="D1105">
        <v>10009</v>
      </c>
      <c r="E1105" t="s">
        <v>609</v>
      </c>
      <c r="F1105">
        <v>3</v>
      </c>
      <c r="G1105" t="s">
        <v>141</v>
      </c>
      <c r="H1105" t="s">
        <v>142</v>
      </c>
      <c r="I1105" t="s">
        <v>143</v>
      </c>
      <c r="J1105" t="s">
        <v>93</v>
      </c>
      <c r="K1105" t="s">
        <v>610</v>
      </c>
      <c r="L1105">
        <v>3473</v>
      </c>
      <c r="M1105">
        <v>1493</v>
      </c>
      <c r="N1105" t="s">
        <v>239</v>
      </c>
      <c r="O1105">
        <v>4</v>
      </c>
      <c r="P1105">
        <v>4479</v>
      </c>
      <c r="Q1105">
        <v>10419</v>
      </c>
      <c r="R1105" s="20">
        <v>0.03</v>
      </c>
    </row>
    <row r="1106" spans="1:18" x14ac:dyDescent="0.25">
      <c r="A1106" t="s">
        <v>710</v>
      </c>
      <c r="B1106" s="19">
        <v>41747</v>
      </c>
      <c r="C1106" t="s">
        <v>72</v>
      </c>
      <c r="D1106">
        <v>10004</v>
      </c>
      <c r="E1106" t="s">
        <v>609</v>
      </c>
      <c r="F1106">
        <v>3</v>
      </c>
      <c r="G1106" t="s">
        <v>121</v>
      </c>
      <c r="H1106" t="s">
        <v>122</v>
      </c>
      <c r="I1106" t="s">
        <v>123</v>
      </c>
      <c r="J1106" t="s">
        <v>106</v>
      </c>
      <c r="K1106" t="s">
        <v>610</v>
      </c>
      <c r="L1106">
        <v>3473</v>
      </c>
      <c r="M1106">
        <v>1493</v>
      </c>
      <c r="N1106" t="s">
        <v>239</v>
      </c>
      <c r="O1106">
        <v>6</v>
      </c>
      <c r="P1106">
        <v>4479</v>
      </c>
      <c r="Q1106">
        <v>10419</v>
      </c>
      <c r="R1106" s="20">
        <v>0.02</v>
      </c>
    </row>
    <row r="1107" spans="1:18" x14ac:dyDescent="0.25">
      <c r="A1107" t="s">
        <v>1487</v>
      </c>
      <c r="B1107" s="19">
        <v>42072</v>
      </c>
      <c r="C1107" t="s">
        <v>134</v>
      </c>
      <c r="D1107">
        <v>10012</v>
      </c>
      <c r="E1107" t="s">
        <v>616</v>
      </c>
      <c r="F1107">
        <v>3</v>
      </c>
      <c r="G1107" t="s">
        <v>127</v>
      </c>
      <c r="H1107" t="s">
        <v>128</v>
      </c>
      <c r="I1107" t="s">
        <v>129</v>
      </c>
      <c r="J1107" t="s">
        <v>93</v>
      </c>
      <c r="K1107" t="s">
        <v>617</v>
      </c>
      <c r="L1107">
        <v>3479</v>
      </c>
      <c r="M1107">
        <v>2056</v>
      </c>
      <c r="N1107" t="s">
        <v>87</v>
      </c>
      <c r="O1107">
        <v>10</v>
      </c>
      <c r="P1107">
        <v>6168</v>
      </c>
      <c r="Q1107">
        <v>10437</v>
      </c>
      <c r="R1107" s="20">
        <v>0.02</v>
      </c>
    </row>
    <row r="1108" spans="1:18" x14ac:dyDescent="0.25">
      <c r="A1108" t="s">
        <v>1272</v>
      </c>
      <c r="B1108" s="19">
        <v>42366</v>
      </c>
      <c r="C1108" t="s">
        <v>203</v>
      </c>
      <c r="D1108">
        <v>10007</v>
      </c>
      <c r="E1108" t="s">
        <v>616</v>
      </c>
      <c r="F1108">
        <v>3</v>
      </c>
      <c r="G1108" t="s">
        <v>90</v>
      </c>
      <c r="H1108" t="s">
        <v>91</v>
      </c>
      <c r="I1108" t="s">
        <v>92</v>
      </c>
      <c r="J1108" t="s">
        <v>93</v>
      </c>
      <c r="K1108" t="s">
        <v>617</v>
      </c>
      <c r="L1108">
        <v>3479</v>
      </c>
      <c r="M1108">
        <v>2056</v>
      </c>
      <c r="N1108" t="s">
        <v>87</v>
      </c>
      <c r="O1108">
        <v>4</v>
      </c>
      <c r="P1108">
        <v>6168</v>
      </c>
      <c r="Q1108">
        <v>10437</v>
      </c>
      <c r="R1108" s="20">
        <v>0.03</v>
      </c>
    </row>
    <row r="1109" spans="1:18" x14ac:dyDescent="0.25">
      <c r="A1109" t="s">
        <v>945</v>
      </c>
      <c r="B1109" s="19">
        <v>42335</v>
      </c>
      <c r="C1109" t="s">
        <v>102</v>
      </c>
      <c r="D1109">
        <v>10007</v>
      </c>
      <c r="E1109" t="s">
        <v>616</v>
      </c>
      <c r="F1109">
        <v>3</v>
      </c>
      <c r="G1109" t="s">
        <v>90</v>
      </c>
      <c r="H1109" t="s">
        <v>91</v>
      </c>
      <c r="I1109" t="s">
        <v>92</v>
      </c>
      <c r="J1109" t="s">
        <v>93</v>
      </c>
      <c r="K1109" t="s">
        <v>617</v>
      </c>
      <c r="L1109">
        <v>3479</v>
      </c>
      <c r="M1109">
        <v>2056</v>
      </c>
      <c r="N1109" t="s">
        <v>87</v>
      </c>
      <c r="O1109">
        <v>1</v>
      </c>
      <c r="P1109">
        <v>6168</v>
      </c>
      <c r="Q1109">
        <v>10437</v>
      </c>
      <c r="R1109" s="20">
        <v>0.03</v>
      </c>
    </row>
    <row r="1110" spans="1:18" x14ac:dyDescent="0.25">
      <c r="A1110" t="s">
        <v>873</v>
      </c>
      <c r="B1110" s="19">
        <v>42246</v>
      </c>
      <c r="C1110" t="s">
        <v>110</v>
      </c>
      <c r="D1110">
        <v>10014</v>
      </c>
      <c r="E1110" t="s">
        <v>619</v>
      </c>
      <c r="F1110">
        <v>3</v>
      </c>
      <c r="G1110" t="s">
        <v>162</v>
      </c>
      <c r="H1110" t="s">
        <v>163</v>
      </c>
      <c r="I1110" t="s">
        <v>164</v>
      </c>
      <c r="J1110" t="s">
        <v>93</v>
      </c>
      <c r="K1110" t="s">
        <v>620</v>
      </c>
      <c r="L1110">
        <v>3491</v>
      </c>
      <c r="M1110">
        <v>1257</v>
      </c>
      <c r="N1110" t="s">
        <v>239</v>
      </c>
      <c r="O1110">
        <v>4</v>
      </c>
      <c r="P1110">
        <v>3771</v>
      </c>
      <c r="Q1110">
        <v>10473</v>
      </c>
      <c r="R1110" s="20">
        <v>0.03</v>
      </c>
    </row>
    <row r="1111" spans="1:18" x14ac:dyDescent="0.25">
      <c r="A1111" t="s">
        <v>1201</v>
      </c>
      <c r="B1111" s="19">
        <v>41404</v>
      </c>
      <c r="C1111" t="s">
        <v>72</v>
      </c>
      <c r="D1111">
        <v>10003</v>
      </c>
      <c r="E1111" t="s">
        <v>623</v>
      </c>
      <c r="F1111">
        <v>3</v>
      </c>
      <c r="G1111" t="s">
        <v>96</v>
      </c>
      <c r="H1111" t="s">
        <v>97</v>
      </c>
      <c r="I1111" t="s">
        <v>98</v>
      </c>
      <c r="J1111" t="s">
        <v>99</v>
      </c>
      <c r="K1111" t="s">
        <v>624</v>
      </c>
      <c r="L1111">
        <v>3493</v>
      </c>
      <c r="M1111">
        <v>2180</v>
      </c>
      <c r="N1111" t="s">
        <v>87</v>
      </c>
      <c r="O1111">
        <v>6</v>
      </c>
      <c r="P1111">
        <v>6540</v>
      </c>
      <c r="Q1111">
        <v>10479</v>
      </c>
      <c r="R1111" s="20">
        <v>0.02</v>
      </c>
    </row>
    <row r="1112" spans="1:18" x14ac:dyDescent="0.25">
      <c r="A1112" t="s">
        <v>1001</v>
      </c>
      <c r="B1112" s="19">
        <v>41654</v>
      </c>
      <c r="C1112" t="s">
        <v>110</v>
      </c>
      <c r="D1112">
        <v>10006</v>
      </c>
      <c r="E1112" t="s">
        <v>623</v>
      </c>
      <c r="F1112">
        <v>3</v>
      </c>
      <c r="G1112" t="s">
        <v>74</v>
      </c>
      <c r="H1112" t="s">
        <v>75</v>
      </c>
      <c r="I1112" t="s">
        <v>76</v>
      </c>
      <c r="J1112" t="s">
        <v>77</v>
      </c>
      <c r="K1112" t="s">
        <v>624</v>
      </c>
      <c r="L1112">
        <v>3493</v>
      </c>
      <c r="M1112">
        <v>2180</v>
      </c>
      <c r="N1112" t="s">
        <v>87</v>
      </c>
      <c r="O1112">
        <v>4</v>
      </c>
      <c r="P1112">
        <v>6540</v>
      </c>
      <c r="Q1112">
        <v>10479</v>
      </c>
      <c r="R1112" s="20">
        <v>0.03</v>
      </c>
    </row>
    <row r="1113" spans="1:18" x14ac:dyDescent="0.25">
      <c r="A1113" t="s">
        <v>878</v>
      </c>
      <c r="B1113" s="19">
        <v>41511</v>
      </c>
      <c r="C1113" t="s">
        <v>134</v>
      </c>
      <c r="D1113">
        <v>10010</v>
      </c>
      <c r="E1113" t="s">
        <v>637</v>
      </c>
      <c r="F1113">
        <v>3</v>
      </c>
      <c r="G1113" t="s">
        <v>171</v>
      </c>
      <c r="H1113" t="s">
        <v>172</v>
      </c>
      <c r="I1113" t="s">
        <v>173</v>
      </c>
      <c r="J1113" t="s">
        <v>93</v>
      </c>
      <c r="K1113" t="s">
        <v>638</v>
      </c>
      <c r="L1113">
        <v>3507</v>
      </c>
      <c r="M1113">
        <v>1643</v>
      </c>
      <c r="N1113" t="s">
        <v>239</v>
      </c>
      <c r="O1113">
        <v>10</v>
      </c>
      <c r="P1113">
        <v>4929</v>
      </c>
      <c r="Q1113">
        <v>10521</v>
      </c>
      <c r="R1113" s="20">
        <v>0.02</v>
      </c>
    </row>
    <row r="1114" spans="1:18" x14ac:dyDescent="0.25">
      <c r="A1114" t="s">
        <v>1488</v>
      </c>
      <c r="B1114" s="19">
        <v>41967</v>
      </c>
      <c r="C1114" t="s">
        <v>108</v>
      </c>
      <c r="D1114">
        <v>10009</v>
      </c>
      <c r="E1114" t="s">
        <v>640</v>
      </c>
      <c r="F1114">
        <v>3</v>
      </c>
      <c r="G1114" t="s">
        <v>141</v>
      </c>
      <c r="H1114" t="s">
        <v>142</v>
      </c>
      <c r="I1114" t="s">
        <v>143</v>
      </c>
      <c r="J1114" t="s">
        <v>93</v>
      </c>
      <c r="K1114" t="s">
        <v>641</v>
      </c>
      <c r="L1114">
        <v>3508</v>
      </c>
      <c r="M1114">
        <v>1212</v>
      </c>
      <c r="N1114" t="s">
        <v>87</v>
      </c>
      <c r="O1114">
        <v>3</v>
      </c>
      <c r="P1114">
        <v>3636</v>
      </c>
      <c r="Q1114">
        <v>10524</v>
      </c>
      <c r="R1114" s="20">
        <v>0.03</v>
      </c>
    </row>
    <row r="1115" spans="1:18" x14ac:dyDescent="0.25">
      <c r="A1115" t="s">
        <v>1489</v>
      </c>
      <c r="B1115" s="19">
        <v>41691</v>
      </c>
      <c r="C1115" t="s">
        <v>108</v>
      </c>
      <c r="D1115">
        <v>10015</v>
      </c>
      <c r="E1115" t="s">
        <v>640</v>
      </c>
      <c r="F1115">
        <v>3</v>
      </c>
      <c r="G1115" t="s">
        <v>103</v>
      </c>
      <c r="H1115" t="s">
        <v>104</v>
      </c>
      <c r="I1115" t="s">
        <v>105</v>
      </c>
      <c r="J1115" t="s">
        <v>106</v>
      </c>
      <c r="K1115" t="s">
        <v>641</v>
      </c>
      <c r="L1115">
        <v>3508</v>
      </c>
      <c r="M1115">
        <v>1212</v>
      </c>
      <c r="N1115" t="s">
        <v>87</v>
      </c>
      <c r="O1115">
        <v>3</v>
      </c>
      <c r="P1115">
        <v>3636</v>
      </c>
      <c r="Q1115">
        <v>10524</v>
      </c>
      <c r="R1115" s="20">
        <v>0.03</v>
      </c>
    </row>
    <row r="1116" spans="1:18" x14ac:dyDescent="0.25">
      <c r="A1116" t="s">
        <v>1490</v>
      </c>
      <c r="B1116" s="19">
        <v>41743</v>
      </c>
      <c r="C1116" t="s">
        <v>203</v>
      </c>
      <c r="D1116">
        <v>10002</v>
      </c>
      <c r="E1116" t="s">
        <v>643</v>
      </c>
      <c r="F1116">
        <v>3</v>
      </c>
      <c r="G1116" t="s">
        <v>83</v>
      </c>
      <c r="H1116" t="s">
        <v>84</v>
      </c>
      <c r="I1116" t="s">
        <v>85</v>
      </c>
      <c r="J1116" t="s">
        <v>77</v>
      </c>
      <c r="K1116" t="s">
        <v>644</v>
      </c>
      <c r="L1116">
        <v>3514</v>
      </c>
      <c r="M1116">
        <v>1257</v>
      </c>
      <c r="N1116" t="s">
        <v>87</v>
      </c>
      <c r="O1116">
        <v>4</v>
      </c>
      <c r="P1116">
        <v>3771</v>
      </c>
      <c r="Q1116">
        <v>10542</v>
      </c>
      <c r="R1116" s="20">
        <v>0.03</v>
      </c>
    </row>
    <row r="1117" spans="1:18" x14ac:dyDescent="0.25">
      <c r="A1117" t="s">
        <v>1491</v>
      </c>
      <c r="B1117" s="19">
        <v>41456</v>
      </c>
      <c r="C1117" t="s">
        <v>134</v>
      </c>
      <c r="D1117">
        <v>10002</v>
      </c>
      <c r="E1117" t="s">
        <v>643</v>
      </c>
      <c r="F1117">
        <v>3</v>
      </c>
      <c r="G1117" t="s">
        <v>83</v>
      </c>
      <c r="H1117" t="s">
        <v>84</v>
      </c>
      <c r="I1117" t="s">
        <v>85</v>
      </c>
      <c r="J1117" t="s">
        <v>77</v>
      </c>
      <c r="K1117" t="s">
        <v>644</v>
      </c>
      <c r="L1117">
        <v>3514</v>
      </c>
      <c r="M1117">
        <v>1257</v>
      </c>
      <c r="N1117" t="s">
        <v>87</v>
      </c>
      <c r="O1117">
        <v>10</v>
      </c>
      <c r="P1117">
        <v>3771</v>
      </c>
      <c r="Q1117">
        <v>10542</v>
      </c>
      <c r="R1117" s="20">
        <v>0.02</v>
      </c>
    </row>
    <row r="1118" spans="1:18" x14ac:dyDescent="0.25">
      <c r="A1118" t="s">
        <v>1492</v>
      </c>
      <c r="B1118" s="19">
        <v>42242</v>
      </c>
      <c r="C1118" t="s">
        <v>134</v>
      </c>
      <c r="D1118">
        <v>10010</v>
      </c>
      <c r="E1118" t="s">
        <v>643</v>
      </c>
      <c r="F1118">
        <v>3</v>
      </c>
      <c r="G1118" t="s">
        <v>171</v>
      </c>
      <c r="H1118" t="s">
        <v>172</v>
      </c>
      <c r="I1118" t="s">
        <v>173</v>
      </c>
      <c r="J1118" t="s">
        <v>93</v>
      </c>
      <c r="K1118" t="s">
        <v>644</v>
      </c>
      <c r="L1118">
        <v>3514</v>
      </c>
      <c r="M1118">
        <v>1257</v>
      </c>
      <c r="N1118" t="s">
        <v>87</v>
      </c>
      <c r="O1118">
        <v>10</v>
      </c>
      <c r="P1118">
        <v>3771</v>
      </c>
      <c r="Q1118">
        <v>10542</v>
      </c>
      <c r="R1118" s="20">
        <v>0.02</v>
      </c>
    </row>
    <row r="1119" spans="1:18" x14ac:dyDescent="0.25">
      <c r="A1119" t="s">
        <v>1357</v>
      </c>
      <c r="B1119" s="19">
        <v>42319</v>
      </c>
      <c r="C1119" t="s">
        <v>108</v>
      </c>
      <c r="D1119">
        <v>10005</v>
      </c>
      <c r="E1119" t="s">
        <v>648</v>
      </c>
      <c r="F1119">
        <v>3</v>
      </c>
      <c r="G1119" t="s">
        <v>183</v>
      </c>
      <c r="H1119" t="s">
        <v>184</v>
      </c>
      <c r="I1119" t="s">
        <v>185</v>
      </c>
      <c r="J1119" t="s">
        <v>93</v>
      </c>
      <c r="K1119" t="s">
        <v>649</v>
      </c>
      <c r="L1119">
        <v>3553</v>
      </c>
      <c r="M1119">
        <v>2174</v>
      </c>
      <c r="N1119" t="s">
        <v>177</v>
      </c>
      <c r="O1119">
        <v>3</v>
      </c>
      <c r="P1119">
        <v>6522</v>
      </c>
      <c r="Q1119">
        <v>10659</v>
      </c>
      <c r="R1119" s="20">
        <v>0.03</v>
      </c>
    </row>
    <row r="1120" spans="1:18" x14ac:dyDescent="0.25">
      <c r="A1120" t="s">
        <v>1493</v>
      </c>
      <c r="B1120" s="19">
        <v>41626</v>
      </c>
      <c r="C1120" t="s">
        <v>108</v>
      </c>
      <c r="D1120">
        <v>10014</v>
      </c>
      <c r="E1120" t="s">
        <v>652</v>
      </c>
      <c r="F1120">
        <v>3</v>
      </c>
      <c r="G1120" t="s">
        <v>162</v>
      </c>
      <c r="H1120" t="s">
        <v>163</v>
      </c>
      <c r="I1120" t="s">
        <v>164</v>
      </c>
      <c r="J1120" t="s">
        <v>93</v>
      </c>
      <c r="K1120" t="s">
        <v>653</v>
      </c>
      <c r="L1120">
        <v>3555</v>
      </c>
      <c r="M1120">
        <v>1564</v>
      </c>
      <c r="N1120" t="s">
        <v>87</v>
      </c>
      <c r="O1120">
        <v>3</v>
      </c>
      <c r="P1120">
        <v>4692</v>
      </c>
      <c r="Q1120">
        <v>10665</v>
      </c>
      <c r="R1120" s="20">
        <v>0.03</v>
      </c>
    </row>
    <row r="1121" spans="1:18" x14ac:dyDescent="0.25">
      <c r="A1121" t="s">
        <v>161</v>
      </c>
      <c r="B1121" s="19">
        <v>41777</v>
      </c>
      <c r="C1121" t="s">
        <v>108</v>
      </c>
      <c r="D1121">
        <v>10015</v>
      </c>
      <c r="E1121" t="s">
        <v>652</v>
      </c>
      <c r="F1121">
        <v>3</v>
      </c>
      <c r="G1121" t="s">
        <v>103</v>
      </c>
      <c r="H1121" t="s">
        <v>104</v>
      </c>
      <c r="I1121" t="s">
        <v>105</v>
      </c>
      <c r="J1121" t="s">
        <v>106</v>
      </c>
      <c r="K1121" t="s">
        <v>653</v>
      </c>
      <c r="L1121">
        <v>3555</v>
      </c>
      <c r="M1121">
        <v>1564</v>
      </c>
      <c r="N1121" t="s">
        <v>87</v>
      </c>
      <c r="O1121">
        <v>3</v>
      </c>
      <c r="P1121">
        <v>4692</v>
      </c>
      <c r="Q1121">
        <v>10665</v>
      </c>
      <c r="R1121" s="20">
        <v>0.03</v>
      </c>
    </row>
    <row r="1122" spans="1:18" x14ac:dyDescent="0.25">
      <c r="A1122" t="s">
        <v>1494</v>
      </c>
      <c r="B1122" s="19">
        <v>41589</v>
      </c>
      <c r="C1122" t="s">
        <v>110</v>
      </c>
      <c r="D1122">
        <v>10015</v>
      </c>
      <c r="E1122" t="s">
        <v>663</v>
      </c>
      <c r="F1122">
        <v>3</v>
      </c>
      <c r="G1122" t="s">
        <v>103</v>
      </c>
      <c r="H1122" t="s">
        <v>104</v>
      </c>
      <c r="I1122" t="s">
        <v>105</v>
      </c>
      <c r="J1122" t="s">
        <v>106</v>
      </c>
      <c r="K1122" t="s">
        <v>664</v>
      </c>
      <c r="L1122">
        <v>3569</v>
      </c>
      <c r="M1122">
        <v>2320</v>
      </c>
      <c r="N1122" t="s">
        <v>239</v>
      </c>
      <c r="O1122">
        <v>4</v>
      </c>
      <c r="P1122">
        <v>6960</v>
      </c>
      <c r="Q1122">
        <v>10707</v>
      </c>
      <c r="R1122" s="20">
        <v>0.03</v>
      </c>
    </row>
    <row r="1123" spans="1:18" x14ac:dyDescent="0.25">
      <c r="A1123" t="s">
        <v>1495</v>
      </c>
      <c r="B1123" s="19">
        <v>41733</v>
      </c>
      <c r="C1123" t="s">
        <v>108</v>
      </c>
      <c r="D1123">
        <v>10002</v>
      </c>
      <c r="E1123" t="s">
        <v>1327</v>
      </c>
      <c r="F1123">
        <v>3</v>
      </c>
      <c r="G1123" t="s">
        <v>83</v>
      </c>
      <c r="H1123" t="s">
        <v>84</v>
      </c>
      <c r="I1123" t="s">
        <v>85</v>
      </c>
      <c r="J1123" t="s">
        <v>77</v>
      </c>
      <c r="K1123" t="s">
        <v>1328</v>
      </c>
      <c r="L1123">
        <v>3574</v>
      </c>
      <c r="M1123">
        <v>1747</v>
      </c>
      <c r="N1123" t="s">
        <v>87</v>
      </c>
      <c r="O1123">
        <v>3</v>
      </c>
      <c r="P1123">
        <v>5241</v>
      </c>
      <c r="Q1123">
        <v>10722</v>
      </c>
      <c r="R1123" s="20">
        <v>0.03</v>
      </c>
    </row>
    <row r="1124" spans="1:18" x14ac:dyDescent="0.25">
      <c r="A1124" t="s">
        <v>1496</v>
      </c>
      <c r="B1124" s="19">
        <v>42185</v>
      </c>
      <c r="C1124" t="s">
        <v>110</v>
      </c>
      <c r="D1124">
        <v>10007</v>
      </c>
      <c r="E1124" t="s">
        <v>1327</v>
      </c>
      <c r="F1124">
        <v>3</v>
      </c>
      <c r="G1124" t="s">
        <v>90</v>
      </c>
      <c r="H1124" t="s">
        <v>91</v>
      </c>
      <c r="I1124" t="s">
        <v>92</v>
      </c>
      <c r="J1124" t="s">
        <v>93</v>
      </c>
      <c r="K1124" t="s">
        <v>1328</v>
      </c>
      <c r="L1124">
        <v>3574</v>
      </c>
      <c r="M1124">
        <v>1747</v>
      </c>
      <c r="N1124" t="s">
        <v>87</v>
      </c>
      <c r="O1124">
        <v>4</v>
      </c>
      <c r="P1124">
        <v>5241</v>
      </c>
      <c r="Q1124">
        <v>10722</v>
      </c>
      <c r="R1124" s="20">
        <v>0.03</v>
      </c>
    </row>
    <row r="1125" spans="1:18" x14ac:dyDescent="0.25">
      <c r="A1125" t="s">
        <v>468</v>
      </c>
      <c r="B1125" s="19">
        <v>42149</v>
      </c>
      <c r="C1125" t="s">
        <v>81</v>
      </c>
      <c r="D1125">
        <v>10009</v>
      </c>
      <c r="E1125" t="s">
        <v>1330</v>
      </c>
      <c r="F1125">
        <v>3</v>
      </c>
      <c r="G1125" t="s">
        <v>141</v>
      </c>
      <c r="H1125" t="s">
        <v>142</v>
      </c>
      <c r="I1125" t="s">
        <v>143</v>
      </c>
      <c r="J1125" t="s">
        <v>93</v>
      </c>
      <c r="K1125" t="s">
        <v>1331</v>
      </c>
      <c r="L1125">
        <v>3575</v>
      </c>
      <c r="M1125">
        <v>1937</v>
      </c>
      <c r="N1125" t="s">
        <v>87</v>
      </c>
      <c r="O1125">
        <v>8</v>
      </c>
      <c r="P1125">
        <v>5811</v>
      </c>
      <c r="Q1125">
        <v>10725</v>
      </c>
      <c r="R1125" s="20">
        <v>0.02</v>
      </c>
    </row>
    <row r="1126" spans="1:18" x14ac:dyDescent="0.25">
      <c r="A1126" t="s">
        <v>1361</v>
      </c>
      <c r="B1126" s="19">
        <v>42200</v>
      </c>
      <c r="C1126" t="s">
        <v>89</v>
      </c>
      <c r="D1126">
        <v>10005</v>
      </c>
      <c r="E1126" t="s">
        <v>671</v>
      </c>
      <c r="F1126">
        <v>3</v>
      </c>
      <c r="G1126" t="s">
        <v>183</v>
      </c>
      <c r="H1126" t="s">
        <v>184</v>
      </c>
      <c r="I1126" t="s">
        <v>185</v>
      </c>
      <c r="J1126" t="s">
        <v>93</v>
      </c>
      <c r="K1126" t="s">
        <v>672</v>
      </c>
      <c r="L1126">
        <v>3579</v>
      </c>
      <c r="M1126">
        <v>1579</v>
      </c>
      <c r="N1126" t="s">
        <v>239</v>
      </c>
      <c r="O1126">
        <v>5</v>
      </c>
      <c r="P1126">
        <v>4737</v>
      </c>
      <c r="Q1126">
        <v>10737</v>
      </c>
      <c r="R1126" s="20">
        <v>0.03</v>
      </c>
    </row>
    <row r="1127" spans="1:18" x14ac:dyDescent="0.25">
      <c r="A1127" t="s">
        <v>585</v>
      </c>
      <c r="B1127" s="19">
        <v>42259</v>
      </c>
      <c r="C1127" t="s">
        <v>81</v>
      </c>
      <c r="D1127">
        <v>10005</v>
      </c>
      <c r="E1127" t="s">
        <v>675</v>
      </c>
      <c r="F1127">
        <v>3</v>
      </c>
      <c r="G1127" t="s">
        <v>183</v>
      </c>
      <c r="H1127" t="s">
        <v>184</v>
      </c>
      <c r="I1127" t="s">
        <v>185</v>
      </c>
      <c r="J1127" t="s">
        <v>93</v>
      </c>
      <c r="K1127" t="s">
        <v>676</v>
      </c>
      <c r="L1127">
        <v>3580</v>
      </c>
      <c r="M1127">
        <v>2012</v>
      </c>
      <c r="N1127" t="s">
        <v>114</v>
      </c>
      <c r="O1127">
        <v>8</v>
      </c>
      <c r="P1127">
        <v>6036</v>
      </c>
      <c r="Q1127">
        <v>10740</v>
      </c>
      <c r="R1127" s="20">
        <v>0.02</v>
      </c>
    </row>
    <row r="1128" spans="1:18" x14ac:dyDescent="0.25">
      <c r="A1128" t="s">
        <v>1497</v>
      </c>
      <c r="B1128" s="19">
        <v>41584</v>
      </c>
      <c r="C1128" t="s">
        <v>108</v>
      </c>
      <c r="D1128">
        <v>10001</v>
      </c>
      <c r="E1128" t="s">
        <v>1334</v>
      </c>
      <c r="F1128">
        <v>3</v>
      </c>
      <c r="G1128" t="s">
        <v>197</v>
      </c>
      <c r="H1128" t="s">
        <v>122</v>
      </c>
      <c r="I1128" t="s">
        <v>198</v>
      </c>
      <c r="J1128" t="s">
        <v>106</v>
      </c>
      <c r="K1128" t="s">
        <v>1335</v>
      </c>
      <c r="L1128">
        <v>3590</v>
      </c>
      <c r="M1128">
        <v>1866</v>
      </c>
      <c r="N1128" t="s">
        <v>114</v>
      </c>
      <c r="O1128">
        <v>3</v>
      </c>
      <c r="P1128">
        <v>5598</v>
      </c>
      <c r="Q1128">
        <v>10770</v>
      </c>
      <c r="R1128" s="20">
        <v>0.03</v>
      </c>
    </row>
    <row r="1129" spans="1:18" x14ac:dyDescent="0.25">
      <c r="A1129" t="s">
        <v>1498</v>
      </c>
      <c r="B1129" s="19">
        <v>41709</v>
      </c>
      <c r="C1129" t="s">
        <v>110</v>
      </c>
      <c r="D1129">
        <v>10002</v>
      </c>
      <c r="E1129" t="s">
        <v>1337</v>
      </c>
      <c r="F1129">
        <v>3</v>
      </c>
      <c r="G1129" t="s">
        <v>83</v>
      </c>
      <c r="H1129" t="s">
        <v>84</v>
      </c>
      <c r="I1129" t="s">
        <v>85</v>
      </c>
      <c r="J1129" t="s">
        <v>77</v>
      </c>
      <c r="K1129" t="s">
        <v>1338</v>
      </c>
      <c r="L1129">
        <v>3637</v>
      </c>
      <c r="M1129">
        <v>2463</v>
      </c>
      <c r="N1129" t="s">
        <v>87</v>
      </c>
      <c r="O1129">
        <v>4</v>
      </c>
      <c r="P1129">
        <v>7389</v>
      </c>
      <c r="Q1129">
        <v>10911</v>
      </c>
      <c r="R1129" s="20">
        <v>0.03</v>
      </c>
    </row>
    <row r="1130" spans="1:18" x14ac:dyDescent="0.25">
      <c r="A1130" t="s">
        <v>389</v>
      </c>
      <c r="B1130" s="19">
        <v>41283</v>
      </c>
      <c r="C1130" t="s">
        <v>102</v>
      </c>
      <c r="D1130">
        <v>10005</v>
      </c>
      <c r="E1130" t="s">
        <v>1337</v>
      </c>
      <c r="F1130">
        <v>3</v>
      </c>
      <c r="G1130" t="s">
        <v>183</v>
      </c>
      <c r="H1130" t="s">
        <v>184</v>
      </c>
      <c r="I1130" t="s">
        <v>185</v>
      </c>
      <c r="J1130" t="s">
        <v>93</v>
      </c>
      <c r="K1130" t="s">
        <v>1338</v>
      </c>
      <c r="L1130">
        <v>3637</v>
      </c>
      <c r="M1130">
        <v>2463</v>
      </c>
      <c r="N1130" t="s">
        <v>87</v>
      </c>
      <c r="O1130">
        <v>1</v>
      </c>
      <c r="P1130">
        <v>7389</v>
      </c>
      <c r="Q1130">
        <v>10911</v>
      </c>
      <c r="R1130" s="20">
        <v>0.03</v>
      </c>
    </row>
    <row r="1131" spans="1:18" x14ac:dyDescent="0.25">
      <c r="A1131" t="s">
        <v>1096</v>
      </c>
      <c r="B1131" s="19">
        <v>41780</v>
      </c>
      <c r="C1131" t="s">
        <v>81</v>
      </c>
      <c r="D1131">
        <v>10014</v>
      </c>
      <c r="E1131" t="s">
        <v>692</v>
      </c>
      <c r="F1131">
        <v>3</v>
      </c>
      <c r="G1131" t="s">
        <v>162</v>
      </c>
      <c r="H1131" t="s">
        <v>163</v>
      </c>
      <c r="I1131" t="s">
        <v>164</v>
      </c>
      <c r="J1131" t="s">
        <v>93</v>
      </c>
      <c r="K1131" t="s">
        <v>693</v>
      </c>
      <c r="L1131">
        <v>3645</v>
      </c>
      <c r="M1131">
        <v>2466</v>
      </c>
      <c r="N1131" t="s">
        <v>114</v>
      </c>
      <c r="O1131">
        <v>8</v>
      </c>
      <c r="P1131">
        <v>7398</v>
      </c>
      <c r="Q1131">
        <v>10935</v>
      </c>
      <c r="R1131" s="20">
        <v>0.02</v>
      </c>
    </row>
    <row r="1132" spans="1:18" x14ac:dyDescent="0.25">
      <c r="A1132" t="s">
        <v>235</v>
      </c>
      <c r="B1132" s="19">
        <v>41919</v>
      </c>
      <c r="C1132" t="s">
        <v>89</v>
      </c>
      <c r="D1132">
        <v>10005</v>
      </c>
      <c r="E1132" t="s">
        <v>703</v>
      </c>
      <c r="F1132">
        <v>3</v>
      </c>
      <c r="G1132" t="s">
        <v>183</v>
      </c>
      <c r="H1132" t="s">
        <v>184</v>
      </c>
      <c r="I1132" t="s">
        <v>185</v>
      </c>
      <c r="J1132" t="s">
        <v>93</v>
      </c>
      <c r="K1132" t="s">
        <v>704</v>
      </c>
      <c r="L1132">
        <v>3649</v>
      </c>
      <c r="M1132">
        <v>2295</v>
      </c>
      <c r="N1132" t="s">
        <v>87</v>
      </c>
      <c r="O1132">
        <v>5</v>
      </c>
      <c r="P1132">
        <v>6885</v>
      </c>
      <c r="Q1132">
        <v>10947</v>
      </c>
      <c r="R1132" s="20">
        <v>0.03</v>
      </c>
    </row>
    <row r="1133" spans="1:18" x14ac:dyDescent="0.25">
      <c r="A1133" t="s">
        <v>1400</v>
      </c>
      <c r="B1133" s="19">
        <v>42331</v>
      </c>
      <c r="C1133" t="s">
        <v>81</v>
      </c>
      <c r="D1133">
        <v>10005</v>
      </c>
      <c r="E1133" t="s">
        <v>703</v>
      </c>
      <c r="F1133">
        <v>3</v>
      </c>
      <c r="G1133" t="s">
        <v>183</v>
      </c>
      <c r="H1133" t="s">
        <v>184</v>
      </c>
      <c r="I1133" t="s">
        <v>185</v>
      </c>
      <c r="J1133" t="s">
        <v>93</v>
      </c>
      <c r="K1133" t="s">
        <v>704</v>
      </c>
      <c r="L1133">
        <v>3649</v>
      </c>
      <c r="M1133">
        <v>2295</v>
      </c>
      <c r="N1133" t="s">
        <v>87</v>
      </c>
      <c r="O1133">
        <v>8</v>
      </c>
      <c r="P1133">
        <v>6885</v>
      </c>
      <c r="Q1133">
        <v>10947</v>
      </c>
      <c r="R1133" s="20">
        <v>0.02</v>
      </c>
    </row>
    <row r="1134" spans="1:18" x14ac:dyDescent="0.25">
      <c r="A1134" t="s">
        <v>1499</v>
      </c>
      <c r="B1134" s="19">
        <v>41697</v>
      </c>
      <c r="C1134" t="s">
        <v>72</v>
      </c>
      <c r="D1134">
        <v>10009</v>
      </c>
      <c r="E1134" t="s">
        <v>703</v>
      </c>
      <c r="F1134">
        <v>3</v>
      </c>
      <c r="G1134" t="s">
        <v>141</v>
      </c>
      <c r="H1134" t="s">
        <v>142</v>
      </c>
      <c r="I1134" t="s">
        <v>143</v>
      </c>
      <c r="J1134" t="s">
        <v>93</v>
      </c>
      <c r="K1134" t="s">
        <v>704</v>
      </c>
      <c r="L1134">
        <v>3649</v>
      </c>
      <c r="M1134">
        <v>2295</v>
      </c>
      <c r="N1134" t="s">
        <v>87</v>
      </c>
      <c r="O1134">
        <v>6</v>
      </c>
      <c r="P1134">
        <v>6885</v>
      </c>
      <c r="Q1134">
        <v>10947</v>
      </c>
      <c r="R1134" s="20">
        <v>0.02</v>
      </c>
    </row>
    <row r="1135" spans="1:18" x14ac:dyDescent="0.25">
      <c r="A1135" t="s">
        <v>1500</v>
      </c>
      <c r="B1135" s="19">
        <v>42001</v>
      </c>
      <c r="C1135" t="s">
        <v>89</v>
      </c>
      <c r="D1135">
        <v>10009</v>
      </c>
      <c r="E1135" t="s">
        <v>705</v>
      </c>
      <c r="F1135">
        <v>3</v>
      </c>
      <c r="G1135" t="s">
        <v>141</v>
      </c>
      <c r="H1135" t="s">
        <v>142</v>
      </c>
      <c r="I1135" t="s">
        <v>143</v>
      </c>
      <c r="J1135" t="s">
        <v>93</v>
      </c>
      <c r="K1135" t="s">
        <v>706</v>
      </c>
      <c r="L1135">
        <v>3663</v>
      </c>
      <c r="M1135">
        <v>1550</v>
      </c>
      <c r="N1135" t="s">
        <v>239</v>
      </c>
      <c r="O1135">
        <v>5</v>
      </c>
      <c r="P1135">
        <v>4650</v>
      </c>
      <c r="Q1135">
        <v>10989</v>
      </c>
      <c r="R1135" s="20">
        <v>0.03</v>
      </c>
    </row>
    <row r="1136" spans="1:18" x14ac:dyDescent="0.25">
      <c r="A1136" t="s">
        <v>1298</v>
      </c>
      <c r="B1136" s="19">
        <v>42170</v>
      </c>
      <c r="C1136" t="s">
        <v>89</v>
      </c>
      <c r="D1136">
        <v>10007</v>
      </c>
      <c r="E1136" t="s">
        <v>708</v>
      </c>
      <c r="F1136">
        <v>3</v>
      </c>
      <c r="G1136" t="s">
        <v>90</v>
      </c>
      <c r="H1136" t="s">
        <v>91</v>
      </c>
      <c r="I1136" t="s">
        <v>92</v>
      </c>
      <c r="J1136" t="s">
        <v>93</v>
      </c>
      <c r="K1136" t="s">
        <v>709</v>
      </c>
      <c r="L1136">
        <v>3686</v>
      </c>
      <c r="M1136">
        <v>2401</v>
      </c>
      <c r="N1136" t="s">
        <v>114</v>
      </c>
      <c r="O1136">
        <v>5</v>
      </c>
      <c r="P1136">
        <v>7203</v>
      </c>
      <c r="Q1136">
        <v>11058</v>
      </c>
      <c r="R1136" s="20">
        <v>0.03</v>
      </c>
    </row>
    <row r="1137" spans="1:18" x14ac:dyDescent="0.25">
      <c r="A1137" t="s">
        <v>574</v>
      </c>
      <c r="B1137" s="19">
        <v>41852</v>
      </c>
      <c r="C1137" t="s">
        <v>134</v>
      </c>
      <c r="D1137">
        <v>10003</v>
      </c>
      <c r="E1137" t="s">
        <v>708</v>
      </c>
      <c r="F1137">
        <v>3</v>
      </c>
      <c r="G1137" t="s">
        <v>96</v>
      </c>
      <c r="H1137" t="s">
        <v>97</v>
      </c>
      <c r="I1137" t="s">
        <v>98</v>
      </c>
      <c r="J1137" t="s">
        <v>99</v>
      </c>
      <c r="K1137" t="s">
        <v>709</v>
      </c>
      <c r="L1137">
        <v>3686</v>
      </c>
      <c r="M1137">
        <v>2401</v>
      </c>
      <c r="N1137" t="s">
        <v>114</v>
      </c>
      <c r="O1137">
        <v>10</v>
      </c>
      <c r="P1137">
        <v>7203</v>
      </c>
      <c r="Q1137">
        <v>11058</v>
      </c>
      <c r="R1137" s="20">
        <v>0.02</v>
      </c>
    </row>
    <row r="1138" spans="1:18" x14ac:dyDescent="0.25">
      <c r="A1138" t="s">
        <v>1501</v>
      </c>
      <c r="B1138" s="19">
        <v>41719</v>
      </c>
      <c r="C1138" t="s">
        <v>110</v>
      </c>
      <c r="D1138">
        <v>10008</v>
      </c>
      <c r="E1138" t="s">
        <v>745</v>
      </c>
      <c r="F1138">
        <v>3</v>
      </c>
      <c r="G1138" t="s">
        <v>135</v>
      </c>
      <c r="H1138" t="s">
        <v>136</v>
      </c>
      <c r="I1138" t="s">
        <v>137</v>
      </c>
      <c r="J1138" t="s">
        <v>106</v>
      </c>
      <c r="K1138" t="s">
        <v>746</v>
      </c>
      <c r="L1138">
        <v>3768</v>
      </c>
      <c r="M1138">
        <v>1353</v>
      </c>
      <c r="N1138" t="s">
        <v>87</v>
      </c>
      <c r="O1138">
        <v>4</v>
      </c>
      <c r="P1138">
        <v>4059</v>
      </c>
      <c r="Q1138">
        <v>11304</v>
      </c>
      <c r="R1138" s="20">
        <v>0.03</v>
      </c>
    </row>
    <row r="1139" spans="1:18" x14ac:dyDescent="0.25">
      <c r="A1139" t="s">
        <v>1502</v>
      </c>
      <c r="B1139" s="19">
        <v>42123</v>
      </c>
      <c r="C1139" t="s">
        <v>102</v>
      </c>
      <c r="D1139">
        <v>10012</v>
      </c>
      <c r="E1139" t="s">
        <v>749</v>
      </c>
      <c r="F1139">
        <v>3</v>
      </c>
      <c r="G1139" t="s">
        <v>127</v>
      </c>
      <c r="H1139" t="s">
        <v>128</v>
      </c>
      <c r="I1139" t="s">
        <v>129</v>
      </c>
      <c r="J1139" t="s">
        <v>93</v>
      </c>
      <c r="K1139" t="s">
        <v>750</v>
      </c>
      <c r="L1139">
        <v>3788</v>
      </c>
      <c r="M1139">
        <v>2170</v>
      </c>
      <c r="N1139" t="s">
        <v>239</v>
      </c>
      <c r="O1139">
        <v>1</v>
      </c>
      <c r="P1139">
        <v>6510</v>
      </c>
      <c r="Q1139">
        <v>11364</v>
      </c>
      <c r="R1139" s="20">
        <v>0.03</v>
      </c>
    </row>
    <row r="1140" spans="1:18" x14ac:dyDescent="0.25">
      <c r="A1140" t="s">
        <v>1503</v>
      </c>
      <c r="B1140" s="19">
        <v>42365</v>
      </c>
      <c r="C1140" t="s">
        <v>102</v>
      </c>
      <c r="D1140">
        <v>10004</v>
      </c>
      <c r="E1140" t="s">
        <v>749</v>
      </c>
      <c r="F1140">
        <v>3</v>
      </c>
      <c r="G1140" t="s">
        <v>121</v>
      </c>
      <c r="H1140" t="s">
        <v>122</v>
      </c>
      <c r="I1140" t="s">
        <v>123</v>
      </c>
      <c r="J1140" t="s">
        <v>106</v>
      </c>
      <c r="K1140" t="s">
        <v>750</v>
      </c>
      <c r="L1140">
        <v>3788</v>
      </c>
      <c r="M1140">
        <v>2170</v>
      </c>
      <c r="N1140" t="s">
        <v>239</v>
      </c>
      <c r="O1140">
        <v>1</v>
      </c>
      <c r="P1140">
        <v>6510</v>
      </c>
      <c r="Q1140">
        <v>11364</v>
      </c>
      <c r="R1140" s="20">
        <v>0.03</v>
      </c>
    </row>
    <row r="1141" spans="1:18" x14ac:dyDescent="0.25">
      <c r="A1141" t="s">
        <v>389</v>
      </c>
      <c r="B1141" s="19">
        <v>41283</v>
      </c>
      <c r="C1141" t="s">
        <v>72</v>
      </c>
      <c r="D1141">
        <v>10008</v>
      </c>
      <c r="E1141" t="s">
        <v>749</v>
      </c>
      <c r="F1141">
        <v>3</v>
      </c>
      <c r="G1141" t="s">
        <v>135</v>
      </c>
      <c r="H1141" t="s">
        <v>136</v>
      </c>
      <c r="I1141" t="s">
        <v>137</v>
      </c>
      <c r="J1141" t="s">
        <v>106</v>
      </c>
      <c r="K1141" t="s">
        <v>750</v>
      </c>
      <c r="L1141">
        <v>3788</v>
      </c>
      <c r="M1141">
        <v>2170</v>
      </c>
      <c r="N1141" t="s">
        <v>239</v>
      </c>
      <c r="O1141">
        <v>6</v>
      </c>
      <c r="P1141">
        <v>6510</v>
      </c>
      <c r="Q1141">
        <v>11364</v>
      </c>
      <c r="R1141" s="20">
        <v>0.02</v>
      </c>
    </row>
    <row r="1142" spans="1:18" x14ac:dyDescent="0.25">
      <c r="A1142" t="s">
        <v>1504</v>
      </c>
      <c r="B1142" s="19">
        <v>41974</v>
      </c>
      <c r="C1142" t="s">
        <v>110</v>
      </c>
      <c r="D1142">
        <v>10001</v>
      </c>
      <c r="E1142" t="s">
        <v>753</v>
      </c>
      <c r="F1142">
        <v>3</v>
      </c>
      <c r="G1142" t="s">
        <v>197</v>
      </c>
      <c r="H1142" t="s">
        <v>122</v>
      </c>
      <c r="I1142" t="s">
        <v>198</v>
      </c>
      <c r="J1142" t="s">
        <v>106</v>
      </c>
      <c r="K1142" t="s">
        <v>754</v>
      </c>
      <c r="L1142">
        <v>3827</v>
      </c>
      <c r="M1142">
        <v>2424</v>
      </c>
      <c r="N1142" t="s">
        <v>87</v>
      </c>
      <c r="O1142">
        <v>4</v>
      </c>
      <c r="P1142">
        <v>7272</v>
      </c>
      <c r="Q1142">
        <v>11481</v>
      </c>
      <c r="R1142" s="20">
        <v>0.03</v>
      </c>
    </row>
    <row r="1143" spans="1:18" x14ac:dyDescent="0.25">
      <c r="A1143" t="s">
        <v>1505</v>
      </c>
      <c r="B1143" s="19">
        <v>41688</v>
      </c>
      <c r="C1143" t="s">
        <v>102</v>
      </c>
      <c r="D1143">
        <v>10007</v>
      </c>
      <c r="E1143" t="s">
        <v>753</v>
      </c>
      <c r="F1143">
        <v>3</v>
      </c>
      <c r="G1143" t="s">
        <v>90</v>
      </c>
      <c r="H1143" t="s">
        <v>91</v>
      </c>
      <c r="I1143" t="s">
        <v>92</v>
      </c>
      <c r="J1143" t="s">
        <v>93</v>
      </c>
      <c r="K1143" t="s">
        <v>754</v>
      </c>
      <c r="L1143">
        <v>3827</v>
      </c>
      <c r="M1143">
        <v>2424</v>
      </c>
      <c r="N1143" t="s">
        <v>87</v>
      </c>
      <c r="O1143">
        <v>1</v>
      </c>
      <c r="P1143">
        <v>7272</v>
      </c>
      <c r="Q1143">
        <v>11481</v>
      </c>
      <c r="R1143" s="20">
        <v>0.03</v>
      </c>
    </row>
    <row r="1144" spans="1:18" x14ac:dyDescent="0.25">
      <c r="A1144" t="s">
        <v>1101</v>
      </c>
      <c r="B1144" s="19">
        <v>41840</v>
      </c>
      <c r="C1144" t="s">
        <v>89</v>
      </c>
      <c r="D1144">
        <v>10009</v>
      </c>
      <c r="E1144" t="s">
        <v>755</v>
      </c>
      <c r="F1144">
        <v>3</v>
      </c>
      <c r="G1144" t="s">
        <v>141</v>
      </c>
      <c r="H1144" t="s">
        <v>142</v>
      </c>
      <c r="I1144" t="s">
        <v>143</v>
      </c>
      <c r="J1144" t="s">
        <v>93</v>
      </c>
      <c r="K1144" t="s">
        <v>756</v>
      </c>
      <c r="L1144">
        <v>3832</v>
      </c>
      <c r="M1144">
        <v>1570</v>
      </c>
      <c r="N1144" t="s">
        <v>87</v>
      </c>
      <c r="O1144">
        <v>5</v>
      </c>
      <c r="P1144">
        <v>4710</v>
      </c>
      <c r="Q1144">
        <v>11496</v>
      </c>
      <c r="R1144" s="20">
        <v>0.03</v>
      </c>
    </row>
    <row r="1145" spans="1:18" x14ac:dyDescent="0.25">
      <c r="A1145" t="s">
        <v>228</v>
      </c>
      <c r="B1145" s="19">
        <v>41458</v>
      </c>
      <c r="C1145" t="s">
        <v>134</v>
      </c>
      <c r="D1145">
        <v>10011</v>
      </c>
      <c r="E1145" t="s">
        <v>755</v>
      </c>
      <c r="F1145">
        <v>3</v>
      </c>
      <c r="G1145" t="s">
        <v>153</v>
      </c>
      <c r="H1145" t="s">
        <v>154</v>
      </c>
      <c r="I1145" t="s">
        <v>155</v>
      </c>
      <c r="J1145" t="s">
        <v>93</v>
      </c>
      <c r="K1145" t="s">
        <v>756</v>
      </c>
      <c r="L1145">
        <v>3832</v>
      </c>
      <c r="M1145">
        <v>1570</v>
      </c>
      <c r="N1145" t="s">
        <v>87</v>
      </c>
      <c r="O1145">
        <v>10</v>
      </c>
      <c r="P1145">
        <v>4710</v>
      </c>
      <c r="Q1145">
        <v>11496</v>
      </c>
      <c r="R1145" s="20">
        <v>0.02</v>
      </c>
    </row>
    <row r="1146" spans="1:18" x14ac:dyDescent="0.25">
      <c r="A1146" t="s">
        <v>1506</v>
      </c>
      <c r="B1146" s="19">
        <v>41941</v>
      </c>
      <c r="C1146" t="s">
        <v>134</v>
      </c>
      <c r="D1146">
        <v>10002</v>
      </c>
      <c r="E1146" t="s">
        <v>763</v>
      </c>
      <c r="F1146">
        <v>3</v>
      </c>
      <c r="G1146" t="s">
        <v>83</v>
      </c>
      <c r="H1146" t="s">
        <v>84</v>
      </c>
      <c r="I1146" t="s">
        <v>85</v>
      </c>
      <c r="J1146" t="s">
        <v>77</v>
      </c>
      <c r="K1146" t="s">
        <v>764</v>
      </c>
      <c r="L1146">
        <v>3844</v>
      </c>
      <c r="M1146">
        <v>2157</v>
      </c>
      <c r="N1146" t="s">
        <v>87</v>
      </c>
      <c r="O1146">
        <v>10</v>
      </c>
      <c r="P1146">
        <v>6471</v>
      </c>
      <c r="Q1146">
        <v>11532</v>
      </c>
      <c r="R1146" s="20">
        <v>0.02</v>
      </c>
    </row>
    <row r="1147" spans="1:18" x14ac:dyDescent="0.25">
      <c r="A1147" t="s">
        <v>1507</v>
      </c>
      <c r="B1147" s="19">
        <v>41843</v>
      </c>
      <c r="C1147" t="s">
        <v>108</v>
      </c>
      <c r="D1147">
        <v>10006</v>
      </c>
      <c r="E1147" t="s">
        <v>763</v>
      </c>
      <c r="F1147">
        <v>3</v>
      </c>
      <c r="G1147" t="s">
        <v>74</v>
      </c>
      <c r="H1147" t="s">
        <v>75</v>
      </c>
      <c r="I1147" t="s">
        <v>76</v>
      </c>
      <c r="J1147" t="s">
        <v>77</v>
      </c>
      <c r="K1147" t="s">
        <v>764</v>
      </c>
      <c r="L1147">
        <v>3844</v>
      </c>
      <c r="M1147">
        <v>2157</v>
      </c>
      <c r="N1147" t="s">
        <v>87</v>
      </c>
      <c r="O1147">
        <v>3</v>
      </c>
      <c r="P1147">
        <v>6471</v>
      </c>
      <c r="Q1147">
        <v>11532</v>
      </c>
      <c r="R1147" s="20">
        <v>0.03</v>
      </c>
    </row>
    <row r="1148" spans="1:18" x14ac:dyDescent="0.25">
      <c r="A1148" t="s">
        <v>548</v>
      </c>
      <c r="B1148" s="19">
        <v>42196</v>
      </c>
      <c r="C1148" t="s">
        <v>134</v>
      </c>
      <c r="D1148">
        <v>10010</v>
      </c>
      <c r="E1148" t="s">
        <v>763</v>
      </c>
      <c r="F1148">
        <v>3</v>
      </c>
      <c r="G1148" t="s">
        <v>171</v>
      </c>
      <c r="H1148" t="s">
        <v>172</v>
      </c>
      <c r="I1148" t="s">
        <v>173</v>
      </c>
      <c r="J1148" t="s">
        <v>93</v>
      </c>
      <c r="K1148" t="s">
        <v>764</v>
      </c>
      <c r="L1148">
        <v>3844</v>
      </c>
      <c r="M1148">
        <v>2157</v>
      </c>
      <c r="N1148" t="s">
        <v>87</v>
      </c>
      <c r="O1148">
        <v>10</v>
      </c>
      <c r="P1148">
        <v>6471</v>
      </c>
      <c r="Q1148">
        <v>11532</v>
      </c>
      <c r="R1148" s="20">
        <v>0.02</v>
      </c>
    </row>
    <row r="1149" spans="1:18" x14ac:dyDescent="0.25">
      <c r="A1149" t="s">
        <v>670</v>
      </c>
      <c r="B1149" s="19">
        <v>42053</v>
      </c>
      <c r="C1149" t="s">
        <v>81</v>
      </c>
      <c r="D1149">
        <v>10003</v>
      </c>
      <c r="E1149" t="s">
        <v>768</v>
      </c>
      <c r="F1149">
        <v>3</v>
      </c>
      <c r="G1149" t="s">
        <v>96</v>
      </c>
      <c r="H1149" t="s">
        <v>97</v>
      </c>
      <c r="I1149" t="s">
        <v>98</v>
      </c>
      <c r="J1149" t="s">
        <v>99</v>
      </c>
      <c r="K1149" t="s">
        <v>769</v>
      </c>
      <c r="L1149">
        <v>3859</v>
      </c>
      <c r="M1149">
        <v>1465</v>
      </c>
      <c r="N1149" t="s">
        <v>114</v>
      </c>
      <c r="O1149">
        <v>8</v>
      </c>
      <c r="P1149">
        <v>4395</v>
      </c>
      <c r="Q1149">
        <v>11577</v>
      </c>
      <c r="R1149" s="20">
        <v>0.02</v>
      </c>
    </row>
    <row r="1150" spans="1:18" x14ac:dyDescent="0.25">
      <c r="A1150" t="s">
        <v>1299</v>
      </c>
      <c r="B1150" s="19">
        <v>41695</v>
      </c>
      <c r="C1150" t="s">
        <v>72</v>
      </c>
      <c r="D1150">
        <v>10002</v>
      </c>
      <c r="E1150" t="s">
        <v>773</v>
      </c>
      <c r="F1150">
        <v>3</v>
      </c>
      <c r="G1150" t="s">
        <v>83</v>
      </c>
      <c r="H1150" t="s">
        <v>84</v>
      </c>
      <c r="I1150" t="s">
        <v>85</v>
      </c>
      <c r="J1150" t="s">
        <v>77</v>
      </c>
      <c r="K1150" t="s">
        <v>774</v>
      </c>
      <c r="L1150">
        <v>3878</v>
      </c>
      <c r="M1150">
        <v>2236</v>
      </c>
      <c r="N1150" t="s">
        <v>87</v>
      </c>
      <c r="O1150">
        <v>6</v>
      </c>
      <c r="P1150">
        <v>6708</v>
      </c>
      <c r="Q1150">
        <v>11634</v>
      </c>
      <c r="R1150" s="20">
        <v>0.02</v>
      </c>
    </row>
    <row r="1151" spans="1:18" x14ac:dyDescent="0.25">
      <c r="A1151" t="s">
        <v>1508</v>
      </c>
      <c r="B1151" s="19">
        <v>41283</v>
      </c>
      <c r="C1151" t="s">
        <v>102</v>
      </c>
      <c r="D1151">
        <v>10007</v>
      </c>
      <c r="E1151" t="s">
        <v>773</v>
      </c>
      <c r="F1151">
        <v>3</v>
      </c>
      <c r="G1151" t="s">
        <v>90</v>
      </c>
      <c r="H1151" t="s">
        <v>91</v>
      </c>
      <c r="I1151" t="s">
        <v>92</v>
      </c>
      <c r="J1151" t="s">
        <v>93</v>
      </c>
      <c r="K1151" t="s">
        <v>774</v>
      </c>
      <c r="L1151">
        <v>3878</v>
      </c>
      <c r="M1151">
        <v>2236</v>
      </c>
      <c r="N1151" t="s">
        <v>87</v>
      </c>
      <c r="O1151">
        <v>1</v>
      </c>
      <c r="P1151">
        <v>6708</v>
      </c>
      <c r="Q1151">
        <v>11634</v>
      </c>
      <c r="R1151" s="20">
        <v>0.03</v>
      </c>
    </row>
    <row r="1152" spans="1:18" x14ac:dyDescent="0.25">
      <c r="A1152" t="s">
        <v>1509</v>
      </c>
      <c r="B1152" s="19">
        <v>41692</v>
      </c>
      <c r="C1152" t="s">
        <v>72</v>
      </c>
      <c r="D1152">
        <v>10001</v>
      </c>
      <c r="E1152" t="s">
        <v>778</v>
      </c>
      <c r="F1152">
        <v>3</v>
      </c>
      <c r="G1152" t="s">
        <v>197</v>
      </c>
      <c r="H1152" t="s">
        <v>122</v>
      </c>
      <c r="I1152" t="s">
        <v>198</v>
      </c>
      <c r="J1152" t="s">
        <v>106</v>
      </c>
      <c r="K1152" t="s">
        <v>779</v>
      </c>
      <c r="L1152">
        <v>3912</v>
      </c>
      <c r="M1152">
        <v>1569</v>
      </c>
      <c r="N1152" t="s">
        <v>87</v>
      </c>
      <c r="O1152">
        <v>6</v>
      </c>
      <c r="P1152">
        <v>4707</v>
      </c>
      <c r="Q1152">
        <v>11736</v>
      </c>
      <c r="R1152" s="20">
        <v>0.02</v>
      </c>
    </row>
    <row r="1153" spans="1:18" x14ac:dyDescent="0.25">
      <c r="A1153" t="s">
        <v>915</v>
      </c>
      <c r="B1153" s="19">
        <v>41381</v>
      </c>
      <c r="C1153" t="s">
        <v>89</v>
      </c>
      <c r="D1153">
        <v>10011</v>
      </c>
      <c r="E1153" t="s">
        <v>778</v>
      </c>
      <c r="F1153">
        <v>3</v>
      </c>
      <c r="G1153" t="s">
        <v>153</v>
      </c>
      <c r="H1153" t="s">
        <v>154</v>
      </c>
      <c r="I1153" t="s">
        <v>155</v>
      </c>
      <c r="J1153" t="s">
        <v>93</v>
      </c>
      <c r="K1153" t="s">
        <v>779</v>
      </c>
      <c r="L1153">
        <v>3912</v>
      </c>
      <c r="M1153">
        <v>1569</v>
      </c>
      <c r="N1153" t="s">
        <v>87</v>
      </c>
      <c r="O1153">
        <v>5</v>
      </c>
      <c r="P1153">
        <v>4707</v>
      </c>
      <c r="Q1153">
        <v>11736</v>
      </c>
      <c r="R1153" s="20">
        <v>0.03</v>
      </c>
    </row>
    <row r="1154" spans="1:18" x14ac:dyDescent="0.25">
      <c r="A1154" t="s">
        <v>178</v>
      </c>
      <c r="B1154" s="19">
        <v>41810</v>
      </c>
      <c r="C1154" t="s">
        <v>89</v>
      </c>
      <c r="D1154">
        <v>10012</v>
      </c>
      <c r="E1154" t="s">
        <v>1370</v>
      </c>
      <c r="F1154">
        <v>3</v>
      </c>
      <c r="G1154" t="s">
        <v>127</v>
      </c>
      <c r="H1154" t="s">
        <v>128</v>
      </c>
      <c r="I1154" t="s">
        <v>129</v>
      </c>
      <c r="J1154" t="s">
        <v>93</v>
      </c>
      <c r="K1154" t="s">
        <v>1371</v>
      </c>
      <c r="L1154">
        <v>4006</v>
      </c>
      <c r="M1154">
        <v>1320</v>
      </c>
      <c r="N1154" t="s">
        <v>239</v>
      </c>
      <c r="O1154">
        <v>5</v>
      </c>
      <c r="P1154">
        <v>3960</v>
      </c>
      <c r="Q1154">
        <v>12018</v>
      </c>
      <c r="R1154" s="20">
        <v>0.03</v>
      </c>
    </row>
    <row r="1155" spans="1:18" x14ac:dyDescent="0.25">
      <c r="A1155" t="s">
        <v>1510</v>
      </c>
      <c r="B1155" s="19">
        <v>41567</v>
      </c>
      <c r="C1155" t="s">
        <v>81</v>
      </c>
      <c r="D1155">
        <v>10006</v>
      </c>
      <c r="E1155" t="s">
        <v>797</v>
      </c>
      <c r="F1155">
        <v>3</v>
      </c>
      <c r="G1155" t="s">
        <v>74</v>
      </c>
      <c r="H1155" t="s">
        <v>75</v>
      </c>
      <c r="I1155" t="s">
        <v>76</v>
      </c>
      <c r="J1155" t="s">
        <v>77</v>
      </c>
      <c r="K1155" t="s">
        <v>798</v>
      </c>
      <c r="L1155">
        <v>4006</v>
      </c>
      <c r="M1155">
        <v>1898</v>
      </c>
      <c r="N1155" t="s">
        <v>87</v>
      </c>
      <c r="O1155">
        <v>8</v>
      </c>
      <c r="P1155">
        <v>5694</v>
      </c>
      <c r="Q1155">
        <v>12018</v>
      </c>
      <c r="R1155" s="20">
        <v>0.02</v>
      </c>
    </row>
    <row r="1156" spans="1:18" x14ac:dyDescent="0.25">
      <c r="A1156" t="s">
        <v>1511</v>
      </c>
      <c r="B1156" s="19">
        <v>41860</v>
      </c>
      <c r="C1156" t="s">
        <v>102</v>
      </c>
      <c r="D1156">
        <v>10001</v>
      </c>
      <c r="E1156" t="s">
        <v>804</v>
      </c>
      <c r="F1156">
        <v>3</v>
      </c>
      <c r="G1156" t="s">
        <v>197</v>
      </c>
      <c r="H1156" t="s">
        <v>122</v>
      </c>
      <c r="I1156" t="s">
        <v>198</v>
      </c>
      <c r="J1156" t="s">
        <v>106</v>
      </c>
      <c r="K1156" t="s">
        <v>805</v>
      </c>
      <c r="L1156">
        <v>4051</v>
      </c>
      <c r="M1156">
        <v>1962</v>
      </c>
      <c r="N1156" t="s">
        <v>114</v>
      </c>
      <c r="O1156">
        <v>1</v>
      </c>
      <c r="P1156">
        <v>5886</v>
      </c>
      <c r="Q1156">
        <v>12153</v>
      </c>
      <c r="R1156" s="20">
        <v>0.03</v>
      </c>
    </row>
    <row r="1157" spans="1:18" x14ac:dyDescent="0.25">
      <c r="A1157" t="s">
        <v>274</v>
      </c>
      <c r="B1157" s="19">
        <v>41519</v>
      </c>
      <c r="C1157" t="s">
        <v>110</v>
      </c>
      <c r="D1157">
        <v>10009</v>
      </c>
      <c r="E1157" t="s">
        <v>804</v>
      </c>
      <c r="F1157">
        <v>3</v>
      </c>
      <c r="G1157" t="s">
        <v>141</v>
      </c>
      <c r="H1157" t="s">
        <v>142</v>
      </c>
      <c r="I1157" t="s">
        <v>143</v>
      </c>
      <c r="J1157" t="s">
        <v>93</v>
      </c>
      <c r="K1157" t="s">
        <v>805</v>
      </c>
      <c r="L1157">
        <v>4051</v>
      </c>
      <c r="M1157">
        <v>1962</v>
      </c>
      <c r="N1157" t="s">
        <v>114</v>
      </c>
      <c r="O1157">
        <v>4</v>
      </c>
      <c r="P1157">
        <v>5886</v>
      </c>
      <c r="Q1157">
        <v>12153</v>
      </c>
      <c r="R1157" s="20">
        <v>0.03</v>
      </c>
    </row>
    <row r="1158" spans="1:18" x14ac:dyDescent="0.25">
      <c r="A1158" t="s">
        <v>207</v>
      </c>
      <c r="B1158" s="19">
        <v>41713</v>
      </c>
      <c r="C1158" t="s">
        <v>89</v>
      </c>
      <c r="D1158">
        <v>10006</v>
      </c>
      <c r="E1158" t="s">
        <v>804</v>
      </c>
      <c r="F1158">
        <v>3</v>
      </c>
      <c r="G1158" t="s">
        <v>74</v>
      </c>
      <c r="H1158" t="s">
        <v>75</v>
      </c>
      <c r="I1158" t="s">
        <v>76</v>
      </c>
      <c r="J1158" t="s">
        <v>77</v>
      </c>
      <c r="K1158" t="s">
        <v>805</v>
      </c>
      <c r="L1158">
        <v>4051</v>
      </c>
      <c r="M1158">
        <v>1962</v>
      </c>
      <c r="N1158" t="s">
        <v>114</v>
      </c>
      <c r="O1158">
        <v>5</v>
      </c>
      <c r="P1158">
        <v>5886</v>
      </c>
      <c r="Q1158">
        <v>12153</v>
      </c>
      <c r="R1158" s="20">
        <v>0.03</v>
      </c>
    </row>
    <row r="1159" spans="1:18" x14ac:dyDescent="0.25">
      <c r="A1159" t="s">
        <v>534</v>
      </c>
      <c r="B1159" s="19">
        <v>42297</v>
      </c>
      <c r="C1159" t="s">
        <v>81</v>
      </c>
      <c r="D1159">
        <v>10012</v>
      </c>
      <c r="E1159" t="s">
        <v>812</v>
      </c>
      <c r="F1159">
        <v>3</v>
      </c>
      <c r="G1159" t="s">
        <v>127</v>
      </c>
      <c r="H1159" t="s">
        <v>128</v>
      </c>
      <c r="I1159" t="s">
        <v>129</v>
      </c>
      <c r="J1159" t="s">
        <v>93</v>
      </c>
      <c r="K1159" t="s">
        <v>813</v>
      </c>
      <c r="L1159">
        <v>4069</v>
      </c>
      <c r="M1159">
        <v>1545</v>
      </c>
      <c r="N1159" t="s">
        <v>87</v>
      </c>
      <c r="O1159">
        <v>8</v>
      </c>
      <c r="P1159">
        <v>4635</v>
      </c>
      <c r="Q1159">
        <v>12207</v>
      </c>
      <c r="R1159" s="20">
        <v>0.02</v>
      </c>
    </row>
    <row r="1160" spans="1:18" x14ac:dyDescent="0.25">
      <c r="A1160" t="s">
        <v>1074</v>
      </c>
      <c r="B1160" s="19">
        <v>41492</v>
      </c>
      <c r="C1160" t="s">
        <v>81</v>
      </c>
      <c r="D1160">
        <v>10013</v>
      </c>
      <c r="E1160" t="s">
        <v>812</v>
      </c>
      <c r="F1160">
        <v>3</v>
      </c>
      <c r="G1160" t="s">
        <v>116</v>
      </c>
      <c r="H1160" t="s">
        <v>117</v>
      </c>
      <c r="I1160" t="s">
        <v>118</v>
      </c>
      <c r="J1160" t="s">
        <v>106</v>
      </c>
      <c r="K1160" t="s">
        <v>813</v>
      </c>
      <c r="L1160">
        <v>4069</v>
      </c>
      <c r="M1160">
        <v>1545</v>
      </c>
      <c r="N1160" t="s">
        <v>87</v>
      </c>
      <c r="O1160">
        <v>8</v>
      </c>
      <c r="P1160">
        <v>4635</v>
      </c>
      <c r="Q1160">
        <v>12207</v>
      </c>
      <c r="R1160" s="20">
        <v>0.02</v>
      </c>
    </row>
    <row r="1161" spans="1:18" x14ac:dyDescent="0.25">
      <c r="A1161" t="s">
        <v>1512</v>
      </c>
      <c r="B1161" s="19">
        <v>42098</v>
      </c>
      <c r="C1161" t="s">
        <v>203</v>
      </c>
      <c r="D1161">
        <v>10008</v>
      </c>
      <c r="E1161" t="s">
        <v>812</v>
      </c>
      <c r="F1161">
        <v>3</v>
      </c>
      <c r="G1161" t="s">
        <v>135</v>
      </c>
      <c r="H1161" t="s">
        <v>136</v>
      </c>
      <c r="I1161" t="s">
        <v>137</v>
      </c>
      <c r="J1161" t="s">
        <v>106</v>
      </c>
      <c r="K1161" t="s">
        <v>813</v>
      </c>
      <c r="L1161">
        <v>4069</v>
      </c>
      <c r="M1161">
        <v>1545</v>
      </c>
      <c r="N1161" t="s">
        <v>87</v>
      </c>
      <c r="O1161">
        <v>4</v>
      </c>
      <c r="P1161">
        <v>4635</v>
      </c>
      <c r="Q1161">
        <v>12207</v>
      </c>
      <c r="R1161" s="20">
        <v>0.03</v>
      </c>
    </row>
    <row r="1162" spans="1:18" x14ac:dyDescent="0.25">
      <c r="A1162" t="s">
        <v>1309</v>
      </c>
      <c r="B1162" s="19">
        <v>41811</v>
      </c>
      <c r="C1162" t="s">
        <v>203</v>
      </c>
      <c r="D1162">
        <v>10002</v>
      </c>
      <c r="E1162" t="s">
        <v>1379</v>
      </c>
      <c r="F1162">
        <v>3</v>
      </c>
      <c r="G1162" t="s">
        <v>83</v>
      </c>
      <c r="H1162" t="s">
        <v>84</v>
      </c>
      <c r="I1162" t="s">
        <v>85</v>
      </c>
      <c r="J1162" t="s">
        <v>77</v>
      </c>
      <c r="K1162" t="s">
        <v>1380</v>
      </c>
      <c r="L1162">
        <v>4092</v>
      </c>
      <c r="M1162">
        <v>1482</v>
      </c>
      <c r="N1162" t="s">
        <v>239</v>
      </c>
      <c r="O1162">
        <v>4</v>
      </c>
      <c r="P1162">
        <v>4446</v>
      </c>
      <c r="Q1162">
        <v>12276</v>
      </c>
      <c r="R1162" s="20">
        <v>0.03</v>
      </c>
    </row>
    <row r="1163" spans="1:18" x14ac:dyDescent="0.25">
      <c r="A1163" t="s">
        <v>727</v>
      </c>
      <c r="B1163" s="19">
        <v>42080</v>
      </c>
      <c r="C1163" t="s">
        <v>110</v>
      </c>
      <c r="D1163">
        <v>10013</v>
      </c>
      <c r="E1163" t="s">
        <v>1381</v>
      </c>
      <c r="F1163">
        <v>3</v>
      </c>
      <c r="G1163" t="s">
        <v>116</v>
      </c>
      <c r="H1163" t="s">
        <v>117</v>
      </c>
      <c r="I1163" t="s">
        <v>118</v>
      </c>
      <c r="J1163" t="s">
        <v>106</v>
      </c>
      <c r="K1163" t="s">
        <v>1382</v>
      </c>
      <c r="L1163">
        <v>4099</v>
      </c>
      <c r="M1163">
        <v>1530</v>
      </c>
      <c r="N1163" t="s">
        <v>114</v>
      </c>
      <c r="O1163">
        <v>4</v>
      </c>
      <c r="P1163">
        <v>4590</v>
      </c>
      <c r="Q1163">
        <v>12297</v>
      </c>
      <c r="R1163" s="20">
        <v>0.03</v>
      </c>
    </row>
    <row r="1164" spans="1:18" x14ac:dyDescent="0.25">
      <c r="A1164" t="s">
        <v>525</v>
      </c>
      <c r="B1164" s="19">
        <v>41506</v>
      </c>
      <c r="C1164" t="s">
        <v>72</v>
      </c>
      <c r="D1164">
        <v>10006</v>
      </c>
      <c r="E1164" t="s">
        <v>835</v>
      </c>
      <c r="F1164">
        <v>3</v>
      </c>
      <c r="G1164" t="s">
        <v>74</v>
      </c>
      <c r="H1164" t="s">
        <v>75</v>
      </c>
      <c r="I1164" t="s">
        <v>76</v>
      </c>
      <c r="J1164" t="s">
        <v>77</v>
      </c>
      <c r="K1164" t="s">
        <v>836</v>
      </c>
      <c r="L1164">
        <v>4185</v>
      </c>
      <c r="M1164">
        <v>1204</v>
      </c>
      <c r="N1164" t="s">
        <v>239</v>
      </c>
      <c r="O1164">
        <v>6</v>
      </c>
      <c r="P1164">
        <v>3612</v>
      </c>
      <c r="Q1164">
        <v>12555</v>
      </c>
      <c r="R1164" s="20">
        <v>0.02</v>
      </c>
    </row>
    <row r="1165" spans="1:18" x14ac:dyDescent="0.25">
      <c r="A1165" t="s">
        <v>488</v>
      </c>
      <c r="B1165" s="19">
        <v>41982</v>
      </c>
      <c r="C1165" t="s">
        <v>134</v>
      </c>
      <c r="D1165">
        <v>10013</v>
      </c>
      <c r="E1165" t="s">
        <v>841</v>
      </c>
      <c r="F1165">
        <v>3</v>
      </c>
      <c r="G1165" t="s">
        <v>116</v>
      </c>
      <c r="H1165" t="s">
        <v>117</v>
      </c>
      <c r="I1165" t="s">
        <v>118</v>
      </c>
      <c r="J1165" t="s">
        <v>106</v>
      </c>
      <c r="K1165" t="s">
        <v>842</v>
      </c>
      <c r="L1165">
        <v>4206</v>
      </c>
      <c r="M1165">
        <v>1201</v>
      </c>
      <c r="N1165" t="s">
        <v>87</v>
      </c>
      <c r="O1165">
        <v>10</v>
      </c>
      <c r="P1165">
        <v>3603</v>
      </c>
      <c r="Q1165">
        <v>12618</v>
      </c>
      <c r="R1165" s="20">
        <v>0.02</v>
      </c>
    </row>
    <row r="1166" spans="1:18" x14ac:dyDescent="0.25">
      <c r="A1166" t="s">
        <v>1513</v>
      </c>
      <c r="B1166" s="19">
        <v>42335</v>
      </c>
      <c r="C1166" t="s">
        <v>110</v>
      </c>
      <c r="D1166">
        <v>10011</v>
      </c>
      <c r="E1166" t="s">
        <v>841</v>
      </c>
      <c r="F1166">
        <v>3</v>
      </c>
      <c r="G1166" t="s">
        <v>153</v>
      </c>
      <c r="H1166" t="s">
        <v>154</v>
      </c>
      <c r="I1166" t="s">
        <v>155</v>
      </c>
      <c r="J1166" t="s">
        <v>93</v>
      </c>
      <c r="K1166" t="s">
        <v>842</v>
      </c>
      <c r="L1166">
        <v>4206</v>
      </c>
      <c r="M1166">
        <v>1201</v>
      </c>
      <c r="N1166" t="s">
        <v>87</v>
      </c>
      <c r="O1166">
        <v>4</v>
      </c>
      <c r="P1166">
        <v>3603</v>
      </c>
      <c r="Q1166">
        <v>12618</v>
      </c>
      <c r="R1166" s="20">
        <v>0.03</v>
      </c>
    </row>
    <row r="1167" spans="1:18" x14ac:dyDescent="0.25">
      <c r="A1167" t="s">
        <v>1514</v>
      </c>
      <c r="B1167" s="19">
        <v>42243</v>
      </c>
      <c r="C1167" t="s">
        <v>89</v>
      </c>
      <c r="D1167">
        <v>10006</v>
      </c>
      <c r="E1167" t="s">
        <v>841</v>
      </c>
      <c r="F1167">
        <v>3</v>
      </c>
      <c r="G1167" t="s">
        <v>74</v>
      </c>
      <c r="H1167" t="s">
        <v>75</v>
      </c>
      <c r="I1167" t="s">
        <v>76</v>
      </c>
      <c r="J1167" t="s">
        <v>77</v>
      </c>
      <c r="K1167" t="s">
        <v>842</v>
      </c>
      <c r="L1167">
        <v>4206</v>
      </c>
      <c r="M1167">
        <v>1201</v>
      </c>
      <c r="N1167" t="s">
        <v>87</v>
      </c>
      <c r="O1167">
        <v>5</v>
      </c>
      <c r="P1167">
        <v>3603</v>
      </c>
      <c r="Q1167">
        <v>12618</v>
      </c>
      <c r="R1167" s="20">
        <v>0.03</v>
      </c>
    </row>
    <row r="1168" spans="1:18" x14ac:dyDescent="0.25">
      <c r="A1168" t="s">
        <v>1515</v>
      </c>
      <c r="B1168" s="19">
        <v>41644</v>
      </c>
      <c r="C1168" t="s">
        <v>108</v>
      </c>
      <c r="D1168">
        <v>10014</v>
      </c>
      <c r="E1168" t="s">
        <v>847</v>
      </c>
      <c r="F1168">
        <v>3</v>
      </c>
      <c r="G1168" t="s">
        <v>162</v>
      </c>
      <c r="H1168" t="s">
        <v>163</v>
      </c>
      <c r="I1168" t="s">
        <v>164</v>
      </c>
      <c r="J1168" t="s">
        <v>93</v>
      </c>
      <c r="K1168" t="s">
        <v>848</v>
      </c>
      <c r="L1168">
        <v>4209</v>
      </c>
      <c r="M1168">
        <v>1692</v>
      </c>
      <c r="N1168" t="s">
        <v>114</v>
      </c>
      <c r="O1168">
        <v>3</v>
      </c>
      <c r="P1168">
        <v>5076</v>
      </c>
      <c r="Q1168">
        <v>12627</v>
      </c>
      <c r="R1168" s="20">
        <v>0.03</v>
      </c>
    </row>
    <row r="1169" spans="1:18" x14ac:dyDescent="0.25">
      <c r="A1169" t="s">
        <v>1100</v>
      </c>
      <c r="B1169" s="19">
        <v>42270</v>
      </c>
      <c r="C1169" t="s">
        <v>102</v>
      </c>
      <c r="D1169">
        <v>10013</v>
      </c>
      <c r="E1169" t="s">
        <v>854</v>
      </c>
      <c r="F1169">
        <v>3</v>
      </c>
      <c r="G1169" t="s">
        <v>116</v>
      </c>
      <c r="H1169" t="s">
        <v>117</v>
      </c>
      <c r="I1169" t="s">
        <v>118</v>
      </c>
      <c r="J1169" t="s">
        <v>106</v>
      </c>
      <c r="K1169" t="s">
        <v>855</v>
      </c>
      <c r="L1169">
        <v>4218</v>
      </c>
      <c r="M1169">
        <v>2421</v>
      </c>
      <c r="N1169" t="s">
        <v>87</v>
      </c>
      <c r="O1169">
        <v>1</v>
      </c>
      <c r="P1169">
        <v>7263</v>
      </c>
      <c r="Q1169">
        <v>12654</v>
      </c>
      <c r="R1169" s="20">
        <v>0.03</v>
      </c>
    </row>
    <row r="1170" spans="1:18" x14ac:dyDescent="0.25">
      <c r="A1170" t="s">
        <v>1516</v>
      </c>
      <c r="B1170" s="19">
        <v>42312</v>
      </c>
      <c r="C1170" t="s">
        <v>72</v>
      </c>
      <c r="D1170">
        <v>10003</v>
      </c>
      <c r="E1170" t="s">
        <v>854</v>
      </c>
      <c r="F1170">
        <v>3</v>
      </c>
      <c r="G1170" t="s">
        <v>96</v>
      </c>
      <c r="H1170" t="s">
        <v>97</v>
      </c>
      <c r="I1170" t="s">
        <v>98</v>
      </c>
      <c r="J1170" t="s">
        <v>99</v>
      </c>
      <c r="K1170" t="s">
        <v>855</v>
      </c>
      <c r="L1170">
        <v>4218</v>
      </c>
      <c r="M1170">
        <v>2421</v>
      </c>
      <c r="N1170" t="s">
        <v>87</v>
      </c>
      <c r="O1170">
        <v>6</v>
      </c>
      <c r="P1170">
        <v>7263</v>
      </c>
      <c r="Q1170">
        <v>12654</v>
      </c>
      <c r="R1170" s="20">
        <v>0.02</v>
      </c>
    </row>
    <row r="1171" spans="1:18" x14ac:dyDescent="0.25">
      <c r="A1171" t="s">
        <v>1517</v>
      </c>
      <c r="B1171" s="19">
        <v>41411</v>
      </c>
      <c r="C1171" t="s">
        <v>102</v>
      </c>
      <c r="D1171">
        <v>10003</v>
      </c>
      <c r="E1171" t="s">
        <v>854</v>
      </c>
      <c r="F1171">
        <v>3</v>
      </c>
      <c r="G1171" t="s">
        <v>96</v>
      </c>
      <c r="H1171" t="s">
        <v>97</v>
      </c>
      <c r="I1171" t="s">
        <v>98</v>
      </c>
      <c r="J1171" t="s">
        <v>99</v>
      </c>
      <c r="K1171" t="s">
        <v>855</v>
      </c>
      <c r="L1171">
        <v>4218</v>
      </c>
      <c r="M1171">
        <v>2421</v>
      </c>
      <c r="N1171" t="s">
        <v>87</v>
      </c>
      <c r="O1171">
        <v>1</v>
      </c>
      <c r="P1171">
        <v>7263</v>
      </c>
      <c r="Q1171">
        <v>12654</v>
      </c>
      <c r="R1171" s="20">
        <v>0.03</v>
      </c>
    </row>
    <row r="1172" spans="1:18" x14ac:dyDescent="0.25">
      <c r="A1172" t="s">
        <v>1189</v>
      </c>
      <c r="B1172" s="19">
        <v>41607</v>
      </c>
      <c r="C1172" t="s">
        <v>102</v>
      </c>
      <c r="D1172">
        <v>10010</v>
      </c>
      <c r="E1172" t="s">
        <v>868</v>
      </c>
      <c r="F1172">
        <v>3</v>
      </c>
      <c r="G1172" t="s">
        <v>171</v>
      </c>
      <c r="H1172" t="s">
        <v>172</v>
      </c>
      <c r="I1172" t="s">
        <v>173</v>
      </c>
      <c r="J1172" t="s">
        <v>93</v>
      </c>
      <c r="K1172" t="s">
        <v>869</v>
      </c>
      <c r="L1172">
        <v>4230</v>
      </c>
      <c r="M1172">
        <v>1812</v>
      </c>
      <c r="N1172" t="s">
        <v>114</v>
      </c>
      <c r="O1172">
        <v>1</v>
      </c>
      <c r="P1172">
        <v>5436</v>
      </c>
      <c r="Q1172">
        <v>12690</v>
      </c>
      <c r="R1172" s="20">
        <v>0.03</v>
      </c>
    </row>
    <row r="1173" spans="1:18" x14ac:dyDescent="0.25">
      <c r="A1173" t="s">
        <v>1518</v>
      </c>
      <c r="B1173" s="19">
        <v>41455</v>
      </c>
      <c r="C1173" t="s">
        <v>81</v>
      </c>
      <c r="D1173">
        <v>10009</v>
      </c>
      <c r="E1173" t="s">
        <v>1519</v>
      </c>
      <c r="F1173">
        <v>3</v>
      </c>
      <c r="G1173" t="s">
        <v>141</v>
      </c>
      <c r="H1173" t="s">
        <v>142</v>
      </c>
      <c r="I1173" t="s">
        <v>143</v>
      </c>
      <c r="J1173" t="s">
        <v>93</v>
      </c>
      <c r="K1173" t="s">
        <v>1520</v>
      </c>
      <c r="L1173">
        <v>4232</v>
      </c>
      <c r="M1173">
        <v>1275</v>
      </c>
      <c r="N1173" t="s">
        <v>114</v>
      </c>
      <c r="O1173">
        <v>8</v>
      </c>
      <c r="P1173">
        <v>3825</v>
      </c>
      <c r="Q1173">
        <v>12696</v>
      </c>
      <c r="R1173" s="20">
        <v>0.02</v>
      </c>
    </row>
    <row r="1174" spans="1:18" x14ac:dyDescent="0.25">
      <c r="A1174" t="s">
        <v>1521</v>
      </c>
      <c r="B1174" s="19">
        <v>42084</v>
      </c>
      <c r="C1174" t="s">
        <v>203</v>
      </c>
      <c r="D1174">
        <v>10004</v>
      </c>
      <c r="E1174" t="s">
        <v>1519</v>
      </c>
      <c r="F1174">
        <v>3</v>
      </c>
      <c r="G1174" t="s">
        <v>121</v>
      </c>
      <c r="H1174" t="s">
        <v>122</v>
      </c>
      <c r="I1174" t="s">
        <v>123</v>
      </c>
      <c r="J1174" t="s">
        <v>106</v>
      </c>
      <c r="K1174" t="s">
        <v>1520</v>
      </c>
      <c r="L1174">
        <v>4232</v>
      </c>
      <c r="M1174">
        <v>1275</v>
      </c>
      <c r="N1174" t="s">
        <v>114</v>
      </c>
      <c r="O1174">
        <v>4</v>
      </c>
      <c r="P1174">
        <v>3825</v>
      </c>
      <c r="Q1174">
        <v>12696</v>
      </c>
      <c r="R1174" s="20">
        <v>0.03</v>
      </c>
    </row>
    <row r="1175" spans="1:18" x14ac:dyDescent="0.25">
      <c r="A1175" t="s">
        <v>584</v>
      </c>
      <c r="B1175" s="19">
        <v>41977</v>
      </c>
      <c r="C1175" t="s">
        <v>89</v>
      </c>
      <c r="D1175">
        <v>10012</v>
      </c>
      <c r="E1175" t="s">
        <v>874</v>
      </c>
      <c r="F1175">
        <v>3</v>
      </c>
      <c r="G1175" t="s">
        <v>127</v>
      </c>
      <c r="H1175" t="s">
        <v>128</v>
      </c>
      <c r="I1175" t="s">
        <v>129</v>
      </c>
      <c r="J1175" t="s">
        <v>93</v>
      </c>
      <c r="K1175" t="s">
        <v>875</v>
      </c>
      <c r="L1175">
        <v>4234</v>
      </c>
      <c r="M1175">
        <v>1212</v>
      </c>
      <c r="N1175" t="s">
        <v>239</v>
      </c>
      <c r="O1175">
        <v>5</v>
      </c>
      <c r="P1175">
        <v>3636</v>
      </c>
      <c r="Q1175">
        <v>12702</v>
      </c>
      <c r="R1175" s="20">
        <v>0.03</v>
      </c>
    </row>
    <row r="1176" spans="1:18" x14ac:dyDescent="0.25">
      <c r="A1176" t="s">
        <v>1400</v>
      </c>
      <c r="B1176" s="19">
        <v>42331</v>
      </c>
      <c r="C1176" t="s">
        <v>81</v>
      </c>
      <c r="D1176">
        <v>10013</v>
      </c>
      <c r="E1176" t="s">
        <v>874</v>
      </c>
      <c r="F1176">
        <v>3</v>
      </c>
      <c r="G1176" t="s">
        <v>116</v>
      </c>
      <c r="H1176" t="s">
        <v>117</v>
      </c>
      <c r="I1176" t="s">
        <v>118</v>
      </c>
      <c r="J1176" t="s">
        <v>106</v>
      </c>
      <c r="K1176" t="s">
        <v>875</v>
      </c>
      <c r="L1176">
        <v>4234</v>
      </c>
      <c r="M1176">
        <v>1212</v>
      </c>
      <c r="N1176" t="s">
        <v>239</v>
      </c>
      <c r="O1176">
        <v>8</v>
      </c>
      <c r="P1176">
        <v>3636</v>
      </c>
      <c r="Q1176">
        <v>12702</v>
      </c>
      <c r="R1176" s="20">
        <v>0.02</v>
      </c>
    </row>
    <row r="1177" spans="1:18" x14ac:dyDescent="0.25">
      <c r="A1177" t="s">
        <v>1522</v>
      </c>
      <c r="B1177" s="19">
        <v>41632</v>
      </c>
      <c r="C1177" t="s">
        <v>81</v>
      </c>
      <c r="D1177">
        <v>10013</v>
      </c>
      <c r="E1177" t="s">
        <v>879</v>
      </c>
      <c r="F1177">
        <v>3</v>
      </c>
      <c r="G1177" t="s">
        <v>116</v>
      </c>
      <c r="H1177" t="s">
        <v>117</v>
      </c>
      <c r="I1177" t="s">
        <v>118</v>
      </c>
      <c r="J1177" t="s">
        <v>106</v>
      </c>
      <c r="K1177" t="s">
        <v>880</v>
      </c>
      <c r="L1177">
        <v>4239</v>
      </c>
      <c r="M1177">
        <v>1749</v>
      </c>
      <c r="N1177" t="s">
        <v>114</v>
      </c>
      <c r="O1177">
        <v>8</v>
      </c>
      <c r="P1177">
        <v>5247</v>
      </c>
      <c r="Q1177">
        <v>12717</v>
      </c>
      <c r="R1177" s="20">
        <v>0.02</v>
      </c>
    </row>
    <row r="1178" spans="1:18" x14ac:dyDescent="0.25">
      <c r="A1178" t="s">
        <v>1523</v>
      </c>
      <c r="B1178" s="19">
        <v>41468</v>
      </c>
      <c r="C1178" t="s">
        <v>134</v>
      </c>
      <c r="D1178">
        <v>10011</v>
      </c>
      <c r="E1178" t="s">
        <v>888</v>
      </c>
      <c r="F1178">
        <v>3</v>
      </c>
      <c r="G1178" t="s">
        <v>153</v>
      </c>
      <c r="H1178" t="s">
        <v>154</v>
      </c>
      <c r="I1178" t="s">
        <v>155</v>
      </c>
      <c r="J1178" t="s">
        <v>93</v>
      </c>
      <c r="K1178" t="s">
        <v>889</v>
      </c>
      <c r="L1178">
        <v>4239</v>
      </c>
      <c r="M1178">
        <v>1860</v>
      </c>
      <c r="N1178" t="s">
        <v>87</v>
      </c>
      <c r="O1178">
        <v>10</v>
      </c>
      <c r="P1178">
        <v>5580</v>
      </c>
      <c r="Q1178">
        <v>12717</v>
      </c>
      <c r="R1178" s="20">
        <v>0.02</v>
      </c>
    </row>
    <row r="1179" spans="1:18" x14ac:dyDescent="0.25">
      <c r="A1179" t="s">
        <v>255</v>
      </c>
      <c r="B1179" s="19">
        <v>42303</v>
      </c>
      <c r="C1179" t="s">
        <v>203</v>
      </c>
      <c r="D1179">
        <v>10005</v>
      </c>
      <c r="E1179" t="s">
        <v>890</v>
      </c>
      <c r="F1179">
        <v>3</v>
      </c>
      <c r="G1179" t="s">
        <v>183</v>
      </c>
      <c r="H1179" t="s">
        <v>184</v>
      </c>
      <c r="I1179" t="s">
        <v>185</v>
      </c>
      <c r="J1179" t="s">
        <v>93</v>
      </c>
      <c r="K1179" t="s">
        <v>891</v>
      </c>
      <c r="L1179">
        <v>4262</v>
      </c>
      <c r="M1179">
        <v>2486</v>
      </c>
      <c r="N1179" t="s">
        <v>87</v>
      </c>
      <c r="O1179">
        <v>4</v>
      </c>
      <c r="P1179">
        <v>7458</v>
      </c>
      <c r="Q1179">
        <v>12786</v>
      </c>
      <c r="R1179" s="20">
        <v>0.03</v>
      </c>
    </row>
    <row r="1180" spans="1:18" x14ac:dyDescent="0.25">
      <c r="A1180" t="s">
        <v>788</v>
      </c>
      <c r="B1180" s="19">
        <v>42295</v>
      </c>
      <c r="C1180" t="s">
        <v>108</v>
      </c>
      <c r="D1180">
        <v>10001</v>
      </c>
      <c r="E1180" t="s">
        <v>912</v>
      </c>
      <c r="F1180">
        <v>3</v>
      </c>
      <c r="G1180" t="s">
        <v>197</v>
      </c>
      <c r="H1180" t="s">
        <v>122</v>
      </c>
      <c r="I1180" t="s">
        <v>198</v>
      </c>
      <c r="J1180" t="s">
        <v>106</v>
      </c>
      <c r="K1180" t="s">
        <v>913</v>
      </c>
      <c r="L1180">
        <v>4305</v>
      </c>
      <c r="M1180">
        <v>1703</v>
      </c>
      <c r="N1180" t="s">
        <v>177</v>
      </c>
      <c r="O1180">
        <v>3</v>
      </c>
      <c r="P1180">
        <v>5109</v>
      </c>
      <c r="Q1180">
        <v>12915</v>
      </c>
      <c r="R1180" s="20">
        <v>0.03</v>
      </c>
    </row>
    <row r="1181" spans="1:18" x14ac:dyDescent="0.25">
      <c r="A1181" t="s">
        <v>1524</v>
      </c>
      <c r="B1181" s="19">
        <v>41852</v>
      </c>
      <c r="C1181" t="s">
        <v>81</v>
      </c>
      <c r="D1181">
        <v>10003</v>
      </c>
      <c r="E1181" t="s">
        <v>916</v>
      </c>
      <c r="F1181">
        <v>3</v>
      </c>
      <c r="G1181" t="s">
        <v>96</v>
      </c>
      <c r="H1181" t="s">
        <v>97</v>
      </c>
      <c r="I1181" t="s">
        <v>98</v>
      </c>
      <c r="J1181" t="s">
        <v>99</v>
      </c>
      <c r="K1181" t="s">
        <v>917</v>
      </c>
      <c r="L1181">
        <v>4307</v>
      </c>
      <c r="M1181">
        <v>1503</v>
      </c>
      <c r="N1181" t="s">
        <v>87</v>
      </c>
      <c r="O1181">
        <v>8</v>
      </c>
      <c r="P1181">
        <v>4509</v>
      </c>
      <c r="Q1181">
        <v>12921</v>
      </c>
      <c r="R1181" s="20">
        <v>0.02</v>
      </c>
    </row>
    <row r="1182" spans="1:18" x14ac:dyDescent="0.25">
      <c r="A1182" t="s">
        <v>1525</v>
      </c>
      <c r="B1182" s="19">
        <v>41467</v>
      </c>
      <c r="C1182" t="s">
        <v>108</v>
      </c>
      <c r="D1182">
        <v>10007</v>
      </c>
      <c r="E1182" t="s">
        <v>920</v>
      </c>
      <c r="F1182">
        <v>3</v>
      </c>
      <c r="G1182" t="s">
        <v>90</v>
      </c>
      <c r="H1182" t="s">
        <v>91</v>
      </c>
      <c r="I1182" t="s">
        <v>92</v>
      </c>
      <c r="J1182" t="s">
        <v>93</v>
      </c>
      <c r="K1182" t="s">
        <v>921</v>
      </c>
      <c r="L1182">
        <v>4309</v>
      </c>
      <c r="M1182">
        <v>1779</v>
      </c>
      <c r="N1182" t="s">
        <v>87</v>
      </c>
      <c r="O1182">
        <v>3</v>
      </c>
      <c r="P1182">
        <v>5337</v>
      </c>
      <c r="Q1182">
        <v>12927</v>
      </c>
      <c r="R1182" s="20">
        <v>0.03</v>
      </c>
    </row>
    <row r="1183" spans="1:18" x14ac:dyDescent="0.25">
      <c r="A1183" t="s">
        <v>899</v>
      </c>
      <c r="B1183" s="19">
        <v>42349</v>
      </c>
      <c r="C1183" t="s">
        <v>89</v>
      </c>
      <c r="D1183">
        <v>10003</v>
      </c>
      <c r="E1183" t="s">
        <v>1411</v>
      </c>
      <c r="F1183">
        <v>3</v>
      </c>
      <c r="G1183" t="s">
        <v>96</v>
      </c>
      <c r="H1183" t="s">
        <v>97</v>
      </c>
      <c r="I1183" t="s">
        <v>98</v>
      </c>
      <c r="J1183" t="s">
        <v>99</v>
      </c>
      <c r="K1183" t="s">
        <v>1412</v>
      </c>
      <c r="L1183">
        <v>4310</v>
      </c>
      <c r="M1183">
        <v>2350</v>
      </c>
      <c r="N1183" t="s">
        <v>114</v>
      </c>
      <c r="O1183">
        <v>5</v>
      </c>
      <c r="P1183">
        <v>7050</v>
      </c>
      <c r="Q1183">
        <v>12930</v>
      </c>
      <c r="R1183" s="20">
        <v>0.03</v>
      </c>
    </row>
    <row r="1184" spans="1:18" x14ac:dyDescent="0.25">
      <c r="A1184" t="s">
        <v>379</v>
      </c>
      <c r="B1184" s="19">
        <v>41508</v>
      </c>
      <c r="C1184" t="s">
        <v>108</v>
      </c>
      <c r="D1184">
        <v>10008</v>
      </c>
      <c r="E1184" t="s">
        <v>1411</v>
      </c>
      <c r="F1184">
        <v>3</v>
      </c>
      <c r="G1184" t="s">
        <v>135</v>
      </c>
      <c r="H1184" t="s">
        <v>136</v>
      </c>
      <c r="I1184" t="s">
        <v>137</v>
      </c>
      <c r="J1184" t="s">
        <v>106</v>
      </c>
      <c r="K1184" t="s">
        <v>1412</v>
      </c>
      <c r="L1184">
        <v>4310</v>
      </c>
      <c r="M1184">
        <v>2350</v>
      </c>
      <c r="N1184" t="s">
        <v>114</v>
      </c>
      <c r="O1184">
        <v>3</v>
      </c>
      <c r="P1184">
        <v>7050</v>
      </c>
      <c r="Q1184">
        <v>12930</v>
      </c>
      <c r="R1184" s="20">
        <v>0.03</v>
      </c>
    </row>
    <row r="1185" spans="1:18" x14ac:dyDescent="0.25">
      <c r="A1185" t="s">
        <v>1244</v>
      </c>
      <c r="B1185" s="19">
        <v>41800</v>
      </c>
      <c r="C1185" t="s">
        <v>72</v>
      </c>
      <c r="D1185">
        <v>10002</v>
      </c>
      <c r="E1185" t="s">
        <v>926</v>
      </c>
      <c r="F1185">
        <v>3</v>
      </c>
      <c r="G1185" t="s">
        <v>83</v>
      </c>
      <c r="H1185" t="s">
        <v>84</v>
      </c>
      <c r="I1185" t="s">
        <v>85</v>
      </c>
      <c r="J1185" t="s">
        <v>77</v>
      </c>
      <c r="K1185" t="s">
        <v>927</v>
      </c>
      <c r="L1185">
        <v>4325</v>
      </c>
      <c r="M1185">
        <v>1734</v>
      </c>
      <c r="N1185" t="s">
        <v>114</v>
      </c>
      <c r="O1185">
        <v>6</v>
      </c>
      <c r="P1185">
        <v>5202</v>
      </c>
      <c r="Q1185">
        <v>12975</v>
      </c>
      <c r="R1185" s="20">
        <v>0.02</v>
      </c>
    </row>
    <row r="1186" spans="1:18" x14ac:dyDescent="0.25">
      <c r="A1186" t="s">
        <v>109</v>
      </c>
      <c r="B1186" s="19">
        <v>42118</v>
      </c>
      <c r="C1186" t="s">
        <v>110</v>
      </c>
      <c r="D1186">
        <v>10010</v>
      </c>
      <c r="E1186" t="s">
        <v>926</v>
      </c>
      <c r="F1186">
        <v>3</v>
      </c>
      <c r="G1186" t="s">
        <v>171</v>
      </c>
      <c r="H1186" t="s">
        <v>172</v>
      </c>
      <c r="I1186" t="s">
        <v>173</v>
      </c>
      <c r="J1186" t="s">
        <v>93</v>
      </c>
      <c r="K1186" t="s">
        <v>927</v>
      </c>
      <c r="L1186">
        <v>4325</v>
      </c>
      <c r="M1186">
        <v>1734</v>
      </c>
      <c r="N1186" t="s">
        <v>114</v>
      </c>
      <c r="O1186">
        <v>4</v>
      </c>
      <c r="P1186">
        <v>5202</v>
      </c>
      <c r="Q1186">
        <v>12975</v>
      </c>
      <c r="R1186" s="20">
        <v>0.03</v>
      </c>
    </row>
    <row r="1187" spans="1:18" x14ac:dyDescent="0.25">
      <c r="A1187" t="s">
        <v>661</v>
      </c>
      <c r="B1187" s="19">
        <v>41721</v>
      </c>
      <c r="C1187" t="s">
        <v>72</v>
      </c>
      <c r="D1187">
        <v>10012</v>
      </c>
      <c r="E1187" t="s">
        <v>937</v>
      </c>
      <c r="F1187">
        <v>3</v>
      </c>
      <c r="G1187" t="s">
        <v>127</v>
      </c>
      <c r="H1187" t="s">
        <v>128</v>
      </c>
      <c r="I1187" t="s">
        <v>129</v>
      </c>
      <c r="J1187" t="s">
        <v>93</v>
      </c>
      <c r="K1187" t="s">
        <v>938</v>
      </c>
      <c r="L1187">
        <v>4369</v>
      </c>
      <c r="M1187">
        <v>1245</v>
      </c>
      <c r="N1187" t="s">
        <v>87</v>
      </c>
      <c r="O1187">
        <v>6</v>
      </c>
      <c r="P1187">
        <v>3735</v>
      </c>
      <c r="Q1187">
        <v>13107</v>
      </c>
      <c r="R1187" s="20">
        <v>0.02</v>
      </c>
    </row>
    <row r="1188" spans="1:18" x14ac:dyDescent="0.25">
      <c r="A1188" t="s">
        <v>1526</v>
      </c>
      <c r="B1188" s="19">
        <v>42161</v>
      </c>
      <c r="C1188" t="s">
        <v>81</v>
      </c>
      <c r="D1188">
        <v>10015</v>
      </c>
      <c r="E1188" t="s">
        <v>937</v>
      </c>
      <c r="F1188">
        <v>3</v>
      </c>
      <c r="G1188" t="s">
        <v>103</v>
      </c>
      <c r="H1188" t="s">
        <v>104</v>
      </c>
      <c r="I1188" t="s">
        <v>105</v>
      </c>
      <c r="J1188" t="s">
        <v>106</v>
      </c>
      <c r="K1188" t="s">
        <v>938</v>
      </c>
      <c r="L1188">
        <v>4369</v>
      </c>
      <c r="M1188">
        <v>1245</v>
      </c>
      <c r="N1188" t="s">
        <v>87</v>
      </c>
      <c r="O1188">
        <v>8</v>
      </c>
      <c r="P1188">
        <v>3735</v>
      </c>
      <c r="Q1188">
        <v>13107</v>
      </c>
      <c r="R1188" s="20">
        <v>0.02</v>
      </c>
    </row>
    <row r="1189" spans="1:18" x14ac:dyDescent="0.25">
      <c r="A1189" t="s">
        <v>1387</v>
      </c>
      <c r="B1189" s="19">
        <v>41910</v>
      </c>
      <c r="C1189" t="s">
        <v>108</v>
      </c>
      <c r="D1189">
        <v>10013</v>
      </c>
      <c r="E1189" t="s">
        <v>940</v>
      </c>
      <c r="F1189">
        <v>3</v>
      </c>
      <c r="G1189" t="s">
        <v>116</v>
      </c>
      <c r="H1189" t="s">
        <v>117</v>
      </c>
      <c r="I1189" t="s">
        <v>118</v>
      </c>
      <c r="J1189" t="s">
        <v>106</v>
      </c>
      <c r="K1189" t="s">
        <v>941</v>
      </c>
      <c r="L1189">
        <v>4378</v>
      </c>
      <c r="M1189">
        <v>1998</v>
      </c>
      <c r="N1189" t="s">
        <v>177</v>
      </c>
      <c r="O1189">
        <v>3</v>
      </c>
      <c r="P1189">
        <v>5994</v>
      </c>
      <c r="Q1189">
        <v>13134</v>
      </c>
      <c r="R1189" s="20">
        <v>0.03</v>
      </c>
    </row>
    <row r="1190" spans="1:18" x14ac:dyDescent="0.25">
      <c r="A1190" t="s">
        <v>498</v>
      </c>
      <c r="B1190" s="19">
        <v>42148</v>
      </c>
      <c r="C1190" t="s">
        <v>89</v>
      </c>
      <c r="D1190">
        <v>10008</v>
      </c>
      <c r="E1190" t="s">
        <v>940</v>
      </c>
      <c r="F1190">
        <v>3</v>
      </c>
      <c r="G1190" t="s">
        <v>135</v>
      </c>
      <c r="H1190" t="s">
        <v>136</v>
      </c>
      <c r="I1190" t="s">
        <v>137</v>
      </c>
      <c r="J1190" t="s">
        <v>106</v>
      </c>
      <c r="K1190" t="s">
        <v>941</v>
      </c>
      <c r="L1190">
        <v>4378</v>
      </c>
      <c r="M1190">
        <v>1998</v>
      </c>
      <c r="N1190" t="s">
        <v>177</v>
      </c>
      <c r="O1190">
        <v>5</v>
      </c>
      <c r="P1190">
        <v>5994</v>
      </c>
      <c r="Q1190">
        <v>13134</v>
      </c>
      <c r="R1190" s="20">
        <v>0.03</v>
      </c>
    </row>
    <row r="1191" spans="1:18" x14ac:dyDescent="0.25">
      <c r="A1191" t="s">
        <v>1276</v>
      </c>
      <c r="B1191" s="19">
        <v>41291</v>
      </c>
      <c r="C1191" t="s">
        <v>89</v>
      </c>
      <c r="D1191">
        <v>10001</v>
      </c>
      <c r="E1191" t="s">
        <v>949</v>
      </c>
      <c r="F1191">
        <v>3</v>
      </c>
      <c r="G1191" t="s">
        <v>197</v>
      </c>
      <c r="H1191" t="s">
        <v>122</v>
      </c>
      <c r="I1191" t="s">
        <v>198</v>
      </c>
      <c r="J1191" t="s">
        <v>106</v>
      </c>
      <c r="K1191" t="s">
        <v>950</v>
      </c>
      <c r="L1191">
        <v>4392</v>
      </c>
      <c r="M1191">
        <v>1542</v>
      </c>
      <c r="N1191" t="s">
        <v>87</v>
      </c>
      <c r="O1191">
        <v>5</v>
      </c>
      <c r="P1191">
        <v>4626</v>
      </c>
      <c r="Q1191">
        <v>13176</v>
      </c>
      <c r="R1191" s="20">
        <v>0.03</v>
      </c>
    </row>
    <row r="1192" spans="1:18" x14ac:dyDescent="0.25">
      <c r="A1192" t="s">
        <v>119</v>
      </c>
      <c r="B1192" s="19">
        <v>42192</v>
      </c>
      <c r="C1192" t="s">
        <v>72</v>
      </c>
      <c r="D1192">
        <v>10002</v>
      </c>
      <c r="E1192" t="s">
        <v>954</v>
      </c>
      <c r="F1192">
        <v>3</v>
      </c>
      <c r="G1192" t="s">
        <v>83</v>
      </c>
      <c r="H1192" t="s">
        <v>84</v>
      </c>
      <c r="I1192" t="s">
        <v>85</v>
      </c>
      <c r="J1192" t="s">
        <v>77</v>
      </c>
      <c r="K1192" t="s">
        <v>955</v>
      </c>
      <c r="L1192">
        <v>4398</v>
      </c>
      <c r="M1192">
        <v>1800</v>
      </c>
      <c r="N1192" t="s">
        <v>87</v>
      </c>
      <c r="O1192">
        <v>6</v>
      </c>
      <c r="P1192">
        <v>5400</v>
      </c>
      <c r="Q1192">
        <v>13194</v>
      </c>
      <c r="R1192" s="20">
        <v>0.02</v>
      </c>
    </row>
    <row r="1193" spans="1:18" x14ac:dyDescent="0.25">
      <c r="A1193" t="s">
        <v>1226</v>
      </c>
      <c r="B1193" s="19">
        <v>42162</v>
      </c>
      <c r="C1193" t="s">
        <v>89</v>
      </c>
      <c r="D1193">
        <v>10004</v>
      </c>
      <c r="E1193" t="s">
        <v>954</v>
      </c>
      <c r="F1193">
        <v>3</v>
      </c>
      <c r="G1193" t="s">
        <v>121</v>
      </c>
      <c r="H1193" t="s">
        <v>122</v>
      </c>
      <c r="I1193" t="s">
        <v>123</v>
      </c>
      <c r="J1193" t="s">
        <v>106</v>
      </c>
      <c r="K1193" t="s">
        <v>955</v>
      </c>
      <c r="L1193">
        <v>4398</v>
      </c>
      <c r="M1193">
        <v>1800</v>
      </c>
      <c r="N1193" t="s">
        <v>87</v>
      </c>
      <c r="O1193">
        <v>5</v>
      </c>
      <c r="P1193">
        <v>5400</v>
      </c>
      <c r="Q1193">
        <v>13194</v>
      </c>
      <c r="R1193" s="20">
        <v>0.03</v>
      </c>
    </row>
    <row r="1194" spans="1:18" x14ac:dyDescent="0.25">
      <c r="A1194" t="s">
        <v>215</v>
      </c>
      <c r="B1194" s="19">
        <v>41499</v>
      </c>
      <c r="C1194" t="s">
        <v>102</v>
      </c>
      <c r="D1194">
        <v>10010</v>
      </c>
      <c r="E1194" t="s">
        <v>958</v>
      </c>
      <c r="F1194">
        <v>3</v>
      </c>
      <c r="G1194" t="s">
        <v>171</v>
      </c>
      <c r="H1194" t="s">
        <v>172</v>
      </c>
      <c r="I1194" t="s">
        <v>173</v>
      </c>
      <c r="J1194" t="s">
        <v>93</v>
      </c>
      <c r="K1194" t="s">
        <v>959</v>
      </c>
      <c r="L1194">
        <v>4399</v>
      </c>
      <c r="M1194">
        <v>2093</v>
      </c>
      <c r="N1194" t="s">
        <v>87</v>
      </c>
      <c r="O1194">
        <v>1</v>
      </c>
      <c r="P1194">
        <v>6279</v>
      </c>
      <c r="Q1194">
        <v>13197</v>
      </c>
      <c r="R1194" s="20">
        <v>0.03</v>
      </c>
    </row>
    <row r="1195" spans="1:18" x14ac:dyDescent="0.25">
      <c r="A1195" t="s">
        <v>1527</v>
      </c>
      <c r="B1195" s="19">
        <v>42124</v>
      </c>
      <c r="C1195" t="s">
        <v>72</v>
      </c>
      <c r="D1195">
        <v>10011</v>
      </c>
      <c r="E1195" t="s">
        <v>969</v>
      </c>
      <c r="F1195">
        <v>3</v>
      </c>
      <c r="G1195" t="s">
        <v>153</v>
      </c>
      <c r="H1195" t="s">
        <v>154</v>
      </c>
      <c r="I1195" t="s">
        <v>155</v>
      </c>
      <c r="J1195" t="s">
        <v>93</v>
      </c>
      <c r="K1195" t="s">
        <v>970</v>
      </c>
      <c r="L1195">
        <v>4454</v>
      </c>
      <c r="M1195">
        <v>1884</v>
      </c>
      <c r="N1195" t="s">
        <v>87</v>
      </c>
      <c r="O1195">
        <v>6</v>
      </c>
      <c r="P1195">
        <v>5652</v>
      </c>
      <c r="Q1195">
        <v>13362</v>
      </c>
      <c r="R1195" s="20">
        <v>0.02</v>
      </c>
    </row>
    <row r="1196" spans="1:18" x14ac:dyDescent="0.25">
      <c r="A1196" t="s">
        <v>1528</v>
      </c>
      <c r="B1196" s="19">
        <v>42327</v>
      </c>
      <c r="C1196" t="s">
        <v>72</v>
      </c>
      <c r="D1196">
        <v>10005</v>
      </c>
      <c r="E1196" t="s">
        <v>982</v>
      </c>
      <c r="F1196">
        <v>3</v>
      </c>
      <c r="G1196" t="s">
        <v>183</v>
      </c>
      <c r="H1196" t="s">
        <v>184</v>
      </c>
      <c r="I1196" t="s">
        <v>185</v>
      </c>
      <c r="J1196" t="s">
        <v>93</v>
      </c>
      <c r="K1196" t="s">
        <v>983</v>
      </c>
      <c r="L1196">
        <v>4476</v>
      </c>
      <c r="M1196">
        <v>2494</v>
      </c>
      <c r="N1196" t="s">
        <v>87</v>
      </c>
      <c r="O1196">
        <v>6</v>
      </c>
      <c r="P1196">
        <v>7482</v>
      </c>
      <c r="Q1196">
        <v>13428</v>
      </c>
      <c r="R1196" s="20">
        <v>0.02</v>
      </c>
    </row>
    <row r="1197" spans="1:18" x14ac:dyDescent="0.25">
      <c r="A1197" t="s">
        <v>1402</v>
      </c>
      <c r="B1197" s="19">
        <v>41518</v>
      </c>
      <c r="C1197" t="s">
        <v>203</v>
      </c>
      <c r="D1197">
        <v>10011</v>
      </c>
      <c r="E1197" t="s">
        <v>982</v>
      </c>
      <c r="F1197">
        <v>3</v>
      </c>
      <c r="G1197" t="s">
        <v>153</v>
      </c>
      <c r="H1197" t="s">
        <v>154</v>
      </c>
      <c r="I1197" t="s">
        <v>155</v>
      </c>
      <c r="J1197" t="s">
        <v>93</v>
      </c>
      <c r="K1197" t="s">
        <v>983</v>
      </c>
      <c r="L1197">
        <v>4476</v>
      </c>
      <c r="M1197">
        <v>2494</v>
      </c>
      <c r="N1197" t="s">
        <v>87</v>
      </c>
      <c r="O1197">
        <v>4</v>
      </c>
      <c r="P1197">
        <v>7482</v>
      </c>
      <c r="Q1197">
        <v>13428</v>
      </c>
      <c r="R1197" s="20">
        <v>0.03</v>
      </c>
    </row>
    <row r="1198" spans="1:18" x14ac:dyDescent="0.25">
      <c r="A1198" t="s">
        <v>1031</v>
      </c>
      <c r="B1198" s="19">
        <v>41501</v>
      </c>
      <c r="C1198" t="s">
        <v>72</v>
      </c>
      <c r="D1198">
        <v>10006</v>
      </c>
      <c r="E1198" t="s">
        <v>982</v>
      </c>
      <c r="F1198">
        <v>3</v>
      </c>
      <c r="G1198" t="s">
        <v>74</v>
      </c>
      <c r="H1198" t="s">
        <v>75</v>
      </c>
      <c r="I1198" t="s">
        <v>76</v>
      </c>
      <c r="J1198" t="s">
        <v>77</v>
      </c>
      <c r="K1198" t="s">
        <v>983</v>
      </c>
      <c r="L1198">
        <v>4476</v>
      </c>
      <c r="M1198">
        <v>2494</v>
      </c>
      <c r="N1198" t="s">
        <v>87</v>
      </c>
      <c r="O1198">
        <v>6</v>
      </c>
      <c r="P1198">
        <v>7482</v>
      </c>
      <c r="Q1198">
        <v>13428</v>
      </c>
      <c r="R1198" s="20">
        <v>0.02</v>
      </c>
    </row>
    <row r="1199" spans="1:18" x14ac:dyDescent="0.25">
      <c r="A1199" t="s">
        <v>1529</v>
      </c>
      <c r="B1199" s="19">
        <v>41431</v>
      </c>
      <c r="C1199" t="s">
        <v>102</v>
      </c>
      <c r="D1199">
        <v>10014</v>
      </c>
      <c r="E1199" t="s">
        <v>987</v>
      </c>
      <c r="F1199">
        <v>3</v>
      </c>
      <c r="G1199" t="s">
        <v>162</v>
      </c>
      <c r="H1199" t="s">
        <v>163</v>
      </c>
      <c r="I1199" t="s">
        <v>164</v>
      </c>
      <c r="J1199" t="s">
        <v>93</v>
      </c>
      <c r="K1199" t="s">
        <v>988</v>
      </c>
      <c r="L1199">
        <v>4477</v>
      </c>
      <c r="M1199">
        <v>1589</v>
      </c>
      <c r="N1199" t="s">
        <v>87</v>
      </c>
      <c r="O1199">
        <v>1</v>
      </c>
      <c r="P1199">
        <v>4767</v>
      </c>
      <c r="Q1199">
        <v>13431</v>
      </c>
      <c r="R1199" s="20">
        <v>0.03</v>
      </c>
    </row>
    <row r="1200" spans="1:18" x14ac:dyDescent="0.25">
      <c r="A1200" t="s">
        <v>1530</v>
      </c>
      <c r="B1200" s="19">
        <v>41855</v>
      </c>
      <c r="C1200" t="s">
        <v>134</v>
      </c>
      <c r="D1200">
        <v>10002</v>
      </c>
      <c r="E1200" t="s">
        <v>1002</v>
      </c>
      <c r="F1200">
        <v>3</v>
      </c>
      <c r="G1200" t="s">
        <v>83</v>
      </c>
      <c r="H1200" t="s">
        <v>84</v>
      </c>
      <c r="I1200" t="s">
        <v>85</v>
      </c>
      <c r="J1200" t="s">
        <v>77</v>
      </c>
      <c r="K1200" t="s">
        <v>1003</v>
      </c>
      <c r="L1200">
        <v>4515</v>
      </c>
      <c r="M1200">
        <v>1550</v>
      </c>
      <c r="N1200" t="s">
        <v>114</v>
      </c>
      <c r="O1200">
        <v>10</v>
      </c>
      <c r="P1200">
        <v>4650</v>
      </c>
      <c r="Q1200">
        <v>13545</v>
      </c>
      <c r="R1200" s="20">
        <v>0.02</v>
      </c>
    </row>
    <row r="1201" spans="1:18" x14ac:dyDescent="0.25">
      <c r="A1201" t="s">
        <v>1125</v>
      </c>
      <c r="B1201" s="19">
        <v>41372</v>
      </c>
      <c r="C1201" t="s">
        <v>89</v>
      </c>
      <c r="D1201">
        <v>10004</v>
      </c>
      <c r="E1201" t="s">
        <v>1002</v>
      </c>
      <c r="F1201">
        <v>3</v>
      </c>
      <c r="G1201" t="s">
        <v>121</v>
      </c>
      <c r="H1201" t="s">
        <v>122</v>
      </c>
      <c r="I1201" t="s">
        <v>123</v>
      </c>
      <c r="J1201" t="s">
        <v>106</v>
      </c>
      <c r="K1201" t="s">
        <v>1003</v>
      </c>
      <c r="L1201">
        <v>4515</v>
      </c>
      <c r="M1201">
        <v>1550</v>
      </c>
      <c r="N1201" t="s">
        <v>114</v>
      </c>
      <c r="O1201">
        <v>5</v>
      </c>
      <c r="P1201">
        <v>4650</v>
      </c>
      <c r="Q1201">
        <v>13545</v>
      </c>
      <c r="R1201" s="20">
        <v>0.03</v>
      </c>
    </row>
    <row r="1202" spans="1:18" x14ac:dyDescent="0.25">
      <c r="A1202" t="s">
        <v>553</v>
      </c>
      <c r="B1202" s="19">
        <v>41858</v>
      </c>
      <c r="C1202" t="s">
        <v>89</v>
      </c>
      <c r="D1202">
        <v>10002</v>
      </c>
      <c r="E1202" t="s">
        <v>1434</v>
      </c>
      <c r="F1202">
        <v>3</v>
      </c>
      <c r="G1202" t="s">
        <v>83</v>
      </c>
      <c r="H1202" t="s">
        <v>84</v>
      </c>
      <c r="I1202" t="s">
        <v>85</v>
      </c>
      <c r="J1202" t="s">
        <v>77</v>
      </c>
      <c r="K1202" t="s">
        <v>1435</v>
      </c>
      <c r="L1202">
        <v>4531</v>
      </c>
      <c r="M1202">
        <v>1566</v>
      </c>
      <c r="N1202" t="s">
        <v>87</v>
      </c>
      <c r="O1202">
        <v>5</v>
      </c>
      <c r="P1202">
        <v>4698</v>
      </c>
      <c r="Q1202">
        <v>13593</v>
      </c>
      <c r="R1202" s="20">
        <v>0.03</v>
      </c>
    </row>
    <row r="1203" spans="1:18" x14ac:dyDescent="0.25">
      <c r="A1203" t="s">
        <v>1531</v>
      </c>
      <c r="B1203" s="19">
        <v>41869</v>
      </c>
      <c r="C1203" t="s">
        <v>110</v>
      </c>
      <c r="D1203">
        <v>10009</v>
      </c>
      <c r="E1203" t="s">
        <v>1010</v>
      </c>
      <c r="F1203">
        <v>3</v>
      </c>
      <c r="G1203" t="s">
        <v>141</v>
      </c>
      <c r="H1203" t="s">
        <v>142</v>
      </c>
      <c r="I1203" t="s">
        <v>143</v>
      </c>
      <c r="J1203" t="s">
        <v>93</v>
      </c>
      <c r="K1203" t="s">
        <v>1011</v>
      </c>
      <c r="L1203">
        <v>4542</v>
      </c>
      <c r="M1203">
        <v>1226</v>
      </c>
      <c r="N1203" t="s">
        <v>239</v>
      </c>
      <c r="O1203">
        <v>4</v>
      </c>
      <c r="P1203">
        <v>3678</v>
      </c>
      <c r="Q1203">
        <v>13626</v>
      </c>
      <c r="R1203" s="20">
        <v>0.03</v>
      </c>
    </row>
    <row r="1204" spans="1:18" x14ac:dyDescent="0.25">
      <c r="A1204" t="s">
        <v>618</v>
      </c>
      <c r="B1204" s="19">
        <v>41927</v>
      </c>
      <c r="C1204" t="s">
        <v>110</v>
      </c>
      <c r="D1204">
        <v>10010</v>
      </c>
      <c r="E1204" t="s">
        <v>1010</v>
      </c>
      <c r="F1204">
        <v>3</v>
      </c>
      <c r="G1204" t="s">
        <v>171</v>
      </c>
      <c r="H1204" t="s">
        <v>172</v>
      </c>
      <c r="I1204" t="s">
        <v>173</v>
      </c>
      <c r="J1204" t="s">
        <v>93</v>
      </c>
      <c r="K1204" t="s">
        <v>1011</v>
      </c>
      <c r="L1204">
        <v>4542</v>
      </c>
      <c r="M1204">
        <v>1226</v>
      </c>
      <c r="N1204" t="s">
        <v>239</v>
      </c>
      <c r="O1204">
        <v>4</v>
      </c>
      <c r="P1204">
        <v>3678</v>
      </c>
      <c r="Q1204">
        <v>13626</v>
      </c>
      <c r="R1204" s="20">
        <v>0.03</v>
      </c>
    </row>
    <row r="1205" spans="1:18" x14ac:dyDescent="0.25">
      <c r="A1205" t="s">
        <v>119</v>
      </c>
      <c r="B1205" s="19">
        <v>42192</v>
      </c>
      <c r="C1205" t="s">
        <v>108</v>
      </c>
      <c r="D1205">
        <v>10014</v>
      </c>
      <c r="E1205" t="s">
        <v>1439</v>
      </c>
      <c r="F1205">
        <v>3</v>
      </c>
      <c r="G1205" t="s">
        <v>162</v>
      </c>
      <c r="H1205" t="s">
        <v>163</v>
      </c>
      <c r="I1205" t="s">
        <v>164</v>
      </c>
      <c r="J1205" t="s">
        <v>93</v>
      </c>
      <c r="K1205" t="s">
        <v>1440</v>
      </c>
      <c r="L1205">
        <v>4548</v>
      </c>
      <c r="M1205">
        <v>1983</v>
      </c>
      <c r="N1205" t="s">
        <v>239</v>
      </c>
      <c r="O1205">
        <v>3</v>
      </c>
      <c r="P1205">
        <v>5949</v>
      </c>
      <c r="Q1205">
        <v>13644</v>
      </c>
      <c r="R1205" s="20">
        <v>0.03</v>
      </c>
    </row>
    <row r="1206" spans="1:18" x14ac:dyDescent="0.25">
      <c r="A1206" t="s">
        <v>1532</v>
      </c>
      <c r="B1206" s="19">
        <v>42035</v>
      </c>
      <c r="C1206" t="s">
        <v>110</v>
      </c>
      <c r="D1206">
        <v>10011</v>
      </c>
      <c r="E1206" t="s">
        <v>1439</v>
      </c>
      <c r="F1206">
        <v>3</v>
      </c>
      <c r="G1206" t="s">
        <v>153</v>
      </c>
      <c r="H1206" t="s">
        <v>154</v>
      </c>
      <c r="I1206" t="s">
        <v>155</v>
      </c>
      <c r="J1206" t="s">
        <v>93</v>
      </c>
      <c r="K1206" t="s">
        <v>1440</v>
      </c>
      <c r="L1206">
        <v>4548</v>
      </c>
      <c r="M1206">
        <v>1983</v>
      </c>
      <c r="N1206" t="s">
        <v>239</v>
      </c>
      <c r="O1206">
        <v>4</v>
      </c>
      <c r="P1206">
        <v>5949</v>
      </c>
      <c r="Q1206">
        <v>13644</v>
      </c>
      <c r="R1206" s="20">
        <v>0.03</v>
      </c>
    </row>
    <row r="1207" spans="1:18" x14ac:dyDescent="0.25">
      <c r="A1207" t="s">
        <v>1533</v>
      </c>
      <c r="B1207" s="19">
        <v>42287</v>
      </c>
      <c r="C1207" t="s">
        <v>72</v>
      </c>
      <c r="D1207">
        <v>10003</v>
      </c>
      <c r="E1207" t="s">
        <v>1021</v>
      </c>
      <c r="F1207">
        <v>3</v>
      </c>
      <c r="G1207" t="s">
        <v>96</v>
      </c>
      <c r="H1207" t="s">
        <v>97</v>
      </c>
      <c r="I1207" t="s">
        <v>98</v>
      </c>
      <c r="J1207" t="s">
        <v>99</v>
      </c>
      <c r="K1207" t="s">
        <v>1022</v>
      </c>
      <c r="L1207">
        <v>4574</v>
      </c>
      <c r="M1207">
        <v>2068</v>
      </c>
      <c r="N1207" t="s">
        <v>87</v>
      </c>
      <c r="O1207">
        <v>6</v>
      </c>
      <c r="P1207">
        <v>6204</v>
      </c>
      <c r="Q1207">
        <v>13722</v>
      </c>
      <c r="R1207" s="20">
        <v>0.02</v>
      </c>
    </row>
    <row r="1208" spans="1:18" x14ac:dyDescent="0.25">
      <c r="A1208" t="s">
        <v>1534</v>
      </c>
      <c r="B1208" s="19">
        <v>42142</v>
      </c>
      <c r="C1208" t="s">
        <v>203</v>
      </c>
      <c r="D1208">
        <v>10006</v>
      </c>
      <c r="E1208" t="s">
        <v>1025</v>
      </c>
      <c r="F1208">
        <v>3</v>
      </c>
      <c r="G1208" t="s">
        <v>74</v>
      </c>
      <c r="H1208" t="s">
        <v>75</v>
      </c>
      <c r="I1208" t="s">
        <v>76</v>
      </c>
      <c r="J1208" t="s">
        <v>77</v>
      </c>
      <c r="K1208" t="s">
        <v>1026</v>
      </c>
      <c r="L1208">
        <v>4576</v>
      </c>
      <c r="M1208">
        <v>2188</v>
      </c>
      <c r="N1208" t="s">
        <v>87</v>
      </c>
      <c r="O1208">
        <v>4</v>
      </c>
      <c r="P1208">
        <v>6564</v>
      </c>
      <c r="Q1208">
        <v>13728</v>
      </c>
      <c r="R1208" s="20">
        <v>0.03</v>
      </c>
    </row>
    <row r="1209" spans="1:18" x14ac:dyDescent="0.25">
      <c r="A1209" t="s">
        <v>435</v>
      </c>
      <c r="B1209" s="19">
        <v>41498</v>
      </c>
      <c r="C1209" t="s">
        <v>102</v>
      </c>
      <c r="D1209">
        <v>10012</v>
      </c>
      <c r="E1209" t="s">
        <v>1446</v>
      </c>
      <c r="F1209">
        <v>3</v>
      </c>
      <c r="G1209" t="s">
        <v>127</v>
      </c>
      <c r="H1209" t="s">
        <v>128</v>
      </c>
      <c r="I1209" t="s">
        <v>129</v>
      </c>
      <c r="J1209" t="s">
        <v>93</v>
      </c>
      <c r="K1209" t="s">
        <v>1447</v>
      </c>
      <c r="L1209">
        <v>4589</v>
      </c>
      <c r="M1209">
        <v>1478</v>
      </c>
      <c r="N1209" t="s">
        <v>114</v>
      </c>
      <c r="O1209">
        <v>1</v>
      </c>
      <c r="P1209">
        <v>4434</v>
      </c>
      <c r="Q1209">
        <v>13767</v>
      </c>
      <c r="R1209" s="20">
        <v>0.03</v>
      </c>
    </row>
    <row r="1210" spans="1:18" x14ac:dyDescent="0.25">
      <c r="A1210" t="s">
        <v>683</v>
      </c>
      <c r="B1210" s="19">
        <v>41577</v>
      </c>
      <c r="C1210" t="s">
        <v>72</v>
      </c>
      <c r="D1210">
        <v>10009</v>
      </c>
      <c r="E1210" t="s">
        <v>1446</v>
      </c>
      <c r="F1210">
        <v>3</v>
      </c>
      <c r="G1210" t="s">
        <v>141</v>
      </c>
      <c r="H1210" t="s">
        <v>142</v>
      </c>
      <c r="I1210" t="s">
        <v>143</v>
      </c>
      <c r="J1210" t="s">
        <v>93</v>
      </c>
      <c r="K1210" t="s">
        <v>1447</v>
      </c>
      <c r="L1210">
        <v>4589</v>
      </c>
      <c r="M1210">
        <v>1478</v>
      </c>
      <c r="N1210" t="s">
        <v>114</v>
      </c>
      <c r="O1210">
        <v>6</v>
      </c>
      <c r="P1210">
        <v>4434</v>
      </c>
      <c r="Q1210">
        <v>13767</v>
      </c>
      <c r="R1210" s="20">
        <v>0.02</v>
      </c>
    </row>
    <row r="1211" spans="1:18" x14ac:dyDescent="0.25">
      <c r="A1211" t="s">
        <v>1535</v>
      </c>
      <c r="B1211" s="19">
        <v>41704</v>
      </c>
      <c r="C1211" t="s">
        <v>110</v>
      </c>
      <c r="D1211">
        <v>10009</v>
      </c>
      <c r="E1211" t="s">
        <v>1446</v>
      </c>
      <c r="F1211">
        <v>3</v>
      </c>
      <c r="G1211" t="s">
        <v>141</v>
      </c>
      <c r="H1211" t="s">
        <v>142</v>
      </c>
      <c r="I1211" t="s">
        <v>143</v>
      </c>
      <c r="J1211" t="s">
        <v>93</v>
      </c>
      <c r="K1211" t="s">
        <v>1447</v>
      </c>
      <c r="L1211">
        <v>4589</v>
      </c>
      <c r="M1211">
        <v>1478</v>
      </c>
      <c r="N1211" t="s">
        <v>114</v>
      </c>
      <c r="O1211">
        <v>4</v>
      </c>
      <c r="P1211">
        <v>4434</v>
      </c>
      <c r="Q1211">
        <v>13767</v>
      </c>
      <c r="R1211" s="20">
        <v>0.03</v>
      </c>
    </row>
    <row r="1212" spans="1:18" x14ac:dyDescent="0.25">
      <c r="A1212" t="s">
        <v>1536</v>
      </c>
      <c r="B1212" s="19">
        <v>42189</v>
      </c>
      <c r="C1212" t="s">
        <v>110</v>
      </c>
      <c r="D1212">
        <v>10008</v>
      </c>
      <c r="E1212" t="s">
        <v>1446</v>
      </c>
      <c r="F1212">
        <v>3</v>
      </c>
      <c r="G1212" t="s">
        <v>135</v>
      </c>
      <c r="H1212" t="s">
        <v>136</v>
      </c>
      <c r="I1212" t="s">
        <v>137</v>
      </c>
      <c r="J1212" t="s">
        <v>106</v>
      </c>
      <c r="K1212" t="s">
        <v>1447</v>
      </c>
      <c r="L1212">
        <v>4589</v>
      </c>
      <c r="M1212">
        <v>1478</v>
      </c>
      <c r="N1212" t="s">
        <v>114</v>
      </c>
      <c r="O1212">
        <v>4</v>
      </c>
      <c r="P1212">
        <v>4434</v>
      </c>
      <c r="Q1212">
        <v>13767</v>
      </c>
      <c r="R1212" s="20">
        <v>0.03</v>
      </c>
    </row>
    <row r="1213" spans="1:18" x14ac:dyDescent="0.25">
      <c r="A1213" t="s">
        <v>998</v>
      </c>
      <c r="B1213" s="19">
        <v>41972</v>
      </c>
      <c r="C1213" t="s">
        <v>110</v>
      </c>
      <c r="D1213">
        <v>10013</v>
      </c>
      <c r="E1213" t="s">
        <v>1036</v>
      </c>
      <c r="F1213">
        <v>3</v>
      </c>
      <c r="G1213" t="s">
        <v>116</v>
      </c>
      <c r="H1213" t="s">
        <v>117</v>
      </c>
      <c r="I1213" t="s">
        <v>118</v>
      </c>
      <c r="J1213" t="s">
        <v>106</v>
      </c>
      <c r="K1213" t="s">
        <v>1037</v>
      </c>
      <c r="L1213">
        <v>4606</v>
      </c>
      <c r="M1213">
        <v>1568</v>
      </c>
      <c r="N1213" t="s">
        <v>114</v>
      </c>
      <c r="O1213">
        <v>4</v>
      </c>
      <c r="P1213">
        <v>4704</v>
      </c>
      <c r="Q1213">
        <v>13818</v>
      </c>
      <c r="R1213" s="20">
        <v>0.03</v>
      </c>
    </row>
    <row r="1214" spans="1:18" x14ac:dyDescent="0.25">
      <c r="A1214" t="s">
        <v>1024</v>
      </c>
      <c r="B1214" s="19">
        <v>41793</v>
      </c>
      <c r="C1214" t="s">
        <v>102</v>
      </c>
      <c r="D1214">
        <v>10008</v>
      </c>
      <c r="E1214" t="s">
        <v>1043</v>
      </c>
      <c r="F1214">
        <v>3</v>
      </c>
      <c r="G1214" t="s">
        <v>135</v>
      </c>
      <c r="H1214" t="s">
        <v>136</v>
      </c>
      <c r="I1214" t="s">
        <v>137</v>
      </c>
      <c r="J1214" t="s">
        <v>106</v>
      </c>
      <c r="K1214" t="s">
        <v>1044</v>
      </c>
      <c r="L1214">
        <v>4623</v>
      </c>
      <c r="M1214">
        <v>1878</v>
      </c>
      <c r="N1214" t="s">
        <v>114</v>
      </c>
      <c r="O1214">
        <v>1</v>
      </c>
      <c r="P1214">
        <v>5634</v>
      </c>
      <c r="Q1214">
        <v>13869</v>
      </c>
      <c r="R1214" s="20">
        <v>0.03</v>
      </c>
    </row>
    <row r="1215" spans="1:18" x14ac:dyDescent="0.25">
      <c r="A1215" t="s">
        <v>1444</v>
      </c>
      <c r="B1215" s="19">
        <v>41880</v>
      </c>
      <c r="C1215" t="s">
        <v>89</v>
      </c>
      <c r="D1215">
        <v>10007</v>
      </c>
      <c r="E1215" t="s">
        <v>1046</v>
      </c>
      <c r="F1215">
        <v>3</v>
      </c>
      <c r="G1215" t="s">
        <v>90</v>
      </c>
      <c r="H1215" t="s">
        <v>91</v>
      </c>
      <c r="I1215" t="s">
        <v>92</v>
      </c>
      <c r="J1215" t="s">
        <v>93</v>
      </c>
      <c r="K1215" t="s">
        <v>1047</v>
      </c>
      <c r="L1215">
        <v>4643</v>
      </c>
      <c r="M1215">
        <v>1549</v>
      </c>
      <c r="N1215" t="s">
        <v>87</v>
      </c>
      <c r="O1215">
        <v>5</v>
      </c>
      <c r="P1215">
        <v>4647</v>
      </c>
      <c r="Q1215">
        <v>13929</v>
      </c>
      <c r="R1215" s="20">
        <v>0.03</v>
      </c>
    </row>
    <row r="1216" spans="1:18" x14ac:dyDescent="0.25">
      <c r="A1216" t="s">
        <v>1537</v>
      </c>
      <c r="B1216" s="19">
        <v>41445</v>
      </c>
      <c r="C1216" t="s">
        <v>72</v>
      </c>
      <c r="D1216">
        <v>10010</v>
      </c>
      <c r="E1216" t="s">
        <v>1048</v>
      </c>
      <c r="F1216">
        <v>3</v>
      </c>
      <c r="G1216" t="s">
        <v>171</v>
      </c>
      <c r="H1216" t="s">
        <v>172</v>
      </c>
      <c r="I1216" t="s">
        <v>173</v>
      </c>
      <c r="J1216" t="s">
        <v>93</v>
      </c>
      <c r="K1216" t="s">
        <v>1049</v>
      </c>
      <c r="L1216">
        <v>4646</v>
      </c>
      <c r="M1216">
        <v>1846</v>
      </c>
      <c r="N1216" t="s">
        <v>239</v>
      </c>
      <c r="O1216">
        <v>6</v>
      </c>
      <c r="P1216">
        <v>5538</v>
      </c>
      <c r="Q1216">
        <v>13938</v>
      </c>
      <c r="R1216" s="20">
        <v>0.02</v>
      </c>
    </row>
    <row r="1217" spans="1:18" x14ac:dyDescent="0.25">
      <c r="A1217" t="s">
        <v>1538</v>
      </c>
      <c r="B1217" s="19">
        <v>41818</v>
      </c>
      <c r="C1217" t="s">
        <v>134</v>
      </c>
      <c r="D1217">
        <v>10002</v>
      </c>
      <c r="E1217" t="s">
        <v>1053</v>
      </c>
      <c r="F1217">
        <v>3</v>
      </c>
      <c r="G1217" t="s">
        <v>83</v>
      </c>
      <c r="H1217" t="s">
        <v>84</v>
      </c>
      <c r="I1217" t="s">
        <v>85</v>
      </c>
      <c r="J1217" t="s">
        <v>77</v>
      </c>
      <c r="K1217" t="s">
        <v>1054</v>
      </c>
      <c r="L1217">
        <v>4669</v>
      </c>
      <c r="M1217">
        <v>2255</v>
      </c>
      <c r="N1217" t="s">
        <v>87</v>
      </c>
      <c r="O1217">
        <v>10</v>
      </c>
      <c r="P1217">
        <v>6765</v>
      </c>
      <c r="Q1217">
        <v>14007</v>
      </c>
      <c r="R1217" s="20">
        <v>0.02</v>
      </c>
    </row>
    <row r="1218" spans="1:18" x14ac:dyDescent="0.25">
      <c r="A1218" t="s">
        <v>601</v>
      </c>
      <c r="B1218" s="19">
        <v>41763</v>
      </c>
      <c r="C1218" t="s">
        <v>108</v>
      </c>
      <c r="D1218">
        <v>10015</v>
      </c>
      <c r="E1218" t="s">
        <v>1055</v>
      </c>
      <c r="F1218">
        <v>3</v>
      </c>
      <c r="G1218" t="s">
        <v>103</v>
      </c>
      <c r="H1218" t="s">
        <v>104</v>
      </c>
      <c r="I1218" t="s">
        <v>105</v>
      </c>
      <c r="J1218" t="s">
        <v>106</v>
      </c>
      <c r="K1218" t="s">
        <v>1056</v>
      </c>
      <c r="L1218">
        <v>4685</v>
      </c>
      <c r="M1218">
        <v>2036</v>
      </c>
      <c r="N1218" t="s">
        <v>239</v>
      </c>
      <c r="O1218">
        <v>3</v>
      </c>
      <c r="P1218">
        <v>6108</v>
      </c>
      <c r="Q1218">
        <v>14055</v>
      </c>
      <c r="R1218" s="20">
        <v>0.03</v>
      </c>
    </row>
    <row r="1219" spans="1:18" x14ac:dyDescent="0.25">
      <c r="A1219" t="s">
        <v>1539</v>
      </c>
      <c r="B1219" s="19">
        <v>41889</v>
      </c>
      <c r="C1219" t="s">
        <v>102</v>
      </c>
      <c r="D1219">
        <v>10008</v>
      </c>
      <c r="E1219" t="s">
        <v>643</v>
      </c>
      <c r="F1219">
        <v>4</v>
      </c>
      <c r="G1219" t="s">
        <v>135</v>
      </c>
      <c r="H1219" t="s">
        <v>136</v>
      </c>
      <c r="I1219" t="s">
        <v>137</v>
      </c>
      <c r="J1219" t="s">
        <v>106</v>
      </c>
      <c r="K1219" t="s">
        <v>644</v>
      </c>
      <c r="L1219">
        <v>3514</v>
      </c>
      <c r="M1219">
        <v>1257</v>
      </c>
      <c r="N1219" t="s">
        <v>87</v>
      </c>
      <c r="O1219">
        <v>1</v>
      </c>
      <c r="P1219">
        <v>5028</v>
      </c>
      <c r="Q1219">
        <v>14056</v>
      </c>
      <c r="R1219" s="20">
        <v>0.03</v>
      </c>
    </row>
    <row r="1220" spans="1:18" x14ac:dyDescent="0.25">
      <c r="A1220" t="s">
        <v>1186</v>
      </c>
      <c r="B1220" s="19">
        <v>41426</v>
      </c>
      <c r="C1220" t="s">
        <v>203</v>
      </c>
      <c r="D1220">
        <v>10015</v>
      </c>
      <c r="E1220" t="s">
        <v>1065</v>
      </c>
      <c r="F1220">
        <v>3</v>
      </c>
      <c r="G1220" t="s">
        <v>103</v>
      </c>
      <c r="H1220" t="s">
        <v>104</v>
      </c>
      <c r="I1220" t="s">
        <v>105</v>
      </c>
      <c r="J1220" t="s">
        <v>106</v>
      </c>
      <c r="K1220" t="s">
        <v>1066</v>
      </c>
      <c r="L1220">
        <v>4711</v>
      </c>
      <c r="M1220">
        <v>1267</v>
      </c>
      <c r="N1220" t="s">
        <v>239</v>
      </c>
      <c r="O1220">
        <v>4</v>
      </c>
      <c r="P1220">
        <v>3801</v>
      </c>
      <c r="Q1220">
        <v>14133</v>
      </c>
      <c r="R1220" s="20">
        <v>0.03</v>
      </c>
    </row>
    <row r="1221" spans="1:18" x14ac:dyDescent="0.25">
      <c r="A1221" t="s">
        <v>600</v>
      </c>
      <c r="B1221" s="19">
        <v>41412</v>
      </c>
      <c r="C1221" t="s">
        <v>203</v>
      </c>
      <c r="D1221">
        <v>10008</v>
      </c>
      <c r="E1221" t="s">
        <v>1065</v>
      </c>
      <c r="F1221">
        <v>3</v>
      </c>
      <c r="G1221" t="s">
        <v>135</v>
      </c>
      <c r="H1221" t="s">
        <v>136</v>
      </c>
      <c r="I1221" t="s">
        <v>137</v>
      </c>
      <c r="J1221" t="s">
        <v>106</v>
      </c>
      <c r="K1221" t="s">
        <v>1066</v>
      </c>
      <c r="L1221">
        <v>4711</v>
      </c>
      <c r="M1221">
        <v>1267</v>
      </c>
      <c r="N1221" t="s">
        <v>239</v>
      </c>
      <c r="O1221">
        <v>4</v>
      </c>
      <c r="P1221">
        <v>3801</v>
      </c>
      <c r="Q1221">
        <v>14133</v>
      </c>
      <c r="R1221" s="20">
        <v>0.03</v>
      </c>
    </row>
    <row r="1222" spans="1:18" x14ac:dyDescent="0.25">
      <c r="A1222" t="s">
        <v>1540</v>
      </c>
      <c r="B1222" s="19">
        <v>41400</v>
      </c>
      <c r="C1222" t="s">
        <v>89</v>
      </c>
      <c r="D1222">
        <v>10004</v>
      </c>
      <c r="E1222" t="s">
        <v>1069</v>
      </c>
      <c r="F1222">
        <v>3</v>
      </c>
      <c r="G1222" t="s">
        <v>121</v>
      </c>
      <c r="H1222" t="s">
        <v>122</v>
      </c>
      <c r="I1222" t="s">
        <v>123</v>
      </c>
      <c r="J1222" t="s">
        <v>106</v>
      </c>
      <c r="K1222" t="s">
        <v>1070</v>
      </c>
      <c r="L1222">
        <v>4711</v>
      </c>
      <c r="M1222">
        <v>2288</v>
      </c>
      <c r="N1222" t="s">
        <v>239</v>
      </c>
      <c r="O1222">
        <v>5</v>
      </c>
      <c r="P1222">
        <v>6864</v>
      </c>
      <c r="Q1222">
        <v>14133</v>
      </c>
      <c r="R1222" s="20">
        <v>0.03</v>
      </c>
    </row>
    <row r="1223" spans="1:18" x14ac:dyDescent="0.25">
      <c r="A1223" t="s">
        <v>319</v>
      </c>
      <c r="B1223" s="19">
        <v>41879</v>
      </c>
      <c r="C1223" t="s">
        <v>203</v>
      </c>
      <c r="D1223">
        <v>10009</v>
      </c>
      <c r="E1223" t="s">
        <v>1072</v>
      </c>
      <c r="F1223">
        <v>3</v>
      </c>
      <c r="G1223" t="s">
        <v>141</v>
      </c>
      <c r="H1223" t="s">
        <v>142</v>
      </c>
      <c r="I1223" t="s">
        <v>143</v>
      </c>
      <c r="J1223" t="s">
        <v>93</v>
      </c>
      <c r="K1223" t="s">
        <v>1073</v>
      </c>
      <c r="L1223">
        <v>4719</v>
      </c>
      <c r="M1223">
        <v>2043</v>
      </c>
      <c r="N1223" t="s">
        <v>87</v>
      </c>
      <c r="O1223">
        <v>4</v>
      </c>
      <c r="P1223">
        <v>6129</v>
      </c>
      <c r="Q1223">
        <v>14157</v>
      </c>
      <c r="R1223" s="20">
        <v>0.03</v>
      </c>
    </row>
    <row r="1224" spans="1:18" x14ac:dyDescent="0.25">
      <c r="A1224" t="s">
        <v>1541</v>
      </c>
      <c r="B1224" s="19">
        <v>41751</v>
      </c>
      <c r="C1224" t="s">
        <v>108</v>
      </c>
      <c r="D1224">
        <v>10004</v>
      </c>
      <c r="E1224" t="s">
        <v>1072</v>
      </c>
      <c r="F1224">
        <v>3</v>
      </c>
      <c r="G1224" t="s">
        <v>121</v>
      </c>
      <c r="H1224" t="s">
        <v>122</v>
      </c>
      <c r="I1224" t="s">
        <v>123</v>
      </c>
      <c r="J1224" t="s">
        <v>106</v>
      </c>
      <c r="K1224" t="s">
        <v>1073</v>
      </c>
      <c r="L1224">
        <v>4719</v>
      </c>
      <c r="M1224">
        <v>2043</v>
      </c>
      <c r="N1224" t="s">
        <v>87</v>
      </c>
      <c r="O1224">
        <v>3</v>
      </c>
      <c r="P1224">
        <v>6129</v>
      </c>
      <c r="Q1224">
        <v>14157</v>
      </c>
      <c r="R1224" s="20">
        <v>0.03</v>
      </c>
    </row>
    <row r="1225" spans="1:18" x14ac:dyDescent="0.25">
      <c r="A1225" t="s">
        <v>1542</v>
      </c>
      <c r="B1225" s="19">
        <v>41501</v>
      </c>
      <c r="C1225" t="s">
        <v>203</v>
      </c>
      <c r="D1225">
        <v>10006</v>
      </c>
      <c r="E1225" t="s">
        <v>1084</v>
      </c>
      <c r="F1225">
        <v>3</v>
      </c>
      <c r="G1225" t="s">
        <v>74</v>
      </c>
      <c r="H1225" t="s">
        <v>75</v>
      </c>
      <c r="I1225" t="s">
        <v>76</v>
      </c>
      <c r="J1225" t="s">
        <v>77</v>
      </c>
      <c r="K1225" t="s">
        <v>1085</v>
      </c>
      <c r="L1225">
        <v>4729</v>
      </c>
      <c r="M1225">
        <v>1359</v>
      </c>
      <c r="N1225" t="s">
        <v>114</v>
      </c>
      <c r="O1225">
        <v>4</v>
      </c>
      <c r="P1225">
        <v>4077</v>
      </c>
      <c r="Q1225">
        <v>14187</v>
      </c>
      <c r="R1225" s="20">
        <v>0.03</v>
      </c>
    </row>
    <row r="1226" spans="1:18" x14ac:dyDescent="0.25">
      <c r="A1226" t="s">
        <v>1543</v>
      </c>
      <c r="B1226" s="19">
        <v>42340</v>
      </c>
      <c r="C1226" t="s">
        <v>72</v>
      </c>
      <c r="D1226">
        <v>10001</v>
      </c>
      <c r="E1226" t="s">
        <v>1087</v>
      </c>
      <c r="F1226">
        <v>3</v>
      </c>
      <c r="G1226" t="s">
        <v>197</v>
      </c>
      <c r="H1226" t="s">
        <v>122</v>
      </c>
      <c r="I1226" t="s">
        <v>198</v>
      </c>
      <c r="J1226" t="s">
        <v>106</v>
      </c>
      <c r="K1226" t="s">
        <v>1088</v>
      </c>
      <c r="L1226">
        <v>4731</v>
      </c>
      <c r="M1226">
        <v>1858</v>
      </c>
      <c r="N1226" t="s">
        <v>87</v>
      </c>
      <c r="O1226">
        <v>6</v>
      </c>
      <c r="P1226">
        <v>5574</v>
      </c>
      <c r="Q1226">
        <v>14193</v>
      </c>
      <c r="R1226" s="20">
        <v>0.02</v>
      </c>
    </row>
    <row r="1227" spans="1:18" x14ac:dyDescent="0.25">
      <c r="A1227" t="s">
        <v>550</v>
      </c>
      <c r="B1227" s="19">
        <v>41779</v>
      </c>
      <c r="C1227" t="s">
        <v>102</v>
      </c>
      <c r="D1227">
        <v>10014</v>
      </c>
      <c r="E1227" t="s">
        <v>1087</v>
      </c>
      <c r="F1227">
        <v>3</v>
      </c>
      <c r="G1227" t="s">
        <v>162</v>
      </c>
      <c r="H1227" t="s">
        <v>163</v>
      </c>
      <c r="I1227" t="s">
        <v>164</v>
      </c>
      <c r="J1227" t="s">
        <v>93</v>
      </c>
      <c r="K1227" t="s">
        <v>1088</v>
      </c>
      <c r="L1227">
        <v>4731</v>
      </c>
      <c r="M1227">
        <v>1858</v>
      </c>
      <c r="N1227" t="s">
        <v>87</v>
      </c>
      <c r="O1227">
        <v>1</v>
      </c>
      <c r="P1227">
        <v>5574</v>
      </c>
      <c r="Q1227">
        <v>14193</v>
      </c>
      <c r="R1227" s="20">
        <v>0.03</v>
      </c>
    </row>
    <row r="1228" spans="1:18" x14ac:dyDescent="0.25">
      <c r="A1228" t="s">
        <v>903</v>
      </c>
      <c r="B1228" s="19">
        <v>41637</v>
      </c>
      <c r="C1228" t="s">
        <v>110</v>
      </c>
      <c r="D1228">
        <v>10006</v>
      </c>
      <c r="E1228" t="s">
        <v>1087</v>
      </c>
      <c r="F1228">
        <v>3</v>
      </c>
      <c r="G1228" t="s">
        <v>74</v>
      </c>
      <c r="H1228" t="s">
        <v>75</v>
      </c>
      <c r="I1228" t="s">
        <v>76</v>
      </c>
      <c r="J1228" t="s">
        <v>77</v>
      </c>
      <c r="K1228" t="s">
        <v>1088</v>
      </c>
      <c r="L1228">
        <v>4731</v>
      </c>
      <c r="M1228">
        <v>1858</v>
      </c>
      <c r="N1228" t="s">
        <v>87</v>
      </c>
      <c r="O1228">
        <v>4</v>
      </c>
      <c r="P1228">
        <v>5574</v>
      </c>
      <c r="Q1228">
        <v>14193</v>
      </c>
      <c r="R1228" s="20">
        <v>0.03</v>
      </c>
    </row>
    <row r="1229" spans="1:18" x14ac:dyDescent="0.25">
      <c r="A1229" t="s">
        <v>1544</v>
      </c>
      <c r="B1229" s="19">
        <v>42302</v>
      </c>
      <c r="C1229" t="s">
        <v>108</v>
      </c>
      <c r="D1229">
        <v>10001</v>
      </c>
      <c r="E1229" t="s">
        <v>1098</v>
      </c>
      <c r="F1229">
        <v>3</v>
      </c>
      <c r="G1229" t="s">
        <v>197</v>
      </c>
      <c r="H1229" t="s">
        <v>122</v>
      </c>
      <c r="I1229" t="s">
        <v>198</v>
      </c>
      <c r="J1229" t="s">
        <v>106</v>
      </c>
      <c r="K1229" t="s">
        <v>1099</v>
      </c>
      <c r="L1229">
        <v>4741</v>
      </c>
      <c r="M1229">
        <v>1849</v>
      </c>
      <c r="N1229" t="s">
        <v>239</v>
      </c>
      <c r="O1229">
        <v>3</v>
      </c>
      <c r="P1229">
        <v>5547</v>
      </c>
      <c r="Q1229">
        <v>14223</v>
      </c>
      <c r="R1229" s="20">
        <v>0.03</v>
      </c>
    </row>
    <row r="1230" spans="1:18" x14ac:dyDescent="0.25">
      <c r="A1230" t="s">
        <v>1200</v>
      </c>
      <c r="B1230" s="19">
        <v>42181</v>
      </c>
      <c r="C1230" t="s">
        <v>108</v>
      </c>
      <c r="D1230">
        <v>10012</v>
      </c>
      <c r="E1230" t="s">
        <v>1107</v>
      </c>
      <c r="F1230">
        <v>3</v>
      </c>
      <c r="G1230" t="s">
        <v>127</v>
      </c>
      <c r="H1230" t="s">
        <v>128</v>
      </c>
      <c r="I1230" t="s">
        <v>129</v>
      </c>
      <c r="J1230" t="s">
        <v>93</v>
      </c>
      <c r="K1230" t="s">
        <v>1108</v>
      </c>
      <c r="L1230">
        <v>4757</v>
      </c>
      <c r="M1230">
        <v>1534</v>
      </c>
      <c r="N1230" t="s">
        <v>87</v>
      </c>
      <c r="O1230">
        <v>3</v>
      </c>
      <c r="P1230">
        <v>4602</v>
      </c>
      <c r="Q1230">
        <v>14271</v>
      </c>
      <c r="R1230" s="20">
        <v>0.03</v>
      </c>
    </row>
    <row r="1231" spans="1:18" x14ac:dyDescent="0.25">
      <c r="A1231" t="s">
        <v>1091</v>
      </c>
      <c r="B1231" s="19">
        <v>41753</v>
      </c>
      <c r="C1231" t="s">
        <v>203</v>
      </c>
      <c r="D1231">
        <v>10003</v>
      </c>
      <c r="E1231" t="s">
        <v>1113</v>
      </c>
      <c r="F1231">
        <v>3</v>
      </c>
      <c r="G1231" t="s">
        <v>96</v>
      </c>
      <c r="H1231" t="s">
        <v>97</v>
      </c>
      <c r="I1231" t="s">
        <v>98</v>
      </c>
      <c r="J1231" t="s">
        <v>99</v>
      </c>
      <c r="K1231" t="s">
        <v>1114</v>
      </c>
      <c r="L1231">
        <v>4758</v>
      </c>
      <c r="M1231">
        <v>1946</v>
      </c>
      <c r="N1231" t="s">
        <v>87</v>
      </c>
      <c r="O1231">
        <v>4</v>
      </c>
      <c r="P1231">
        <v>5838</v>
      </c>
      <c r="Q1231">
        <v>14274</v>
      </c>
      <c r="R1231" s="20">
        <v>0.03</v>
      </c>
    </row>
    <row r="1232" spans="1:18" x14ac:dyDescent="0.25">
      <c r="A1232" t="s">
        <v>1545</v>
      </c>
      <c r="B1232" s="19">
        <v>41503</v>
      </c>
      <c r="C1232" t="s">
        <v>102</v>
      </c>
      <c r="D1232">
        <v>10001</v>
      </c>
      <c r="E1232" t="s">
        <v>1135</v>
      </c>
      <c r="F1232">
        <v>3</v>
      </c>
      <c r="G1232" t="s">
        <v>197</v>
      </c>
      <c r="H1232" t="s">
        <v>122</v>
      </c>
      <c r="I1232" t="s">
        <v>198</v>
      </c>
      <c r="J1232" t="s">
        <v>106</v>
      </c>
      <c r="K1232" t="s">
        <v>1136</v>
      </c>
      <c r="L1232">
        <v>4843</v>
      </c>
      <c r="M1232">
        <v>2192</v>
      </c>
      <c r="N1232" t="s">
        <v>177</v>
      </c>
      <c r="O1232">
        <v>1</v>
      </c>
      <c r="P1232">
        <v>6576</v>
      </c>
      <c r="Q1232">
        <v>14529</v>
      </c>
      <c r="R1232" s="20">
        <v>0.03</v>
      </c>
    </row>
    <row r="1233" spans="1:18" x14ac:dyDescent="0.25">
      <c r="A1233" t="s">
        <v>1546</v>
      </c>
      <c r="B1233" s="19">
        <v>41361</v>
      </c>
      <c r="C1233" t="s">
        <v>72</v>
      </c>
      <c r="D1233">
        <v>10002</v>
      </c>
      <c r="E1233" t="s">
        <v>1138</v>
      </c>
      <c r="F1233">
        <v>3</v>
      </c>
      <c r="G1233" t="s">
        <v>83</v>
      </c>
      <c r="H1233" t="s">
        <v>84</v>
      </c>
      <c r="I1233" t="s">
        <v>85</v>
      </c>
      <c r="J1233" t="s">
        <v>77</v>
      </c>
      <c r="K1233" t="s">
        <v>1139</v>
      </c>
      <c r="L1233">
        <v>4845</v>
      </c>
      <c r="M1233">
        <v>1433</v>
      </c>
      <c r="N1233" t="s">
        <v>87</v>
      </c>
      <c r="O1233">
        <v>6</v>
      </c>
      <c r="P1233">
        <v>4299</v>
      </c>
      <c r="Q1233">
        <v>14535</v>
      </c>
      <c r="R1233" s="20">
        <v>0.02</v>
      </c>
    </row>
    <row r="1234" spans="1:18" x14ac:dyDescent="0.25">
      <c r="A1234" t="s">
        <v>511</v>
      </c>
      <c r="B1234" s="19">
        <v>41689</v>
      </c>
      <c r="C1234" t="s">
        <v>110</v>
      </c>
      <c r="D1234">
        <v>10003</v>
      </c>
      <c r="E1234" t="s">
        <v>1138</v>
      </c>
      <c r="F1234">
        <v>3</v>
      </c>
      <c r="G1234" t="s">
        <v>96</v>
      </c>
      <c r="H1234" t="s">
        <v>97</v>
      </c>
      <c r="I1234" t="s">
        <v>98</v>
      </c>
      <c r="J1234" t="s">
        <v>99</v>
      </c>
      <c r="K1234" t="s">
        <v>1139</v>
      </c>
      <c r="L1234">
        <v>4845</v>
      </c>
      <c r="M1234">
        <v>1433</v>
      </c>
      <c r="N1234" t="s">
        <v>87</v>
      </c>
      <c r="O1234">
        <v>4</v>
      </c>
      <c r="P1234">
        <v>4299</v>
      </c>
      <c r="Q1234">
        <v>14535</v>
      </c>
      <c r="R1234" s="20">
        <v>0.03</v>
      </c>
    </row>
    <row r="1235" spans="1:18" x14ac:dyDescent="0.25">
      <c r="A1235" t="s">
        <v>1251</v>
      </c>
      <c r="B1235" s="19">
        <v>41899</v>
      </c>
      <c r="C1235" t="s">
        <v>89</v>
      </c>
      <c r="D1235">
        <v>10006</v>
      </c>
      <c r="E1235" t="s">
        <v>1143</v>
      </c>
      <c r="F1235">
        <v>3</v>
      </c>
      <c r="G1235" t="s">
        <v>74</v>
      </c>
      <c r="H1235" t="s">
        <v>75</v>
      </c>
      <c r="I1235" t="s">
        <v>76</v>
      </c>
      <c r="J1235" t="s">
        <v>77</v>
      </c>
      <c r="K1235" t="s">
        <v>1144</v>
      </c>
      <c r="L1235">
        <v>4858</v>
      </c>
      <c r="M1235">
        <v>2491</v>
      </c>
      <c r="N1235" t="s">
        <v>87</v>
      </c>
      <c r="O1235">
        <v>5</v>
      </c>
      <c r="P1235">
        <v>7473</v>
      </c>
      <c r="Q1235">
        <v>14574</v>
      </c>
      <c r="R1235" s="20">
        <v>0.03</v>
      </c>
    </row>
    <row r="1236" spans="1:18" x14ac:dyDescent="0.25">
      <c r="A1236" t="s">
        <v>1547</v>
      </c>
      <c r="B1236" s="19">
        <v>41975</v>
      </c>
      <c r="C1236" t="s">
        <v>102</v>
      </c>
      <c r="D1236">
        <v>10002</v>
      </c>
      <c r="E1236" t="s">
        <v>1146</v>
      </c>
      <c r="F1236">
        <v>3</v>
      </c>
      <c r="G1236" t="s">
        <v>83</v>
      </c>
      <c r="H1236" t="s">
        <v>84</v>
      </c>
      <c r="I1236" t="s">
        <v>85</v>
      </c>
      <c r="J1236" t="s">
        <v>77</v>
      </c>
      <c r="K1236" t="s">
        <v>1147</v>
      </c>
      <c r="L1236">
        <v>4861</v>
      </c>
      <c r="M1236">
        <v>1633</v>
      </c>
      <c r="N1236" t="s">
        <v>87</v>
      </c>
      <c r="O1236">
        <v>1</v>
      </c>
      <c r="P1236">
        <v>4899</v>
      </c>
      <c r="Q1236">
        <v>14583</v>
      </c>
      <c r="R1236" s="20">
        <v>0.03</v>
      </c>
    </row>
    <row r="1237" spans="1:18" x14ac:dyDescent="0.25">
      <c r="A1237" t="s">
        <v>1548</v>
      </c>
      <c r="B1237" s="19">
        <v>42129</v>
      </c>
      <c r="C1237" t="s">
        <v>89</v>
      </c>
      <c r="D1237">
        <v>10014</v>
      </c>
      <c r="E1237" t="s">
        <v>1148</v>
      </c>
      <c r="F1237">
        <v>3</v>
      </c>
      <c r="G1237" t="s">
        <v>162</v>
      </c>
      <c r="H1237" t="s">
        <v>163</v>
      </c>
      <c r="I1237" t="s">
        <v>164</v>
      </c>
      <c r="J1237" t="s">
        <v>93</v>
      </c>
      <c r="K1237" t="s">
        <v>1149</v>
      </c>
      <c r="L1237">
        <v>4874</v>
      </c>
      <c r="M1237">
        <v>1503</v>
      </c>
      <c r="N1237" t="s">
        <v>87</v>
      </c>
      <c r="O1237">
        <v>5</v>
      </c>
      <c r="P1237">
        <v>4509</v>
      </c>
      <c r="Q1237">
        <v>14622</v>
      </c>
      <c r="R1237" s="20">
        <v>0.03</v>
      </c>
    </row>
    <row r="1238" spans="1:18" x14ac:dyDescent="0.25">
      <c r="A1238" t="s">
        <v>1549</v>
      </c>
      <c r="B1238" s="19">
        <v>42257</v>
      </c>
      <c r="C1238" t="s">
        <v>110</v>
      </c>
      <c r="D1238">
        <v>10010</v>
      </c>
      <c r="E1238" t="s">
        <v>1148</v>
      </c>
      <c r="F1238">
        <v>3</v>
      </c>
      <c r="G1238" t="s">
        <v>171</v>
      </c>
      <c r="H1238" t="s">
        <v>172</v>
      </c>
      <c r="I1238" t="s">
        <v>173</v>
      </c>
      <c r="J1238" t="s">
        <v>93</v>
      </c>
      <c r="K1238" t="s">
        <v>1149</v>
      </c>
      <c r="L1238">
        <v>4874</v>
      </c>
      <c r="M1238">
        <v>1503</v>
      </c>
      <c r="N1238" t="s">
        <v>87</v>
      </c>
      <c r="O1238">
        <v>4</v>
      </c>
      <c r="P1238">
        <v>4509</v>
      </c>
      <c r="Q1238">
        <v>14622</v>
      </c>
      <c r="R1238" s="20">
        <v>0.03</v>
      </c>
    </row>
    <row r="1239" spans="1:18" x14ac:dyDescent="0.25">
      <c r="A1239" t="s">
        <v>1344</v>
      </c>
      <c r="B1239" s="19">
        <v>41591</v>
      </c>
      <c r="C1239" t="s">
        <v>134</v>
      </c>
      <c r="D1239">
        <v>10006</v>
      </c>
      <c r="E1239" t="s">
        <v>1152</v>
      </c>
      <c r="F1239">
        <v>3</v>
      </c>
      <c r="G1239" t="s">
        <v>74</v>
      </c>
      <c r="H1239" t="s">
        <v>75</v>
      </c>
      <c r="I1239" t="s">
        <v>76</v>
      </c>
      <c r="J1239" t="s">
        <v>77</v>
      </c>
      <c r="K1239" t="s">
        <v>1153</v>
      </c>
      <c r="L1239">
        <v>4891</v>
      </c>
      <c r="M1239">
        <v>1745</v>
      </c>
      <c r="N1239" t="s">
        <v>114</v>
      </c>
      <c r="O1239">
        <v>10</v>
      </c>
      <c r="P1239">
        <v>5235</v>
      </c>
      <c r="Q1239">
        <v>14673</v>
      </c>
      <c r="R1239" s="20">
        <v>0.02</v>
      </c>
    </row>
    <row r="1240" spans="1:18" x14ac:dyDescent="0.25">
      <c r="A1240" t="s">
        <v>1265</v>
      </c>
      <c r="B1240" s="19">
        <v>42029</v>
      </c>
      <c r="C1240" t="s">
        <v>102</v>
      </c>
      <c r="D1240">
        <v>10010</v>
      </c>
      <c r="E1240" t="s">
        <v>1160</v>
      </c>
      <c r="F1240">
        <v>3</v>
      </c>
      <c r="G1240" t="s">
        <v>171</v>
      </c>
      <c r="H1240" t="s">
        <v>172</v>
      </c>
      <c r="I1240" t="s">
        <v>173</v>
      </c>
      <c r="J1240" t="s">
        <v>93</v>
      </c>
      <c r="K1240" t="s">
        <v>1161</v>
      </c>
      <c r="L1240">
        <v>4906</v>
      </c>
      <c r="M1240">
        <v>2269</v>
      </c>
      <c r="N1240" t="s">
        <v>87</v>
      </c>
      <c r="O1240">
        <v>1</v>
      </c>
      <c r="P1240">
        <v>6807</v>
      </c>
      <c r="Q1240">
        <v>14718</v>
      </c>
      <c r="R1240" s="20">
        <v>0.03</v>
      </c>
    </row>
    <row r="1241" spans="1:18" x14ac:dyDescent="0.25">
      <c r="A1241" t="s">
        <v>1550</v>
      </c>
      <c r="B1241" s="19">
        <v>41959</v>
      </c>
      <c r="C1241" t="s">
        <v>110</v>
      </c>
      <c r="D1241">
        <v>10014</v>
      </c>
      <c r="E1241" t="s">
        <v>1165</v>
      </c>
      <c r="F1241">
        <v>3</v>
      </c>
      <c r="G1241" t="s">
        <v>162</v>
      </c>
      <c r="H1241" t="s">
        <v>163</v>
      </c>
      <c r="I1241" t="s">
        <v>164</v>
      </c>
      <c r="J1241" t="s">
        <v>93</v>
      </c>
      <c r="K1241" t="s">
        <v>1166</v>
      </c>
      <c r="L1241">
        <v>4910</v>
      </c>
      <c r="M1241">
        <v>2108</v>
      </c>
      <c r="N1241" t="s">
        <v>87</v>
      </c>
      <c r="O1241">
        <v>4</v>
      </c>
      <c r="P1241">
        <v>6324</v>
      </c>
      <c r="Q1241">
        <v>14730</v>
      </c>
      <c r="R1241" s="20">
        <v>0.03</v>
      </c>
    </row>
    <row r="1242" spans="1:18" x14ac:dyDescent="0.25">
      <c r="A1242" t="s">
        <v>531</v>
      </c>
      <c r="B1242" s="19">
        <v>42186</v>
      </c>
      <c r="C1242" t="s">
        <v>72</v>
      </c>
      <c r="D1242">
        <v>10005</v>
      </c>
      <c r="E1242" t="s">
        <v>1551</v>
      </c>
      <c r="F1242">
        <v>3</v>
      </c>
      <c r="G1242" t="s">
        <v>183</v>
      </c>
      <c r="H1242" t="s">
        <v>184</v>
      </c>
      <c r="I1242" t="s">
        <v>185</v>
      </c>
      <c r="J1242" t="s">
        <v>93</v>
      </c>
      <c r="K1242" t="s">
        <v>1552</v>
      </c>
      <c r="L1242">
        <v>4948</v>
      </c>
      <c r="M1242">
        <v>1972</v>
      </c>
      <c r="N1242" t="s">
        <v>87</v>
      </c>
      <c r="O1242">
        <v>6</v>
      </c>
      <c r="P1242">
        <v>5916</v>
      </c>
      <c r="Q1242">
        <v>14844</v>
      </c>
      <c r="R1242" s="20">
        <v>0.02</v>
      </c>
    </row>
    <row r="1243" spans="1:18" x14ac:dyDescent="0.25">
      <c r="A1243" t="s">
        <v>1553</v>
      </c>
      <c r="B1243" s="19">
        <v>42196</v>
      </c>
      <c r="C1243" t="s">
        <v>108</v>
      </c>
      <c r="D1243">
        <v>10015</v>
      </c>
      <c r="E1243" t="s">
        <v>1551</v>
      </c>
      <c r="F1243">
        <v>3</v>
      </c>
      <c r="G1243" t="s">
        <v>103</v>
      </c>
      <c r="H1243" t="s">
        <v>104</v>
      </c>
      <c r="I1243" t="s">
        <v>105</v>
      </c>
      <c r="J1243" t="s">
        <v>106</v>
      </c>
      <c r="K1243" t="s">
        <v>1552</v>
      </c>
      <c r="L1243">
        <v>4948</v>
      </c>
      <c r="M1243">
        <v>1972</v>
      </c>
      <c r="N1243" t="s">
        <v>87</v>
      </c>
      <c r="O1243">
        <v>3</v>
      </c>
      <c r="P1243">
        <v>5916</v>
      </c>
      <c r="Q1243">
        <v>14844</v>
      </c>
      <c r="R1243" s="20">
        <v>0.03</v>
      </c>
    </row>
    <row r="1244" spans="1:18" x14ac:dyDescent="0.25">
      <c r="A1244" t="s">
        <v>1267</v>
      </c>
      <c r="B1244" s="19">
        <v>41662</v>
      </c>
      <c r="C1244" t="s">
        <v>203</v>
      </c>
      <c r="D1244">
        <v>10005</v>
      </c>
      <c r="E1244" t="s">
        <v>1179</v>
      </c>
      <c r="F1244">
        <v>3</v>
      </c>
      <c r="G1244" t="s">
        <v>183</v>
      </c>
      <c r="H1244" t="s">
        <v>184</v>
      </c>
      <c r="I1244" t="s">
        <v>185</v>
      </c>
      <c r="J1244" t="s">
        <v>93</v>
      </c>
      <c r="K1244" t="s">
        <v>1180</v>
      </c>
      <c r="L1244">
        <v>4990</v>
      </c>
      <c r="M1244">
        <v>1360</v>
      </c>
      <c r="N1244" t="s">
        <v>87</v>
      </c>
      <c r="O1244">
        <v>4</v>
      </c>
      <c r="P1244">
        <v>4080</v>
      </c>
      <c r="Q1244">
        <v>14970</v>
      </c>
      <c r="R1244" s="20">
        <v>0.03</v>
      </c>
    </row>
    <row r="1245" spans="1:18" x14ac:dyDescent="0.25">
      <c r="A1245" t="s">
        <v>484</v>
      </c>
      <c r="B1245" s="19">
        <v>41329</v>
      </c>
      <c r="C1245" t="s">
        <v>203</v>
      </c>
      <c r="D1245">
        <v>10014</v>
      </c>
      <c r="E1245" t="s">
        <v>1179</v>
      </c>
      <c r="F1245">
        <v>3</v>
      </c>
      <c r="G1245" t="s">
        <v>162</v>
      </c>
      <c r="H1245" t="s">
        <v>163</v>
      </c>
      <c r="I1245" t="s">
        <v>164</v>
      </c>
      <c r="J1245" t="s">
        <v>93</v>
      </c>
      <c r="K1245" t="s">
        <v>1180</v>
      </c>
      <c r="L1245">
        <v>4990</v>
      </c>
      <c r="M1245">
        <v>1360</v>
      </c>
      <c r="N1245" t="s">
        <v>87</v>
      </c>
      <c r="O1245">
        <v>4</v>
      </c>
      <c r="P1245">
        <v>4080</v>
      </c>
      <c r="Q1245">
        <v>14970</v>
      </c>
      <c r="R1245" s="20">
        <v>0.03</v>
      </c>
    </row>
    <row r="1246" spans="1:18" x14ac:dyDescent="0.25">
      <c r="A1246" t="s">
        <v>322</v>
      </c>
      <c r="B1246" s="19">
        <v>42175</v>
      </c>
      <c r="C1246" t="s">
        <v>89</v>
      </c>
      <c r="D1246">
        <v>10003</v>
      </c>
      <c r="E1246" t="s">
        <v>323</v>
      </c>
      <c r="F1246">
        <v>6</v>
      </c>
      <c r="G1246" t="s">
        <v>96</v>
      </c>
      <c r="H1246" t="s">
        <v>97</v>
      </c>
      <c r="I1246" t="s">
        <v>98</v>
      </c>
      <c r="J1246" t="s">
        <v>99</v>
      </c>
      <c r="K1246" t="s">
        <v>324</v>
      </c>
      <c r="L1246">
        <v>2814</v>
      </c>
      <c r="M1246">
        <v>2437</v>
      </c>
      <c r="N1246" t="s">
        <v>87</v>
      </c>
      <c r="O1246">
        <v>5</v>
      </c>
      <c r="P1246">
        <v>14622</v>
      </c>
      <c r="Q1246">
        <v>16884</v>
      </c>
      <c r="R1246" s="20">
        <v>0.03</v>
      </c>
    </row>
    <row r="1247" spans="1:18" x14ac:dyDescent="0.25">
      <c r="A1247" t="s">
        <v>1554</v>
      </c>
      <c r="B1247" s="19">
        <v>42080</v>
      </c>
      <c r="C1247" t="s">
        <v>89</v>
      </c>
      <c r="D1247">
        <v>10010</v>
      </c>
      <c r="E1247" t="s">
        <v>1555</v>
      </c>
      <c r="F1247">
        <v>5</v>
      </c>
      <c r="G1247" t="s">
        <v>171</v>
      </c>
      <c r="H1247" t="s">
        <v>172</v>
      </c>
      <c r="I1247" t="s">
        <v>173</v>
      </c>
      <c r="J1247" t="s">
        <v>93</v>
      </c>
      <c r="K1247" t="s">
        <v>1556</v>
      </c>
      <c r="L1247">
        <v>4456</v>
      </c>
      <c r="M1247">
        <v>1628</v>
      </c>
      <c r="N1247" t="s">
        <v>87</v>
      </c>
      <c r="O1247">
        <v>5</v>
      </c>
      <c r="P1247">
        <v>8140</v>
      </c>
      <c r="Q1247">
        <v>22280</v>
      </c>
      <c r="R1247" s="20">
        <v>0.03</v>
      </c>
    </row>
    <row r="1248" spans="1:18" x14ac:dyDescent="0.25">
      <c r="A1248" t="s">
        <v>1557</v>
      </c>
      <c r="B1248" s="19">
        <v>41336</v>
      </c>
      <c r="C1248" t="s">
        <v>89</v>
      </c>
      <c r="D1248">
        <v>10002</v>
      </c>
      <c r="E1248" t="s">
        <v>140</v>
      </c>
      <c r="F1248">
        <v>9</v>
      </c>
      <c r="G1248" t="s">
        <v>83</v>
      </c>
      <c r="H1248" t="s">
        <v>84</v>
      </c>
      <c r="I1248" t="s">
        <v>85</v>
      </c>
      <c r="J1248" t="s">
        <v>77</v>
      </c>
      <c r="K1248" t="s">
        <v>144</v>
      </c>
      <c r="L1248">
        <v>2529</v>
      </c>
      <c r="M1248">
        <v>1630</v>
      </c>
      <c r="N1248" t="s">
        <v>87</v>
      </c>
      <c r="O1248">
        <v>5</v>
      </c>
      <c r="P1248">
        <v>14670</v>
      </c>
      <c r="Q1248">
        <v>22761</v>
      </c>
      <c r="R1248" s="20">
        <v>0.03</v>
      </c>
    </row>
    <row r="1249" spans="1:18" x14ac:dyDescent="0.25">
      <c r="A1249" t="s">
        <v>1558</v>
      </c>
      <c r="B1249" s="19">
        <v>41412</v>
      </c>
      <c r="C1249" t="s">
        <v>134</v>
      </c>
      <c r="D1249">
        <v>10015</v>
      </c>
      <c r="E1249" t="s">
        <v>900</v>
      </c>
      <c r="F1249">
        <v>6</v>
      </c>
      <c r="G1249" t="s">
        <v>103</v>
      </c>
      <c r="H1249" t="s">
        <v>104</v>
      </c>
      <c r="I1249" t="s">
        <v>105</v>
      </c>
      <c r="J1249" t="s">
        <v>106</v>
      </c>
      <c r="K1249" t="s">
        <v>901</v>
      </c>
      <c r="L1249">
        <v>4291</v>
      </c>
      <c r="M1249">
        <v>2021</v>
      </c>
      <c r="N1249" t="s">
        <v>87</v>
      </c>
      <c r="O1249">
        <v>10</v>
      </c>
      <c r="P1249">
        <v>12126</v>
      </c>
      <c r="Q1249">
        <v>25746</v>
      </c>
      <c r="R1249" s="20">
        <v>0.04</v>
      </c>
    </row>
    <row r="1250" spans="1:18" x14ac:dyDescent="0.25">
      <c r="A1250" t="s">
        <v>1559</v>
      </c>
      <c r="B1250" s="19">
        <v>42324</v>
      </c>
      <c r="C1250" t="s">
        <v>89</v>
      </c>
      <c r="D1250">
        <v>10013</v>
      </c>
      <c r="E1250" t="s">
        <v>926</v>
      </c>
      <c r="F1250">
        <v>6</v>
      </c>
      <c r="G1250" t="s">
        <v>116</v>
      </c>
      <c r="H1250" t="s">
        <v>117</v>
      </c>
      <c r="I1250" t="s">
        <v>118</v>
      </c>
      <c r="J1250" t="s">
        <v>106</v>
      </c>
      <c r="K1250" t="s">
        <v>927</v>
      </c>
      <c r="L1250">
        <v>4325</v>
      </c>
      <c r="M1250">
        <v>1734</v>
      </c>
      <c r="N1250" t="s">
        <v>114</v>
      </c>
      <c r="O1250">
        <v>5</v>
      </c>
      <c r="P1250">
        <v>10404</v>
      </c>
      <c r="Q1250">
        <v>25950</v>
      </c>
      <c r="R1250" s="20">
        <v>0.05</v>
      </c>
    </row>
    <row r="1251" spans="1:18" x14ac:dyDescent="0.25">
      <c r="A1251" t="s">
        <v>1560</v>
      </c>
      <c r="B1251" s="19">
        <v>41851</v>
      </c>
      <c r="C1251" t="s">
        <v>102</v>
      </c>
      <c r="D1251">
        <v>10001</v>
      </c>
      <c r="E1251" t="s">
        <v>182</v>
      </c>
      <c r="F1251">
        <v>12</v>
      </c>
      <c r="G1251" t="s">
        <v>197</v>
      </c>
      <c r="H1251" t="s">
        <v>122</v>
      </c>
      <c r="I1251" t="s">
        <v>198</v>
      </c>
      <c r="J1251" t="s">
        <v>106</v>
      </c>
      <c r="K1251" t="s">
        <v>186</v>
      </c>
      <c r="L1251">
        <v>2562</v>
      </c>
      <c r="M1251">
        <v>1527</v>
      </c>
      <c r="N1251" t="s">
        <v>87</v>
      </c>
      <c r="O1251">
        <v>1</v>
      </c>
      <c r="P1251">
        <v>18324</v>
      </c>
      <c r="Q1251">
        <v>30744</v>
      </c>
      <c r="R1251" s="20">
        <v>0.05</v>
      </c>
    </row>
    <row r="1252" spans="1:18" x14ac:dyDescent="0.25">
      <c r="A1252" t="s">
        <v>1561</v>
      </c>
      <c r="B1252" s="19">
        <v>42334</v>
      </c>
      <c r="C1252" t="s">
        <v>89</v>
      </c>
      <c r="D1252">
        <v>10012</v>
      </c>
      <c r="E1252" t="s">
        <v>193</v>
      </c>
      <c r="F1252">
        <v>12</v>
      </c>
      <c r="G1252" t="s">
        <v>127</v>
      </c>
      <c r="H1252" t="s">
        <v>128</v>
      </c>
      <c r="I1252" t="s">
        <v>129</v>
      </c>
      <c r="J1252" t="s">
        <v>93</v>
      </c>
      <c r="K1252" t="s">
        <v>194</v>
      </c>
      <c r="L1252">
        <v>2579</v>
      </c>
      <c r="M1252">
        <v>1455</v>
      </c>
      <c r="N1252" t="s">
        <v>87</v>
      </c>
      <c r="O1252">
        <v>5</v>
      </c>
      <c r="P1252">
        <v>17460</v>
      </c>
      <c r="Q1252">
        <v>30948</v>
      </c>
      <c r="R1252" s="20">
        <v>0.05</v>
      </c>
    </row>
    <row r="1253" spans="1:18" x14ac:dyDescent="0.25">
      <c r="A1253" t="s">
        <v>1478</v>
      </c>
      <c r="B1253" s="19">
        <v>42336</v>
      </c>
      <c r="C1253" t="s">
        <v>89</v>
      </c>
      <c r="D1253">
        <v>10001</v>
      </c>
      <c r="E1253" t="s">
        <v>226</v>
      </c>
      <c r="F1253">
        <v>12</v>
      </c>
      <c r="G1253" t="s">
        <v>197</v>
      </c>
      <c r="H1253" t="s">
        <v>122</v>
      </c>
      <c r="I1253" t="s">
        <v>198</v>
      </c>
      <c r="J1253" t="s">
        <v>106</v>
      </c>
      <c r="K1253" t="s">
        <v>227</v>
      </c>
      <c r="L1253">
        <v>2616</v>
      </c>
      <c r="M1253">
        <v>1965</v>
      </c>
      <c r="N1253" t="s">
        <v>114</v>
      </c>
      <c r="O1253">
        <v>5</v>
      </c>
      <c r="P1253">
        <v>23580</v>
      </c>
      <c r="Q1253">
        <v>31392</v>
      </c>
      <c r="R1253" s="20">
        <v>0.05</v>
      </c>
    </row>
    <row r="1254" spans="1:18" x14ac:dyDescent="0.25">
      <c r="A1254" t="s">
        <v>1562</v>
      </c>
      <c r="B1254" s="19">
        <v>41741</v>
      </c>
      <c r="C1254" t="s">
        <v>72</v>
      </c>
      <c r="D1254">
        <v>10003</v>
      </c>
      <c r="E1254" t="s">
        <v>1219</v>
      </c>
      <c r="F1254">
        <v>12</v>
      </c>
      <c r="G1254" t="s">
        <v>96</v>
      </c>
      <c r="H1254" t="s">
        <v>97</v>
      </c>
      <c r="I1254" t="s">
        <v>98</v>
      </c>
      <c r="J1254" t="s">
        <v>99</v>
      </c>
      <c r="K1254" t="s">
        <v>1220</v>
      </c>
      <c r="L1254">
        <v>2734</v>
      </c>
      <c r="M1254">
        <v>1596</v>
      </c>
      <c r="N1254" t="s">
        <v>87</v>
      </c>
      <c r="O1254">
        <v>6</v>
      </c>
      <c r="P1254">
        <v>19152</v>
      </c>
      <c r="Q1254">
        <v>32808</v>
      </c>
      <c r="R1254" s="20">
        <v>0.04</v>
      </c>
    </row>
    <row r="1255" spans="1:18" x14ac:dyDescent="0.25">
      <c r="A1255" t="s">
        <v>952</v>
      </c>
      <c r="B1255" s="19">
        <v>42213</v>
      </c>
      <c r="C1255" t="s">
        <v>102</v>
      </c>
      <c r="D1255">
        <v>10008</v>
      </c>
      <c r="E1255" t="s">
        <v>140</v>
      </c>
      <c r="F1255">
        <v>13</v>
      </c>
      <c r="G1255" t="s">
        <v>135</v>
      </c>
      <c r="H1255" t="s">
        <v>136</v>
      </c>
      <c r="I1255" t="s">
        <v>137</v>
      </c>
      <c r="J1255" t="s">
        <v>106</v>
      </c>
      <c r="K1255" t="s">
        <v>144</v>
      </c>
      <c r="L1255">
        <v>2529</v>
      </c>
      <c r="M1255">
        <v>1630</v>
      </c>
      <c r="N1255" t="s">
        <v>87</v>
      </c>
      <c r="O1255">
        <v>1</v>
      </c>
      <c r="P1255">
        <v>21190</v>
      </c>
      <c r="Q1255">
        <v>32877</v>
      </c>
      <c r="R1255" s="20">
        <v>0.05</v>
      </c>
    </row>
    <row r="1256" spans="1:18" x14ac:dyDescent="0.25">
      <c r="A1256" t="s">
        <v>1563</v>
      </c>
      <c r="B1256" s="19">
        <v>42064</v>
      </c>
      <c r="C1256" t="s">
        <v>110</v>
      </c>
      <c r="D1256">
        <v>10015</v>
      </c>
      <c r="E1256" t="s">
        <v>416</v>
      </c>
      <c r="F1256">
        <v>12</v>
      </c>
      <c r="G1256" t="s">
        <v>103</v>
      </c>
      <c r="H1256" t="s">
        <v>104</v>
      </c>
      <c r="I1256" t="s">
        <v>105</v>
      </c>
      <c r="J1256" t="s">
        <v>106</v>
      </c>
      <c r="K1256" t="s">
        <v>417</v>
      </c>
      <c r="L1256">
        <v>3000</v>
      </c>
      <c r="M1256">
        <v>2148</v>
      </c>
      <c r="N1256" t="s">
        <v>114</v>
      </c>
      <c r="O1256">
        <v>4</v>
      </c>
      <c r="P1256">
        <v>25776</v>
      </c>
      <c r="Q1256">
        <v>36000</v>
      </c>
      <c r="R1256" s="20">
        <v>0.05</v>
      </c>
    </row>
    <row r="1257" spans="1:18" x14ac:dyDescent="0.25">
      <c r="A1257" t="s">
        <v>1564</v>
      </c>
      <c r="B1257" s="19">
        <v>41620</v>
      </c>
      <c r="C1257" t="s">
        <v>203</v>
      </c>
      <c r="D1257">
        <v>10012</v>
      </c>
      <c r="E1257" t="s">
        <v>1119</v>
      </c>
      <c r="F1257">
        <v>8</v>
      </c>
      <c r="G1257" t="s">
        <v>127</v>
      </c>
      <c r="H1257" t="s">
        <v>128</v>
      </c>
      <c r="I1257" t="s">
        <v>129</v>
      </c>
      <c r="J1257" t="s">
        <v>93</v>
      </c>
      <c r="K1257" t="s">
        <v>1120</v>
      </c>
      <c r="L1257">
        <v>4788</v>
      </c>
      <c r="M1257">
        <v>2063</v>
      </c>
      <c r="N1257" t="s">
        <v>239</v>
      </c>
      <c r="O1257">
        <v>4</v>
      </c>
      <c r="P1257">
        <v>16504</v>
      </c>
      <c r="Q1257">
        <v>38304</v>
      </c>
      <c r="R1257" s="20">
        <v>0.05</v>
      </c>
    </row>
    <row r="1258" spans="1:18" x14ac:dyDescent="0.25">
      <c r="A1258" t="s">
        <v>714</v>
      </c>
      <c r="B1258" s="19">
        <v>41391</v>
      </c>
      <c r="C1258" t="s">
        <v>203</v>
      </c>
      <c r="D1258">
        <v>10013</v>
      </c>
      <c r="E1258" t="s">
        <v>1103</v>
      </c>
      <c r="F1258">
        <v>9</v>
      </c>
      <c r="G1258" t="s">
        <v>116</v>
      </c>
      <c r="H1258" t="s">
        <v>117</v>
      </c>
      <c r="I1258" t="s">
        <v>118</v>
      </c>
      <c r="J1258" t="s">
        <v>106</v>
      </c>
      <c r="K1258" t="s">
        <v>1104</v>
      </c>
      <c r="L1258">
        <v>4744</v>
      </c>
      <c r="M1258">
        <v>1465</v>
      </c>
      <c r="N1258" t="s">
        <v>239</v>
      </c>
      <c r="O1258">
        <v>4</v>
      </c>
      <c r="P1258">
        <v>13185</v>
      </c>
      <c r="Q1258">
        <v>42696</v>
      </c>
      <c r="R1258" s="20">
        <v>0.05</v>
      </c>
    </row>
    <row r="1259" spans="1:18" x14ac:dyDescent="0.25">
      <c r="A1259" t="s">
        <v>283</v>
      </c>
      <c r="B1259" s="19">
        <v>42091</v>
      </c>
      <c r="C1259" t="s">
        <v>81</v>
      </c>
      <c r="D1259">
        <v>10004</v>
      </c>
      <c r="E1259" t="s">
        <v>703</v>
      </c>
      <c r="F1259">
        <v>12</v>
      </c>
      <c r="G1259" t="s">
        <v>121</v>
      </c>
      <c r="H1259" t="s">
        <v>122</v>
      </c>
      <c r="I1259" t="s">
        <v>123</v>
      </c>
      <c r="J1259" t="s">
        <v>106</v>
      </c>
      <c r="K1259" t="s">
        <v>704</v>
      </c>
      <c r="L1259">
        <v>3649</v>
      </c>
      <c r="M1259">
        <v>2295</v>
      </c>
      <c r="N1259" t="s">
        <v>87</v>
      </c>
      <c r="O1259">
        <v>8</v>
      </c>
      <c r="P1259">
        <v>27540</v>
      </c>
      <c r="Q1259">
        <v>43788</v>
      </c>
      <c r="R1259" s="20">
        <v>0.04</v>
      </c>
    </row>
    <row r="1260" spans="1:18" x14ac:dyDescent="0.25">
      <c r="A1260" t="s">
        <v>1565</v>
      </c>
      <c r="B1260" s="19">
        <v>42324</v>
      </c>
      <c r="C1260" t="s">
        <v>203</v>
      </c>
      <c r="D1260">
        <v>10004</v>
      </c>
      <c r="E1260" t="s">
        <v>797</v>
      </c>
      <c r="F1260">
        <v>12</v>
      </c>
      <c r="G1260" t="s">
        <v>121</v>
      </c>
      <c r="H1260" t="s">
        <v>122</v>
      </c>
      <c r="I1260" t="s">
        <v>123</v>
      </c>
      <c r="J1260" t="s">
        <v>106</v>
      </c>
      <c r="K1260" t="s">
        <v>798</v>
      </c>
      <c r="L1260">
        <v>4006</v>
      </c>
      <c r="M1260">
        <v>1898</v>
      </c>
      <c r="N1260" t="s">
        <v>87</v>
      </c>
      <c r="O1260">
        <v>4</v>
      </c>
      <c r="P1260">
        <v>22776</v>
      </c>
      <c r="Q1260">
        <v>48072</v>
      </c>
      <c r="R1260" s="20">
        <v>0.05</v>
      </c>
    </row>
    <row r="1261" spans="1:18" x14ac:dyDescent="0.25">
      <c r="A1261" t="s">
        <v>1566</v>
      </c>
      <c r="B1261" s="19">
        <v>41839</v>
      </c>
      <c r="C1261" t="s">
        <v>102</v>
      </c>
      <c r="D1261">
        <v>10011</v>
      </c>
      <c r="E1261" t="s">
        <v>1381</v>
      </c>
      <c r="F1261">
        <v>12</v>
      </c>
      <c r="G1261" t="s">
        <v>153</v>
      </c>
      <c r="H1261" t="s">
        <v>154</v>
      </c>
      <c r="I1261" t="s">
        <v>155</v>
      </c>
      <c r="J1261" t="s">
        <v>93</v>
      </c>
      <c r="K1261" t="s">
        <v>1382</v>
      </c>
      <c r="L1261">
        <v>4099</v>
      </c>
      <c r="M1261">
        <v>1530</v>
      </c>
      <c r="N1261" t="s">
        <v>114</v>
      </c>
      <c r="O1261">
        <v>1</v>
      </c>
      <c r="P1261">
        <v>18360</v>
      </c>
      <c r="Q1261">
        <v>49188</v>
      </c>
      <c r="R1261" s="20">
        <v>0.05</v>
      </c>
    </row>
    <row r="1262" spans="1:18" x14ac:dyDescent="0.25">
      <c r="A1262" t="s">
        <v>1351</v>
      </c>
      <c r="B1262" s="19">
        <v>42054</v>
      </c>
      <c r="C1262" t="s">
        <v>108</v>
      </c>
      <c r="D1262">
        <v>10009</v>
      </c>
      <c r="E1262" t="s">
        <v>822</v>
      </c>
      <c r="F1262">
        <v>12</v>
      </c>
      <c r="G1262" t="s">
        <v>141</v>
      </c>
      <c r="H1262" t="s">
        <v>142</v>
      </c>
      <c r="I1262" t="s">
        <v>143</v>
      </c>
      <c r="J1262" t="s">
        <v>93</v>
      </c>
      <c r="K1262" t="s">
        <v>823</v>
      </c>
      <c r="L1262">
        <v>4120</v>
      </c>
      <c r="M1262">
        <v>1841</v>
      </c>
      <c r="N1262" t="s">
        <v>87</v>
      </c>
      <c r="O1262">
        <v>3</v>
      </c>
      <c r="P1262">
        <v>22092</v>
      </c>
      <c r="Q1262">
        <v>49440</v>
      </c>
      <c r="R1262" s="20">
        <v>0.05</v>
      </c>
    </row>
    <row r="1263" spans="1:18" x14ac:dyDescent="0.25">
      <c r="A1263" t="s">
        <v>1567</v>
      </c>
      <c r="B1263" s="19">
        <v>42091</v>
      </c>
      <c r="C1263" t="s">
        <v>89</v>
      </c>
      <c r="D1263">
        <v>10005</v>
      </c>
      <c r="E1263" t="s">
        <v>841</v>
      </c>
      <c r="F1263">
        <v>12</v>
      </c>
      <c r="G1263" t="s">
        <v>183</v>
      </c>
      <c r="H1263" t="s">
        <v>184</v>
      </c>
      <c r="I1263" t="s">
        <v>185</v>
      </c>
      <c r="J1263" t="s">
        <v>93</v>
      </c>
      <c r="K1263" t="s">
        <v>842</v>
      </c>
      <c r="L1263">
        <v>4206</v>
      </c>
      <c r="M1263">
        <v>1201</v>
      </c>
      <c r="N1263" t="s">
        <v>87</v>
      </c>
      <c r="O1263">
        <v>5</v>
      </c>
      <c r="P1263">
        <v>14412</v>
      </c>
      <c r="Q1263">
        <v>50472</v>
      </c>
      <c r="R1263" s="20">
        <v>0.05</v>
      </c>
    </row>
    <row r="1264" spans="1:18" x14ac:dyDescent="0.25">
      <c r="A1264" t="s">
        <v>907</v>
      </c>
      <c r="B1264" s="19">
        <v>41740</v>
      </c>
      <c r="C1264" t="s">
        <v>108</v>
      </c>
      <c r="D1264">
        <v>10009</v>
      </c>
      <c r="E1264" t="s">
        <v>857</v>
      </c>
      <c r="F1264">
        <v>12</v>
      </c>
      <c r="G1264" t="s">
        <v>141</v>
      </c>
      <c r="H1264" t="s">
        <v>142</v>
      </c>
      <c r="I1264" t="s">
        <v>143</v>
      </c>
      <c r="J1264" t="s">
        <v>93</v>
      </c>
      <c r="K1264" t="s">
        <v>858</v>
      </c>
      <c r="L1264">
        <v>4220</v>
      </c>
      <c r="M1264">
        <v>1635</v>
      </c>
      <c r="N1264" t="s">
        <v>87</v>
      </c>
      <c r="O1264">
        <v>3</v>
      </c>
      <c r="P1264">
        <v>19620</v>
      </c>
      <c r="Q1264">
        <v>50640</v>
      </c>
      <c r="R1264" s="20">
        <v>0.05</v>
      </c>
    </row>
    <row r="1265" spans="1:18" x14ac:dyDescent="0.25">
      <c r="A1265" t="s">
        <v>1568</v>
      </c>
      <c r="B1265" s="19">
        <v>42196</v>
      </c>
      <c r="C1265" t="s">
        <v>203</v>
      </c>
      <c r="D1265">
        <v>10010</v>
      </c>
      <c r="E1265" t="s">
        <v>900</v>
      </c>
      <c r="F1265">
        <v>12</v>
      </c>
      <c r="G1265" t="s">
        <v>171</v>
      </c>
      <c r="H1265" t="s">
        <v>172</v>
      </c>
      <c r="I1265" t="s">
        <v>173</v>
      </c>
      <c r="J1265" t="s">
        <v>93</v>
      </c>
      <c r="K1265" t="s">
        <v>901</v>
      </c>
      <c r="L1265">
        <v>4291</v>
      </c>
      <c r="M1265">
        <v>2021</v>
      </c>
      <c r="N1265" t="s">
        <v>87</v>
      </c>
      <c r="O1265">
        <v>4</v>
      </c>
      <c r="P1265">
        <v>24252</v>
      </c>
      <c r="Q1265">
        <v>51492</v>
      </c>
      <c r="R1265" s="20">
        <v>0.05</v>
      </c>
    </row>
    <row r="1266" spans="1:18" x14ac:dyDescent="0.25">
      <c r="A1266" t="s">
        <v>1554</v>
      </c>
      <c r="B1266" s="19">
        <v>42080</v>
      </c>
      <c r="C1266" t="s">
        <v>102</v>
      </c>
      <c r="D1266">
        <v>10007</v>
      </c>
      <c r="E1266" t="s">
        <v>916</v>
      </c>
      <c r="F1266">
        <v>12</v>
      </c>
      <c r="G1266" t="s">
        <v>90</v>
      </c>
      <c r="H1266" t="s">
        <v>91</v>
      </c>
      <c r="I1266" t="s">
        <v>92</v>
      </c>
      <c r="J1266" t="s">
        <v>93</v>
      </c>
      <c r="K1266" t="s">
        <v>917</v>
      </c>
      <c r="L1266">
        <v>4307</v>
      </c>
      <c r="M1266">
        <v>1503</v>
      </c>
      <c r="N1266" t="s">
        <v>87</v>
      </c>
      <c r="O1266">
        <v>1</v>
      </c>
      <c r="P1266">
        <v>18036</v>
      </c>
      <c r="Q1266">
        <v>51684</v>
      </c>
      <c r="R1266" s="20">
        <v>0.05</v>
      </c>
    </row>
    <row r="1267" spans="1:18" x14ac:dyDescent="0.25">
      <c r="A1267" t="s">
        <v>1569</v>
      </c>
      <c r="B1267" s="19">
        <v>42073</v>
      </c>
      <c r="C1267" t="s">
        <v>89</v>
      </c>
      <c r="D1267">
        <v>10010</v>
      </c>
      <c r="E1267" t="s">
        <v>943</v>
      </c>
      <c r="F1267">
        <v>12</v>
      </c>
      <c r="G1267" t="s">
        <v>171</v>
      </c>
      <c r="H1267" t="s">
        <v>172</v>
      </c>
      <c r="I1267" t="s">
        <v>173</v>
      </c>
      <c r="J1267" t="s">
        <v>93</v>
      </c>
      <c r="K1267" t="s">
        <v>944</v>
      </c>
      <c r="L1267">
        <v>4382</v>
      </c>
      <c r="M1267">
        <v>1298</v>
      </c>
      <c r="N1267" t="s">
        <v>239</v>
      </c>
      <c r="O1267">
        <v>5</v>
      </c>
      <c r="P1267">
        <v>15576</v>
      </c>
      <c r="Q1267">
        <v>52584</v>
      </c>
      <c r="R1267" s="20">
        <v>0.05</v>
      </c>
    </row>
    <row r="1268" spans="1:18" x14ac:dyDescent="0.25">
      <c r="A1268" t="s">
        <v>1291</v>
      </c>
      <c r="B1268" s="19">
        <v>41729</v>
      </c>
      <c r="C1268" t="s">
        <v>89</v>
      </c>
      <c r="D1268">
        <v>10012</v>
      </c>
      <c r="E1268" t="s">
        <v>1046</v>
      </c>
      <c r="F1268">
        <v>12</v>
      </c>
      <c r="G1268" t="s">
        <v>127</v>
      </c>
      <c r="H1268" t="s">
        <v>128</v>
      </c>
      <c r="I1268" t="s">
        <v>129</v>
      </c>
      <c r="J1268" t="s">
        <v>93</v>
      </c>
      <c r="K1268" t="s">
        <v>1047</v>
      </c>
      <c r="L1268">
        <v>4643</v>
      </c>
      <c r="M1268">
        <v>1549</v>
      </c>
      <c r="N1268" t="s">
        <v>87</v>
      </c>
      <c r="O1268">
        <v>5</v>
      </c>
      <c r="P1268">
        <v>18588</v>
      </c>
      <c r="Q1268">
        <v>55716</v>
      </c>
      <c r="R1268" s="20">
        <v>0.05</v>
      </c>
    </row>
    <row r="1269" spans="1:18" x14ac:dyDescent="0.25">
      <c r="A1269" t="s">
        <v>1570</v>
      </c>
      <c r="B1269" s="19">
        <v>41414</v>
      </c>
      <c r="C1269" t="s">
        <v>72</v>
      </c>
      <c r="D1269">
        <v>10012</v>
      </c>
      <c r="E1269" t="s">
        <v>140</v>
      </c>
      <c r="F1269">
        <v>24</v>
      </c>
      <c r="G1269" t="s">
        <v>127</v>
      </c>
      <c r="H1269" t="s">
        <v>128</v>
      </c>
      <c r="I1269" t="s">
        <v>129</v>
      </c>
      <c r="J1269" t="s">
        <v>93</v>
      </c>
      <c r="K1269" t="s">
        <v>144</v>
      </c>
      <c r="L1269">
        <v>2529</v>
      </c>
      <c r="M1269">
        <v>1630</v>
      </c>
      <c r="N1269" t="s">
        <v>87</v>
      </c>
      <c r="O1269">
        <v>6</v>
      </c>
      <c r="P1269">
        <v>39120</v>
      </c>
      <c r="Q1269">
        <v>60696</v>
      </c>
      <c r="R1269" s="20">
        <v>0.06</v>
      </c>
    </row>
    <row r="1270" spans="1:18" x14ac:dyDescent="0.25">
      <c r="A1270" t="s">
        <v>1366</v>
      </c>
      <c r="B1270" s="19">
        <v>42243</v>
      </c>
      <c r="C1270" t="s">
        <v>110</v>
      </c>
      <c r="D1270">
        <v>10008</v>
      </c>
      <c r="E1270" t="s">
        <v>317</v>
      </c>
      <c r="F1270">
        <v>24</v>
      </c>
      <c r="G1270" t="s">
        <v>135</v>
      </c>
      <c r="H1270" t="s">
        <v>136</v>
      </c>
      <c r="I1270" t="s">
        <v>137</v>
      </c>
      <c r="J1270" t="s">
        <v>106</v>
      </c>
      <c r="K1270" t="s">
        <v>318</v>
      </c>
      <c r="L1270">
        <v>2808</v>
      </c>
      <c r="M1270">
        <v>1759</v>
      </c>
      <c r="N1270" t="s">
        <v>177</v>
      </c>
      <c r="O1270">
        <v>4</v>
      </c>
      <c r="P1270">
        <v>42216</v>
      </c>
      <c r="Q1270">
        <v>67392</v>
      </c>
      <c r="R1270" s="20">
        <v>0.05</v>
      </c>
    </row>
    <row r="1271" spans="1:18" x14ac:dyDescent="0.25">
      <c r="A1271" t="s">
        <v>1571</v>
      </c>
      <c r="B1271" s="19">
        <v>41420</v>
      </c>
      <c r="C1271" t="s">
        <v>102</v>
      </c>
      <c r="D1271">
        <v>10009</v>
      </c>
      <c r="E1271" t="s">
        <v>381</v>
      </c>
      <c r="F1271">
        <v>24</v>
      </c>
      <c r="G1271" t="s">
        <v>141</v>
      </c>
      <c r="H1271" t="s">
        <v>142</v>
      </c>
      <c r="I1271" t="s">
        <v>143</v>
      </c>
      <c r="J1271" t="s">
        <v>93</v>
      </c>
      <c r="K1271" t="s">
        <v>382</v>
      </c>
      <c r="L1271">
        <v>2921</v>
      </c>
      <c r="M1271">
        <v>1786</v>
      </c>
      <c r="N1271" t="s">
        <v>177</v>
      </c>
      <c r="O1271">
        <v>1</v>
      </c>
      <c r="P1271">
        <v>42864</v>
      </c>
      <c r="Q1271">
        <v>70104</v>
      </c>
      <c r="R1271" s="20">
        <v>0.05</v>
      </c>
    </row>
    <row r="1272" spans="1:18" x14ac:dyDescent="0.25">
      <c r="A1272" t="s">
        <v>1572</v>
      </c>
      <c r="B1272" s="19">
        <v>41417</v>
      </c>
      <c r="C1272" t="s">
        <v>108</v>
      </c>
      <c r="D1272">
        <v>10012</v>
      </c>
      <c r="E1272" t="s">
        <v>427</v>
      </c>
      <c r="F1272">
        <v>24</v>
      </c>
      <c r="G1272" t="s">
        <v>127</v>
      </c>
      <c r="H1272" t="s">
        <v>128</v>
      </c>
      <c r="I1272" t="s">
        <v>129</v>
      </c>
      <c r="J1272" t="s">
        <v>93</v>
      </c>
      <c r="K1272" t="s">
        <v>428</v>
      </c>
      <c r="L1272">
        <v>3034</v>
      </c>
      <c r="M1272">
        <v>2312</v>
      </c>
      <c r="N1272" t="s">
        <v>87</v>
      </c>
      <c r="O1272">
        <v>3</v>
      </c>
      <c r="P1272">
        <v>55488</v>
      </c>
      <c r="Q1272">
        <v>72816</v>
      </c>
      <c r="R1272" s="20">
        <v>0.05</v>
      </c>
    </row>
    <row r="1273" spans="1:18" x14ac:dyDescent="0.25">
      <c r="A1273" t="s">
        <v>254</v>
      </c>
      <c r="B1273" s="19">
        <v>41672</v>
      </c>
      <c r="C1273" t="s">
        <v>72</v>
      </c>
      <c r="D1273">
        <v>10011</v>
      </c>
      <c r="E1273" t="s">
        <v>595</v>
      </c>
      <c r="F1273">
        <v>24</v>
      </c>
      <c r="G1273" t="s">
        <v>153</v>
      </c>
      <c r="H1273" t="s">
        <v>154</v>
      </c>
      <c r="I1273" t="s">
        <v>155</v>
      </c>
      <c r="J1273" t="s">
        <v>93</v>
      </c>
      <c r="K1273" t="s">
        <v>596</v>
      </c>
      <c r="L1273">
        <v>3463</v>
      </c>
      <c r="M1273">
        <v>1964</v>
      </c>
      <c r="N1273" t="s">
        <v>114</v>
      </c>
      <c r="O1273">
        <v>6</v>
      </c>
      <c r="P1273">
        <v>47136</v>
      </c>
      <c r="Q1273">
        <v>83112</v>
      </c>
      <c r="R1273" s="20">
        <v>0.08</v>
      </c>
    </row>
    <row r="1274" spans="1:18" x14ac:dyDescent="0.25">
      <c r="A1274" t="s">
        <v>1573</v>
      </c>
      <c r="B1274" s="19">
        <v>41426</v>
      </c>
      <c r="C1274" t="s">
        <v>203</v>
      </c>
      <c r="D1274">
        <v>10004</v>
      </c>
      <c r="E1274" t="s">
        <v>671</v>
      </c>
      <c r="F1274">
        <v>24</v>
      </c>
      <c r="G1274" t="s">
        <v>121</v>
      </c>
      <c r="H1274" t="s">
        <v>122</v>
      </c>
      <c r="I1274" t="s">
        <v>123</v>
      </c>
      <c r="J1274" t="s">
        <v>106</v>
      </c>
      <c r="K1274" t="s">
        <v>672</v>
      </c>
      <c r="L1274">
        <v>3579</v>
      </c>
      <c r="M1274">
        <v>1579</v>
      </c>
      <c r="N1274" t="s">
        <v>239</v>
      </c>
      <c r="O1274">
        <v>4</v>
      </c>
      <c r="P1274">
        <v>37896</v>
      </c>
      <c r="Q1274">
        <v>85896</v>
      </c>
      <c r="R1274" s="20">
        <v>7.0000000000000007E-2</v>
      </c>
    </row>
    <row r="1275" spans="1:18" x14ac:dyDescent="0.25">
      <c r="A1275" t="s">
        <v>1574</v>
      </c>
      <c r="B1275" s="19">
        <v>41539</v>
      </c>
      <c r="C1275" t="s">
        <v>81</v>
      </c>
      <c r="D1275">
        <v>10012</v>
      </c>
      <c r="E1275" t="s">
        <v>689</v>
      </c>
      <c r="F1275">
        <v>24</v>
      </c>
      <c r="G1275" t="s">
        <v>127</v>
      </c>
      <c r="H1275" t="s">
        <v>128</v>
      </c>
      <c r="I1275" t="s">
        <v>129</v>
      </c>
      <c r="J1275" t="s">
        <v>93</v>
      </c>
      <c r="K1275" t="s">
        <v>690</v>
      </c>
      <c r="L1275">
        <v>3644</v>
      </c>
      <c r="M1275">
        <v>1954</v>
      </c>
      <c r="N1275" t="s">
        <v>177</v>
      </c>
      <c r="O1275">
        <v>8</v>
      </c>
      <c r="P1275">
        <v>46896</v>
      </c>
      <c r="Q1275">
        <v>87456</v>
      </c>
      <c r="R1275" s="20">
        <v>0.08</v>
      </c>
    </row>
    <row r="1276" spans="1:18" x14ac:dyDescent="0.25">
      <c r="A1276" t="s">
        <v>1575</v>
      </c>
      <c r="B1276" s="19">
        <v>41419</v>
      </c>
      <c r="C1276" t="s">
        <v>81</v>
      </c>
      <c r="D1276">
        <v>10013</v>
      </c>
      <c r="E1276" t="s">
        <v>797</v>
      </c>
      <c r="F1276">
        <v>24</v>
      </c>
      <c r="G1276" t="s">
        <v>116</v>
      </c>
      <c r="H1276" t="s">
        <v>117</v>
      </c>
      <c r="I1276" t="s">
        <v>118</v>
      </c>
      <c r="J1276" t="s">
        <v>106</v>
      </c>
      <c r="K1276" t="s">
        <v>798</v>
      </c>
      <c r="L1276">
        <v>4006</v>
      </c>
      <c r="M1276">
        <v>1898</v>
      </c>
      <c r="N1276" t="s">
        <v>87</v>
      </c>
      <c r="O1276">
        <v>8</v>
      </c>
      <c r="P1276">
        <v>45552</v>
      </c>
      <c r="Q1276">
        <v>96144</v>
      </c>
      <c r="R1276" s="20">
        <v>0.08</v>
      </c>
    </row>
    <row r="1277" spans="1:18" x14ac:dyDescent="0.25">
      <c r="A1277" t="s">
        <v>1576</v>
      </c>
      <c r="B1277" s="19">
        <v>42230</v>
      </c>
      <c r="C1277" t="s">
        <v>72</v>
      </c>
      <c r="D1277">
        <v>10009</v>
      </c>
      <c r="E1277" t="s">
        <v>835</v>
      </c>
      <c r="F1277">
        <v>24</v>
      </c>
      <c r="G1277" t="s">
        <v>141</v>
      </c>
      <c r="H1277" t="s">
        <v>142</v>
      </c>
      <c r="I1277" t="s">
        <v>143</v>
      </c>
      <c r="J1277" t="s">
        <v>93</v>
      </c>
      <c r="K1277" t="s">
        <v>836</v>
      </c>
      <c r="L1277">
        <v>4185</v>
      </c>
      <c r="M1277">
        <v>1204</v>
      </c>
      <c r="N1277" t="s">
        <v>239</v>
      </c>
      <c r="O1277">
        <v>6</v>
      </c>
      <c r="P1277">
        <v>28896</v>
      </c>
      <c r="Q1277">
        <v>100440</v>
      </c>
      <c r="R1277" s="20">
        <v>0.1</v>
      </c>
    </row>
    <row r="1278" spans="1:18" x14ac:dyDescent="0.25">
      <c r="A1278" t="s">
        <v>1100</v>
      </c>
      <c r="B1278" s="19">
        <v>42270</v>
      </c>
      <c r="C1278" t="s">
        <v>110</v>
      </c>
      <c r="D1278">
        <v>10002</v>
      </c>
      <c r="E1278" t="s">
        <v>1148</v>
      </c>
      <c r="F1278">
        <v>24</v>
      </c>
      <c r="G1278" t="s">
        <v>83</v>
      </c>
      <c r="H1278" t="s">
        <v>84</v>
      </c>
      <c r="I1278" t="s">
        <v>85</v>
      </c>
      <c r="J1278" t="s">
        <v>77</v>
      </c>
      <c r="K1278" t="s">
        <v>1149</v>
      </c>
      <c r="L1278">
        <v>4874</v>
      </c>
      <c r="M1278">
        <v>1503</v>
      </c>
      <c r="N1278" t="s">
        <v>87</v>
      </c>
      <c r="O1278">
        <v>4</v>
      </c>
      <c r="P1278">
        <v>36072</v>
      </c>
      <c r="Q1278">
        <v>116976</v>
      </c>
      <c r="R1278" s="20">
        <v>0.09</v>
      </c>
    </row>
    <row r="1279" spans="1:18" x14ac:dyDescent="0.25">
      <c r="A1279" t="s">
        <v>1577</v>
      </c>
      <c r="B1279" s="19">
        <v>42304</v>
      </c>
      <c r="C1279" t="s">
        <v>81</v>
      </c>
      <c r="D1279">
        <v>10012</v>
      </c>
      <c r="E1279" t="s">
        <v>1165</v>
      </c>
      <c r="F1279">
        <v>24</v>
      </c>
      <c r="G1279" t="s">
        <v>127</v>
      </c>
      <c r="H1279" t="s">
        <v>128</v>
      </c>
      <c r="I1279" t="s">
        <v>129</v>
      </c>
      <c r="J1279" t="s">
        <v>93</v>
      </c>
      <c r="K1279" t="s">
        <v>1166</v>
      </c>
      <c r="L1279">
        <v>4910</v>
      </c>
      <c r="M1279">
        <v>2108</v>
      </c>
      <c r="N1279" t="s">
        <v>87</v>
      </c>
      <c r="O1279">
        <v>8</v>
      </c>
      <c r="P1279">
        <v>50592</v>
      </c>
      <c r="Q1279">
        <v>117840</v>
      </c>
      <c r="R1279" s="20">
        <v>0.1</v>
      </c>
    </row>
    <row r="1280" spans="1:18" x14ac:dyDescent="0.25">
      <c r="A1280" t="s">
        <v>1419</v>
      </c>
      <c r="B1280" s="19">
        <v>41416</v>
      </c>
      <c r="C1280" t="s">
        <v>102</v>
      </c>
      <c r="D1280">
        <v>10013</v>
      </c>
      <c r="E1280" t="s">
        <v>1173</v>
      </c>
      <c r="F1280">
        <v>24</v>
      </c>
      <c r="G1280" t="s">
        <v>116</v>
      </c>
      <c r="H1280" t="s">
        <v>117</v>
      </c>
      <c r="I1280" t="s">
        <v>118</v>
      </c>
      <c r="J1280" t="s">
        <v>106</v>
      </c>
      <c r="K1280" t="s">
        <v>1174</v>
      </c>
      <c r="L1280">
        <v>4928</v>
      </c>
      <c r="M1280">
        <v>2101</v>
      </c>
      <c r="N1280" t="s">
        <v>87</v>
      </c>
      <c r="O1280">
        <v>1</v>
      </c>
      <c r="P1280">
        <v>50424</v>
      </c>
      <c r="Q1280">
        <v>118272</v>
      </c>
      <c r="R1280" s="20">
        <v>0.09</v>
      </c>
    </row>
    <row r="1281" spans="1:18" x14ac:dyDescent="0.25">
      <c r="A1281" t="s">
        <v>1169</v>
      </c>
      <c r="B1281" s="19">
        <v>42278</v>
      </c>
      <c r="C1281" t="s">
        <v>134</v>
      </c>
      <c r="D1281">
        <v>10013</v>
      </c>
      <c r="E1281" t="s">
        <v>1439</v>
      </c>
      <c r="F1281">
        <v>48</v>
      </c>
      <c r="G1281" t="s">
        <v>116</v>
      </c>
      <c r="H1281" t="s">
        <v>117</v>
      </c>
      <c r="I1281" t="s">
        <v>118</v>
      </c>
      <c r="J1281" t="s">
        <v>106</v>
      </c>
      <c r="K1281" t="s">
        <v>1440</v>
      </c>
      <c r="L1281">
        <v>4548</v>
      </c>
      <c r="M1281">
        <v>1983</v>
      </c>
      <c r="N1281" t="s">
        <v>239</v>
      </c>
      <c r="O1281">
        <v>10</v>
      </c>
      <c r="P1281">
        <v>95184</v>
      </c>
      <c r="Q1281">
        <v>218304</v>
      </c>
      <c r="R1281" s="20">
        <v>0.18</v>
      </c>
    </row>
  </sheetData>
  <mergeCells count="7">
    <mergeCell ref="B7:L7"/>
    <mergeCell ref="A1:L1"/>
    <mergeCell ref="B2:L2"/>
    <mergeCell ref="B3:L3"/>
    <mergeCell ref="B4:L4"/>
    <mergeCell ref="B5:L5"/>
    <mergeCell ref="B6:L6"/>
  </mergeCells>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ASSIGNMENT1</vt:lpstr>
      <vt:lpstr>ASSIGNMENT2</vt:lpstr>
      <vt:lpstr>ASSIGNMENT 3</vt:lpstr>
      <vt:lpstr>Sheet3</vt:lpstr>
      <vt:lpstr>ASSIGNMENT 4</vt:lpstr>
      <vt:lpstr>ASSIGNMENT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alokk</dc:creator>
  <cp:lastModifiedBy>Sonam</cp:lastModifiedBy>
  <dcterms:created xsi:type="dcterms:W3CDTF">2023-04-01T07:24:55Z</dcterms:created>
  <dcterms:modified xsi:type="dcterms:W3CDTF">2024-07-15T11:59:00Z</dcterms:modified>
</cp:coreProperties>
</file>