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-BTECH\Third Year\SEM VI\Financial and Cost Accounting - Jasmin Bid\Excel Sheet\"/>
    </mc:Choice>
  </mc:AlternateContent>
  <xr:revisionPtr revIDLastSave="0" documentId="13_ncr:1_{F03E93DF-9787-4387-A676-FBDD9452D51D}" xr6:coauthVersionLast="47" xr6:coauthVersionMax="47" xr10:uidLastSave="{00000000-0000-0000-0000-000000000000}"/>
  <bookViews>
    <workbookView xWindow="-120" yWindow="-120" windowWidth="20640" windowHeight="11040" activeTab="1" xr2:uid="{4B1B6E59-4311-47FD-8B20-F229FA0CF49D}"/>
  </bookViews>
  <sheets>
    <sheet name="Q10" sheetId="1" r:id="rId1"/>
    <sheet name="Q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B15" i="2"/>
  <c r="C18" i="2"/>
  <c r="B7" i="2"/>
  <c r="C5" i="2"/>
  <c r="C5" i="1"/>
  <c r="C11" i="1" s="1"/>
  <c r="C18" i="1" s="1"/>
  <c r="C23" i="1" s="1"/>
  <c r="C24" i="1" s="1"/>
  <c r="C8" i="2" l="1"/>
  <c r="C11" i="2" s="1"/>
  <c r="C13" i="2" s="1"/>
  <c r="C16" i="2" l="1"/>
  <c r="C17" i="2" s="1"/>
</calcChain>
</file>

<file path=xl/sharedStrings.xml><?xml version="1.0" encoding="utf-8"?>
<sst xmlns="http://schemas.openxmlformats.org/spreadsheetml/2006/main" count="46" uniqueCount="32">
  <si>
    <t>Cost Sheet of Alligator Manufacturing Co. for the year ended 31/3/2004</t>
  </si>
  <si>
    <t>Particulars</t>
  </si>
  <si>
    <t>Amount</t>
  </si>
  <si>
    <t>Materials consumed</t>
  </si>
  <si>
    <t>Direct wages</t>
  </si>
  <si>
    <t>Prime Cost</t>
  </si>
  <si>
    <t>Add: Factory Overhead</t>
  </si>
  <si>
    <t>Factory Lighting / Heating</t>
  </si>
  <si>
    <t>Motive Power</t>
  </si>
  <si>
    <t>Rent and Rates</t>
  </si>
  <si>
    <t>Depreciation on plant</t>
  </si>
  <si>
    <t>Factory Cost/Net Work Cost</t>
  </si>
  <si>
    <t>Office and Administration Expense</t>
  </si>
  <si>
    <t>Office Lighting/Heating</t>
  </si>
  <si>
    <t>Depreciation on furniture</t>
  </si>
  <si>
    <t>Salaries</t>
  </si>
  <si>
    <t>Directors remuneration</t>
  </si>
  <si>
    <t>Audit Fees</t>
  </si>
  <si>
    <t>Cost of Production / Cost of Goods Sold</t>
  </si>
  <si>
    <t>Derivery Van expenses</t>
  </si>
  <si>
    <t>Salesmen's Salaries</t>
  </si>
  <si>
    <t>Advertisement</t>
  </si>
  <si>
    <t>Total Cost</t>
  </si>
  <si>
    <t>Add Profit</t>
  </si>
  <si>
    <t>Total Sales</t>
  </si>
  <si>
    <t>Machine Worked</t>
  </si>
  <si>
    <t>Office on cost</t>
  </si>
  <si>
    <t>Cost of Production</t>
  </si>
  <si>
    <t>Less: Closing Stock</t>
  </si>
  <si>
    <t>Cost of Goods Sold</t>
  </si>
  <si>
    <t>Add: Selling and Distribution Overhead(Expense)</t>
  </si>
  <si>
    <t>Total Units Sold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</si>
</sst>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/>
    <xf numFmtId="0" fontId="2" fillId="0" borderId="2" xfId="0" applyFont="1" applyBorder="1"/>
    <xf numFmtId="3" fontId="0" fillId="0" borderId="2" xfId="0" applyNumberFormat="1" applyBorder="1"/>
    <xf numFmtId="0" fontId="0" fillId="0" borderId="2" xfId="0" applyBorder="1"/>
    <xf numFmtId="0" fontId="3" fillId="0" borderId="2" xfId="0" applyFont="1" applyBorder="1"/>
    <xf numFmtId="3" fontId="1" fillId="0" borderId="2" xfId="0" applyNumberFormat="1" applyFont="1" applyBorder="1"/>
    <xf numFmtId="1" fontId="0" fillId="0" borderId="2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AEFC-5645-4CCF-BD8C-4BCE679E8577}">
  <dimension ref="A1:C25"/>
  <sheetViews>
    <sheetView workbookViewId="0">
      <selection activeCell="A19" sqref="A19"/>
    </sheetView>
  </sheetViews>
  <sheetFormatPr defaultRowHeight="15" x14ac:dyDescent="0.25"/>
  <cols>
    <col min="1" max="1" width="44.5703125" customWidth="1"/>
  </cols>
  <sheetData>
    <row r="1" spans="1:3" x14ac:dyDescent="0.25">
      <c r="A1" s="8" t="s">
        <v>0</v>
      </c>
      <c r="B1" s="8"/>
      <c r="C1" s="8"/>
    </row>
    <row r="2" spans="1:3" x14ac:dyDescent="0.25">
      <c r="A2" s="1" t="s">
        <v>1</v>
      </c>
      <c r="B2" s="1" t="s">
        <v>2</v>
      </c>
      <c r="C2" s="1" t="s">
        <v>2</v>
      </c>
    </row>
    <row r="3" spans="1:3" x14ac:dyDescent="0.25">
      <c r="A3" s="2" t="s">
        <v>3</v>
      </c>
      <c r="B3" s="3">
        <v>1125000</v>
      </c>
      <c r="C3" s="4"/>
    </row>
    <row r="4" spans="1:3" x14ac:dyDescent="0.25">
      <c r="A4" s="2" t="s">
        <v>4</v>
      </c>
      <c r="B4" s="3">
        <v>1275000</v>
      </c>
      <c r="C4" s="4"/>
    </row>
    <row r="5" spans="1:3" x14ac:dyDescent="0.25">
      <c r="A5" s="5" t="s">
        <v>5</v>
      </c>
      <c r="B5" s="4"/>
      <c r="C5" s="6">
        <f>B3+B4</f>
        <v>2400000</v>
      </c>
    </row>
    <row r="6" spans="1:3" x14ac:dyDescent="0.25">
      <c r="A6" s="4" t="s">
        <v>6</v>
      </c>
      <c r="B6" s="4"/>
      <c r="C6" s="4"/>
    </row>
    <row r="7" spans="1:3" x14ac:dyDescent="0.25">
      <c r="A7" s="2" t="s">
        <v>7</v>
      </c>
      <c r="B7" s="4">
        <v>15000</v>
      </c>
      <c r="C7" s="4"/>
    </row>
    <row r="8" spans="1:3" x14ac:dyDescent="0.25">
      <c r="A8" s="2" t="s">
        <v>8</v>
      </c>
      <c r="B8" s="4">
        <v>45000</v>
      </c>
      <c r="C8" s="4"/>
    </row>
    <row r="9" spans="1:3" x14ac:dyDescent="0.25">
      <c r="A9" s="2" t="s">
        <v>9</v>
      </c>
      <c r="B9" s="4">
        <v>75000</v>
      </c>
      <c r="C9" s="4"/>
    </row>
    <row r="10" spans="1:3" x14ac:dyDescent="0.25">
      <c r="A10" s="2" t="s">
        <v>10</v>
      </c>
      <c r="B10" s="4">
        <v>15000</v>
      </c>
      <c r="C10" s="4"/>
    </row>
    <row r="11" spans="1:3" x14ac:dyDescent="0.25">
      <c r="A11" s="5" t="s">
        <v>11</v>
      </c>
      <c r="B11" s="4"/>
      <c r="C11" s="6">
        <f>B7+B8+B9+B10+C5</f>
        <v>2550000</v>
      </c>
    </row>
    <row r="12" spans="1:3" x14ac:dyDescent="0.25">
      <c r="A12" s="4" t="s">
        <v>12</v>
      </c>
      <c r="B12" s="4"/>
      <c r="C12" s="4"/>
    </row>
    <row r="13" spans="1:3" x14ac:dyDescent="0.25">
      <c r="A13" s="2" t="s">
        <v>13</v>
      </c>
      <c r="B13" s="4">
        <v>1500</v>
      </c>
      <c r="C13" s="4"/>
    </row>
    <row r="14" spans="1:3" x14ac:dyDescent="0.25">
      <c r="A14" s="2" t="s">
        <v>14</v>
      </c>
      <c r="B14" s="4">
        <v>1500</v>
      </c>
      <c r="C14" s="4"/>
    </row>
    <row r="15" spans="1:3" x14ac:dyDescent="0.25">
      <c r="A15" s="2" t="s">
        <v>15</v>
      </c>
      <c r="B15" s="4">
        <v>52500</v>
      </c>
      <c r="C15" s="4"/>
    </row>
    <row r="16" spans="1:3" x14ac:dyDescent="0.25">
      <c r="A16" s="2" t="s">
        <v>16</v>
      </c>
      <c r="B16" s="4">
        <v>36000</v>
      </c>
      <c r="C16" s="4"/>
    </row>
    <row r="17" spans="1:3" x14ac:dyDescent="0.25">
      <c r="A17" s="2" t="s">
        <v>17</v>
      </c>
      <c r="B17" s="4">
        <v>4000</v>
      </c>
      <c r="C17" s="4"/>
    </row>
    <row r="18" spans="1:3" x14ac:dyDescent="0.25">
      <c r="A18" s="5" t="s">
        <v>18</v>
      </c>
      <c r="B18" s="4"/>
      <c r="C18" s="6">
        <f>B13+B14+B15+B16+B17+C11</f>
        <v>2645500</v>
      </c>
    </row>
    <row r="19" spans="1:3" x14ac:dyDescent="0.25">
      <c r="A19" s="4" t="s">
        <v>30</v>
      </c>
      <c r="B19" s="4"/>
      <c r="C19" s="4"/>
    </row>
    <row r="20" spans="1:3" x14ac:dyDescent="0.25">
      <c r="A20" s="2" t="s">
        <v>19</v>
      </c>
      <c r="B20" s="4">
        <v>18000</v>
      </c>
      <c r="C20" s="4"/>
    </row>
    <row r="21" spans="1:3" x14ac:dyDescent="0.25">
      <c r="A21" s="2" t="s">
        <v>20</v>
      </c>
      <c r="B21" s="4">
        <v>30000</v>
      </c>
      <c r="C21" s="4"/>
    </row>
    <row r="22" spans="1:3" x14ac:dyDescent="0.25">
      <c r="A22" s="2" t="s">
        <v>21</v>
      </c>
      <c r="B22" s="4">
        <v>45000</v>
      </c>
      <c r="C22" s="4"/>
    </row>
    <row r="23" spans="1:3" x14ac:dyDescent="0.25">
      <c r="A23" s="5" t="s">
        <v>22</v>
      </c>
      <c r="B23" s="4"/>
      <c r="C23" s="6">
        <f>SUM(B20:B22)+C18</f>
        <v>2738500</v>
      </c>
    </row>
    <row r="24" spans="1:3" x14ac:dyDescent="0.25">
      <c r="A24" s="4" t="s">
        <v>23</v>
      </c>
      <c r="B24" s="4"/>
      <c r="C24" s="6">
        <f>C25-C23</f>
        <v>1761500</v>
      </c>
    </row>
    <row r="25" spans="1:3" x14ac:dyDescent="0.25">
      <c r="A25" s="5" t="s">
        <v>24</v>
      </c>
      <c r="B25" s="4"/>
      <c r="C25" s="1">
        <v>4500000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747-B161-47ED-B1D8-1D5C62952223}">
  <dimension ref="A1:C18"/>
  <sheetViews>
    <sheetView tabSelected="1" workbookViewId="0">
      <selection activeCell="C17" sqref="C17"/>
    </sheetView>
  </sheetViews>
  <sheetFormatPr defaultRowHeight="15" x14ac:dyDescent="0.25"/>
  <cols>
    <col min="1" max="1" width="45.28515625" customWidth="1"/>
  </cols>
  <sheetData>
    <row r="1" spans="1:3" x14ac:dyDescent="0.25">
      <c r="A1" s="8"/>
      <c r="B1" s="8"/>
      <c r="C1" s="8"/>
    </row>
    <row r="2" spans="1:3" x14ac:dyDescent="0.25">
      <c r="A2" s="1" t="s">
        <v>1</v>
      </c>
      <c r="B2" s="1" t="s">
        <v>2</v>
      </c>
      <c r="C2" s="1" t="s">
        <v>2</v>
      </c>
    </row>
    <row r="3" spans="1:3" x14ac:dyDescent="0.25">
      <c r="A3" s="2" t="s">
        <v>3</v>
      </c>
      <c r="B3" s="3">
        <v>15000</v>
      </c>
      <c r="C3" s="4"/>
    </row>
    <row r="4" spans="1:3" x14ac:dyDescent="0.25">
      <c r="A4" s="2" t="s">
        <v>4</v>
      </c>
      <c r="B4" s="3">
        <v>9800</v>
      </c>
      <c r="C4" s="4"/>
    </row>
    <row r="5" spans="1:3" x14ac:dyDescent="0.25">
      <c r="A5" s="5" t="s">
        <v>5</v>
      </c>
      <c r="B5" s="4"/>
      <c r="C5" s="6">
        <f>B3+B4</f>
        <v>24800</v>
      </c>
    </row>
    <row r="6" spans="1:3" x14ac:dyDescent="0.25">
      <c r="A6" s="4" t="s">
        <v>6</v>
      </c>
      <c r="B6" s="4"/>
      <c r="C6" s="4"/>
    </row>
    <row r="7" spans="1:3" x14ac:dyDescent="0.25">
      <c r="A7" s="2" t="s">
        <v>25</v>
      </c>
      <c r="B7" s="4">
        <f>1.8*2400</f>
        <v>4320</v>
      </c>
      <c r="C7" s="4"/>
    </row>
    <row r="8" spans="1:3" x14ac:dyDescent="0.25">
      <c r="A8" s="5" t="s">
        <v>11</v>
      </c>
      <c r="B8" s="4"/>
      <c r="C8" s="6">
        <f>B7+C5</f>
        <v>29120</v>
      </c>
    </row>
    <row r="9" spans="1:3" x14ac:dyDescent="0.25">
      <c r="A9" s="4" t="s">
        <v>12</v>
      </c>
      <c r="B9" s="4"/>
      <c r="C9" s="4"/>
    </row>
    <row r="10" spans="1:3" x14ac:dyDescent="0.25">
      <c r="A10" s="2" t="s">
        <v>26</v>
      </c>
      <c r="B10" s="4">
        <f>C8*10%</f>
        <v>2912</v>
      </c>
      <c r="C10" s="4"/>
    </row>
    <row r="11" spans="1:3" x14ac:dyDescent="0.25">
      <c r="A11" s="5" t="s">
        <v>27</v>
      </c>
      <c r="B11" s="4"/>
      <c r="C11" s="6">
        <f>B10+C8</f>
        <v>32032</v>
      </c>
    </row>
    <row r="12" spans="1:3" x14ac:dyDescent="0.25">
      <c r="A12" s="2" t="s">
        <v>28</v>
      </c>
      <c r="B12" s="4">
        <v>12788</v>
      </c>
      <c r="C12" s="4"/>
    </row>
    <row r="13" spans="1:3" x14ac:dyDescent="0.25">
      <c r="A13" s="5" t="s">
        <v>29</v>
      </c>
      <c r="B13" s="4"/>
      <c r="C13" s="6">
        <f>C11-B12</f>
        <v>19244</v>
      </c>
    </row>
    <row r="14" spans="1:3" x14ac:dyDescent="0.25">
      <c r="A14" s="4" t="s">
        <v>30</v>
      </c>
      <c r="B14" s="4"/>
      <c r="C14" s="6"/>
    </row>
    <row r="15" spans="1:3" x14ac:dyDescent="0.25">
      <c r="A15" s="2" t="s">
        <v>31</v>
      </c>
      <c r="B15" s="7">
        <f>11418*0.1</f>
        <v>1141.8</v>
      </c>
      <c r="C15" s="6"/>
    </row>
    <row r="16" spans="1:3" x14ac:dyDescent="0.25">
      <c r="A16" s="5" t="s">
        <v>22</v>
      </c>
      <c r="B16" s="4"/>
      <c r="C16" s="6">
        <f>C13+B15</f>
        <v>20385.8</v>
      </c>
    </row>
    <row r="17" spans="1:3" x14ac:dyDescent="0.25">
      <c r="A17" s="4" t="s">
        <v>23</v>
      </c>
      <c r="B17" s="4"/>
      <c r="C17" s="6">
        <f>C18-C16</f>
        <v>10442.800000000003</v>
      </c>
    </row>
    <row r="18" spans="1:3" x14ac:dyDescent="0.25">
      <c r="A18" s="5" t="s">
        <v>24</v>
      </c>
      <c r="B18" s="4"/>
      <c r="C18" s="6">
        <f>11418*2.7</f>
        <v>30828.600000000002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Khadayate</dc:creator>
  <cp:lastModifiedBy>Varun Khadayate</cp:lastModifiedBy>
  <dcterms:created xsi:type="dcterms:W3CDTF">2022-03-16T08:51:53Z</dcterms:created>
  <dcterms:modified xsi:type="dcterms:W3CDTF">2022-04-09T06:49:55Z</dcterms:modified>
</cp:coreProperties>
</file>