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urag\NMIMS\2022-2023\Even_Sem\CBS\Feb\"/>
    </mc:Choice>
  </mc:AlternateContent>
  <bookViews>
    <workbookView xWindow="-108" yWindow="-108" windowWidth="23256" windowHeight="12576"/>
  </bookViews>
  <sheets>
    <sheet name="Data" sheetId="1" r:id="rId1"/>
    <sheet name="Solver1" sheetId="3" r:id="rId2"/>
  </sheets>
  <definedNames>
    <definedName name="solver_adj" localSheetId="1" hidden="1">Solver1!$E$12:$K$12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Solver1!$E$12:$K$12</definedName>
    <definedName name="solver_lhs2" localSheetId="1" hidden="1">Solver1!$E$12:$K$12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Solver1!$N$12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180</definedName>
    <definedName name="solver_rhs2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3" l="1"/>
  <c r="G14" i="3"/>
  <c r="E14" i="3"/>
  <c r="R25" i="3" l="1"/>
  <c r="R27" i="3"/>
  <c r="R33" i="3"/>
  <c r="R35" i="3"/>
  <c r="Q35" i="3"/>
  <c r="Q34" i="3"/>
  <c r="R34" i="3" s="1"/>
  <c r="Q33" i="3"/>
  <c r="Q32" i="3"/>
  <c r="R32" i="3" s="1"/>
  <c r="Q31" i="3"/>
  <c r="R31" i="3" s="1"/>
  <c r="Q30" i="3"/>
  <c r="R30" i="3" s="1"/>
  <c r="Q29" i="3"/>
  <c r="R29" i="3" s="1"/>
  <c r="Q28" i="3"/>
  <c r="R28" i="3" s="1"/>
  <c r="Q27" i="3"/>
  <c r="Q26" i="3"/>
  <c r="R26" i="3" s="1"/>
  <c r="Q25" i="3"/>
  <c r="Q24" i="3"/>
  <c r="R24" i="3" s="1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R36" i="3" l="1"/>
  <c r="S15" i="3" l="1"/>
  <c r="S17" i="3"/>
  <c r="N12" i="3"/>
  <c r="S21" i="3"/>
  <c r="S19" i="3"/>
  <c r="S16" i="3"/>
  <c r="S14" i="3"/>
  <c r="S20" i="3"/>
  <c r="S18" i="3"/>
</calcChain>
</file>

<file path=xl/sharedStrings.xml><?xml version="1.0" encoding="utf-8"?>
<sst xmlns="http://schemas.openxmlformats.org/spreadsheetml/2006/main" count="105" uniqueCount="57">
  <si>
    <t>?</t>
  </si>
  <si>
    <t>??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</si>
  <si>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</si>
  <si>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</si>
  <si>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</si>
  <si>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</si>
  <si>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</si>
  <si>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</si>
  <si>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</si>
  <si>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</si>
  <si>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</si>
  <si>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</si>
  <si>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</si>
  <si>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</si>
  <si>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</si>
  <si>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</si>
  <si>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</si>
  <si>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</si>
  <si>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</si>
  <si>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</si>
  <si>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</si>
  <si>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</si>
  <si>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All</t>
  </si>
  <si>
    <t>Prod</t>
  </si>
  <si>
    <t>Max Surp</t>
  </si>
  <si>
    <t>Prod. Bought</t>
  </si>
  <si>
    <t>Reven.</t>
  </si>
  <si>
    <t>Prod.</t>
  </si>
  <si>
    <t>Freq.</t>
  </si>
  <si>
    <t>Penalty</t>
  </si>
  <si>
    <t>Dev</t>
  </si>
  <si>
    <t>penalty</t>
  </si>
  <si>
    <t xml:space="preserve">Formula in L14 </t>
  </si>
  <si>
    <t>Formula in M14</t>
  </si>
  <si>
    <t xml:space="preserve">Formula in N14 </t>
  </si>
  <si>
    <t>Formula in E14</t>
  </si>
  <si>
    <t>Internet</t>
  </si>
  <si>
    <t>Cable</t>
  </si>
  <si>
    <t>Phone</t>
  </si>
  <si>
    <t>Cable + Phone</t>
  </si>
  <si>
    <t>Cable + Internet</t>
  </si>
  <si>
    <t>Phone + Internet</t>
  </si>
  <si>
    <t>Internet - All</t>
  </si>
  <si>
    <t>Prices</t>
  </si>
  <si>
    <t>Cable - (Cable +Internet)</t>
  </si>
  <si>
    <t>Cable - All</t>
  </si>
  <si>
    <t>(Cable +Internet) - All</t>
  </si>
  <si>
    <t>Internet - (Cable + Internet)</t>
  </si>
  <si>
    <t>Cable - (Cable + Phone)</t>
  </si>
  <si>
    <t>(Cable + Phone) - All</t>
  </si>
  <si>
    <t>Phone - (Phone + Internet)</t>
  </si>
  <si>
    <t>Phone - (Phone + Cable)</t>
  </si>
  <si>
    <t>Phone - All</t>
  </si>
  <si>
    <t>(Phone + Internet) - All</t>
  </si>
  <si>
    <t>Internet - (Phone + Internet)</t>
  </si>
  <si>
    <t>Trial prices (Enter these in cell E12 to K12)</t>
  </si>
  <si>
    <t>For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</si>
</sst>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728</xdr:colOff>
      <xdr:row>38</xdr:row>
      <xdr:rowOff>169985</xdr:rowOff>
    </xdr:from>
    <xdr:to>
      <xdr:col>11</xdr:col>
      <xdr:colOff>586013</xdr:colOff>
      <xdr:row>64</xdr:row>
      <xdr:rowOff>35086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4AD02-BABD-47FB-948A-1A3487861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4143" y="7074877"/>
          <a:ext cx="4911101" cy="4589501"/>
        </a:xfrm>
        <a:prstGeom prst="rect">
          <a:avLst/>
        </a:prstGeom>
      </xdr:spPr>
    </xdr:pic>
    <xdr:clientData/>
  </xdr:twoCellAnchor>
  <xdr:twoCellAnchor editAs="oneCell">
    <xdr:from>
      <xdr:col>1</xdr:col>
      <xdr:colOff>398584</xdr:colOff>
      <xdr:row>40</xdr:row>
      <xdr:rowOff>5861</xdr:rowOff>
    </xdr:from>
    <xdr:to>
      <xdr:col>3</xdr:col>
      <xdr:colOff>263769</xdr:colOff>
      <xdr:row>41</xdr:row>
      <xdr:rowOff>48027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184" y="7274169"/>
          <a:ext cx="1084385" cy="223873"/>
        </a:xfrm>
        <a:prstGeom prst="rect">
          <a:avLst/>
        </a:prstGeom>
      </xdr:spPr>
    </xdr:pic>
    <xdr:clientData/>
  </xdr:twoCellAnchor>
  <xdr:twoCellAnchor editAs="oneCell">
    <xdr:from>
      <xdr:col>1</xdr:col>
      <xdr:colOff>375138</xdr:colOff>
      <xdr:row>42</xdr:row>
      <xdr:rowOff>0</xdr:rowOff>
    </xdr:from>
    <xdr:to>
      <xdr:col>4</xdr:col>
      <xdr:colOff>773723</xdr:colOff>
      <xdr:row>43</xdr:row>
      <xdr:rowOff>3907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738" y="7631723"/>
          <a:ext cx="2227385" cy="185615"/>
        </a:xfrm>
        <a:prstGeom prst="rect">
          <a:avLst/>
        </a:prstGeom>
      </xdr:spPr>
    </xdr:pic>
    <xdr:clientData/>
  </xdr:twoCellAnchor>
  <xdr:twoCellAnchor editAs="oneCell">
    <xdr:from>
      <xdr:col>1</xdr:col>
      <xdr:colOff>363415</xdr:colOff>
      <xdr:row>44</xdr:row>
      <xdr:rowOff>23446</xdr:rowOff>
    </xdr:from>
    <xdr:to>
      <xdr:col>5</xdr:col>
      <xdr:colOff>211015</xdr:colOff>
      <xdr:row>44</xdr:row>
      <xdr:rowOff>172479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3015" y="8018584"/>
          <a:ext cx="2555631" cy="149033"/>
        </a:xfrm>
        <a:prstGeom prst="rect">
          <a:avLst/>
        </a:prstGeom>
      </xdr:spPr>
    </xdr:pic>
    <xdr:clientData/>
  </xdr:twoCellAnchor>
  <xdr:twoCellAnchor editAs="oneCell">
    <xdr:from>
      <xdr:col>1</xdr:col>
      <xdr:colOff>363415</xdr:colOff>
      <xdr:row>46</xdr:row>
      <xdr:rowOff>11723</xdr:rowOff>
    </xdr:from>
    <xdr:to>
      <xdr:col>3</xdr:col>
      <xdr:colOff>0</xdr:colOff>
      <xdr:row>47</xdr:row>
      <xdr:rowOff>1172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3015" y="8370277"/>
          <a:ext cx="855785" cy="171157"/>
        </a:xfrm>
        <a:prstGeom prst="rect">
          <a:avLst/>
        </a:prstGeom>
      </xdr:spPr>
    </xdr:pic>
    <xdr:clientData/>
  </xdr:twoCellAnchor>
  <xdr:twoCellAnchor editAs="oneCell">
    <xdr:from>
      <xdr:col>1</xdr:col>
      <xdr:colOff>5862</xdr:colOff>
      <xdr:row>70</xdr:row>
      <xdr:rowOff>98050</xdr:rowOff>
    </xdr:from>
    <xdr:to>
      <xdr:col>13</xdr:col>
      <xdr:colOff>301988</xdr:colOff>
      <xdr:row>84</xdr:row>
      <xdr:rowOff>17052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5462" y="12817588"/>
          <a:ext cx="9604249" cy="24629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171888</xdr:rowOff>
    </xdr:from>
    <xdr:to>
      <xdr:col>13</xdr:col>
      <xdr:colOff>365689</xdr:colOff>
      <xdr:row>99</xdr:row>
      <xdr:rowOff>127712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5798750"/>
          <a:ext cx="9673812" cy="2318024"/>
        </a:xfrm>
        <a:prstGeom prst="rect">
          <a:avLst/>
        </a:prstGeom>
      </xdr:spPr>
    </xdr:pic>
    <xdr:clientData/>
  </xdr:twoCellAnchor>
  <xdr:twoCellAnchor editAs="oneCell">
    <xdr:from>
      <xdr:col>1</xdr:col>
      <xdr:colOff>23446</xdr:colOff>
      <xdr:row>102</xdr:row>
      <xdr:rowOff>107689</xdr:rowOff>
    </xdr:from>
    <xdr:to>
      <xdr:col>12</xdr:col>
      <xdr:colOff>532050</xdr:colOff>
      <xdr:row>112</xdr:row>
      <xdr:rowOff>129261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046" y="18641874"/>
          <a:ext cx="9007835" cy="18386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54898</xdr:rowOff>
    </xdr:from>
    <xdr:to>
      <xdr:col>12</xdr:col>
      <xdr:colOff>145207</xdr:colOff>
      <xdr:row>131</xdr:row>
      <xdr:rowOff>22157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21496406"/>
          <a:ext cx="8644438" cy="2329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zoomScale="130" zoomScaleNormal="130" workbookViewId="0">
      <selection activeCell="K8" sqref="K8"/>
    </sheetView>
  </sheetViews>
  <sheetFormatPr defaultRowHeight="14.4" x14ac:dyDescent="0.3"/>
  <sheetData>
    <row r="3" spans="1:7" x14ac:dyDescent="0.3">
      <c r="B3" t="s">
        <v>37</v>
      </c>
      <c r="C3" t="s">
        <v>0</v>
      </c>
      <c r="E3" t="s">
        <v>39</v>
      </c>
      <c r="G3" t="s">
        <v>1</v>
      </c>
    </row>
    <row r="4" spans="1:7" x14ac:dyDescent="0.3">
      <c r="B4" t="s">
        <v>38</v>
      </c>
      <c r="C4" t="s">
        <v>0</v>
      </c>
      <c r="E4" t="s">
        <v>40</v>
      </c>
      <c r="G4" t="s">
        <v>1</v>
      </c>
    </row>
    <row r="5" spans="1:7" x14ac:dyDescent="0.3">
      <c r="B5" t="s">
        <v>36</v>
      </c>
      <c r="C5" t="s">
        <v>0</v>
      </c>
      <c r="E5" t="s">
        <v>41</v>
      </c>
      <c r="G5" t="s">
        <v>1</v>
      </c>
    </row>
    <row r="9" spans="1:7" x14ac:dyDescent="0.3">
      <c r="B9" s="2" t="s">
        <v>37</v>
      </c>
      <c r="C9" s="2" t="s">
        <v>38</v>
      </c>
      <c r="D9" s="2" t="s">
        <v>36</v>
      </c>
    </row>
    <row r="10" spans="1:7" x14ac:dyDescent="0.3">
      <c r="A10" s="1" t="s">
        <v>2</v>
      </c>
      <c r="B10" s="1">
        <v>30</v>
      </c>
      <c r="C10" s="1">
        <v>60</v>
      </c>
      <c r="D10" s="1">
        <v>40</v>
      </c>
    </row>
    <row r="11" spans="1:7" x14ac:dyDescent="0.3">
      <c r="A11" s="1" t="s">
        <v>3</v>
      </c>
      <c r="B11" s="1">
        <v>25</v>
      </c>
      <c r="C11" s="1">
        <v>50</v>
      </c>
      <c r="D11" s="1">
        <v>50</v>
      </c>
    </row>
    <row r="12" spans="1:7" x14ac:dyDescent="0.3">
      <c r="A12" s="1" t="s">
        <v>4</v>
      </c>
      <c r="B12" s="1">
        <v>40</v>
      </c>
      <c r="C12" s="1">
        <v>80</v>
      </c>
      <c r="D12" s="1">
        <v>0</v>
      </c>
    </row>
    <row r="13" spans="1:7" x14ac:dyDescent="0.3">
      <c r="A13" s="1" t="s">
        <v>5</v>
      </c>
      <c r="B13" s="1">
        <v>0</v>
      </c>
      <c r="C13" s="1">
        <v>50</v>
      </c>
      <c r="D13" s="1">
        <v>40</v>
      </c>
    </row>
    <row r="14" spans="1:7" x14ac:dyDescent="0.3">
      <c r="A14" s="1" t="s">
        <v>6</v>
      </c>
      <c r="B14" s="1">
        <v>50</v>
      </c>
      <c r="C14" s="1">
        <v>0</v>
      </c>
      <c r="D14" s="1">
        <v>0</v>
      </c>
    </row>
    <row r="15" spans="1:7" x14ac:dyDescent="0.3">
      <c r="A15" s="1" t="s">
        <v>7</v>
      </c>
      <c r="B15" s="1">
        <v>30</v>
      </c>
      <c r="C15" s="1">
        <v>25</v>
      </c>
      <c r="D15" s="1">
        <v>40</v>
      </c>
    </row>
    <row r="16" spans="1:7" x14ac:dyDescent="0.3">
      <c r="A16" s="1" t="s">
        <v>8</v>
      </c>
      <c r="B16" s="1">
        <v>60</v>
      </c>
      <c r="C16" s="1">
        <v>50</v>
      </c>
      <c r="D16" s="1">
        <v>80</v>
      </c>
    </row>
    <row r="17" spans="1:4" x14ac:dyDescent="0.3">
      <c r="A17" s="1" t="s">
        <v>9</v>
      </c>
      <c r="B17" s="1">
        <v>40</v>
      </c>
      <c r="C17" s="1">
        <v>50</v>
      </c>
      <c r="D17" s="1">
        <v>0</v>
      </c>
    </row>
    <row r="18" spans="1:4" x14ac:dyDescent="0.3">
      <c r="A18" s="1" t="s">
        <v>10</v>
      </c>
      <c r="B18" s="1">
        <v>40</v>
      </c>
      <c r="C18" s="1">
        <v>30</v>
      </c>
      <c r="D18" s="1">
        <v>60</v>
      </c>
    </row>
    <row r="19" spans="1:4" x14ac:dyDescent="0.3">
      <c r="A19" s="1" t="s">
        <v>11</v>
      </c>
      <c r="B19" s="1">
        <v>50</v>
      </c>
      <c r="C19" s="1">
        <v>25</v>
      </c>
      <c r="D19" s="1">
        <v>50</v>
      </c>
    </row>
    <row r="20" spans="1:4" x14ac:dyDescent="0.3">
      <c r="A20" s="1" t="s">
        <v>12</v>
      </c>
      <c r="B20" s="1">
        <v>0</v>
      </c>
      <c r="C20" s="1">
        <v>40</v>
      </c>
      <c r="D20" s="1">
        <v>80</v>
      </c>
    </row>
    <row r="21" spans="1:4" x14ac:dyDescent="0.3">
      <c r="A21" s="1" t="s">
        <v>13</v>
      </c>
      <c r="B21" s="1">
        <v>40</v>
      </c>
      <c r="C21" s="1">
        <v>0</v>
      </c>
      <c r="D21" s="1">
        <v>60</v>
      </c>
    </row>
    <row r="22" spans="1:4" x14ac:dyDescent="0.3">
      <c r="A22" s="1" t="s">
        <v>14</v>
      </c>
      <c r="B22" s="1">
        <v>0</v>
      </c>
      <c r="C22" s="1">
        <v>50</v>
      </c>
      <c r="D22" s="1">
        <v>70</v>
      </c>
    </row>
    <row r="23" spans="1:4" x14ac:dyDescent="0.3">
      <c r="A23" s="1" t="s">
        <v>15</v>
      </c>
      <c r="B23" s="1">
        <v>60</v>
      </c>
      <c r="C23" s="1">
        <v>50</v>
      </c>
      <c r="D23" s="1">
        <v>80</v>
      </c>
    </row>
    <row r="24" spans="1:4" x14ac:dyDescent="0.3">
      <c r="A24" s="1" t="s">
        <v>16</v>
      </c>
      <c r="B24" s="1">
        <v>50</v>
      </c>
      <c r="C24" s="1">
        <v>30</v>
      </c>
      <c r="D24" s="1">
        <v>0</v>
      </c>
    </row>
    <row r="25" spans="1:4" x14ac:dyDescent="0.3">
      <c r="A25" s="1" t="s">
        <v>17</v>
      </c>
      <c r="B25" s="1">
        <v>80</v>
      </c>
      <c r="C25" s="1">
        <v>60</v>
      </c>
      <c r="D25" s="1">
        <v>60</v>
      </c>
    </row>
    <row r="26" spans="1:4" x14ac:dyDescent="0.3">
      <c r="A26" s="1" t="s">
        <v>18</v>
      </c>
      <c r="B26" s="1">
        <v>50</v>
      </c>
      <c r="C26" s="1">
        <v>40</v>
      </c>
      <c r="D26" s="1">
        <v>50</v>
      </c>
    </row>
    <row r="27" spans="1:4" x14ac:dyDescent="0.3">
      <c r="A27" s="1" t="s">
        <v>19</v>
      </c>
      <c r="B27" s="1">
        <v>0</v>
      </c>
      <c r="C27" s="1">
        <v>40</v>
      </c>
      <c r="D27" s="1">
        <v>80</v>
      </c>
    </row>
    <row r="28" spans="1:4" x14ac:dyDescent="0.3">
      <c r="A28" s="1" t="s">
        <v>20</v>
      </c>
      <c r="B28" s="1">
        <v>25</v>
      </c>
      <c r="C28" s="1">
        <v>50</v>
      </c>
      <c r="D28" s="1">
        <v>60</v>
      </c>
    </row>
    <row r="29" spans="1:4" x14ac:dyDescent="0.3">
      <c r="A29" s="1" t="s">
        <v>21</v>
      </c>
      <c r="B29" s="1">
        <v>50</v>
      </c>
      <c r="C29" s="1">
        <v>0</v>
      </c>
      <c r="D29" s="1">
        <v>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17"/>
  <sheetViews>
    <sheetView topLeftCell="A112" zoomScale="130" zoomScaleNormal="130" workbookViewId="0">
      <selection activeCell="D133" sqref="D133"/>
    </sheetView>
  </sheetViews>
  <sheetFormatPr defaultRowHeight="14.4" x14ac:dyDescent="0.3"/>
  <cols>
    <col min="5" max="5" width="12.77734375" customWidth="1"/>
    <col min="6" max="6" width="12.44140625" customWidth="1"/>
    <col min="7" max="7" width="10.88671875" customWidth="1"/>
    <col min="8" max="8" width="13.33203125" customWidth="1"/>
    <col min="9" max="9" width="14.33203125" bestFit="1" customWidth="1"/>
    <col min="10" max="10" width="15" bestFit="1" customWidth="1"/>
    <col min="11" max="11" width="9.44140625" customWidth="1"/>
    <col min="13" max="13" width="11.77734375" bestFit="1" customWidth="1"/>
    <col min="16" max="16" width="24.33203125" customWidth="1"/>
  </cols>
  <sheetData>
    <row r="3" spans="1:19" x14ac:dyDescent="0.3">
      <c r="B3" t="s">
        <v>37</v>
      </c>
      <c r="C3" t="s">
        <v>0</v>
      </c>
      <c r="E3" t="s">
        <v>39</v>
      </c>
      <c r="G3" t="s">
        <v>1</v>
      </c>
    </row>
    <row r="4" spans="1:19" x14ac:dyDescent="0.3">
      <c r="B4" t="s">
        <v>38</v>
      </c>
      <c r="C4" t="s">
        <v>0</v>
      </c>
      <c r="E4" t="s">
        <v>40</v>
      </c>
      <c r="G4" t="s">
        <v>1</v>
      </c>
    </row>
    <row r="5" spans="1:19" x14ac:dyDescent="0.3">
      <c r="B5" t="s">
        <v>36</v>
      </c>
      <c r="C5" t="s">
        <v>0</v>
      </c>
      <c r="E5" t="s">
        <v>41</v>
      </c>
      <c r="G5" t="s">
        <v>1</v>
      </c>
    </row>
    <row r="8" spans="1:19" x14ac:dyDescent="0.3">
      <c r="E8" t="s">
        <v>55</v>
      </c>
    </row>
    <row r="9" spans="1:19" x14ac:dyDescent="0.3">
      <c r="E9" s="5">
        <v>50</v>
      </c>
      <c r="F9" s="5">
        <v>70</v>
      </c>
      <c r="G9" s="5">
        <v>60</v>
      </c>
      <c r="H9" s="5">
        <v>150</v>
      </c>
      <c r="I9" s="5">
        <v>120</v>
      </c>
      <c r="J9" s="5">
        <v>130</v>
      </c>
      <c r="K9" s="5">
        <v>190</v>
      </c>
    </row>
    <row r="11" spans="1:19" x14ac:dyDescent="0.3">
      <c r="D11" s="1" t="s">
        <v>23</v>
      </c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6</v>
      </c>
      <c r="K11" s="1">
        <v>7</v>
      </c>
    </row>
    <row r="12" spans="1:19" x14ac:dyDescent="0.3">
      <c r="D12" s="1" t="s">
        <v>43</v>
      </c>
      <c r="E12" s="3"/>
      <c r="F12" s="3"/>
      <c r="G12" s="3"/>
      <c r="H12" s="3"/>
      <c r="I12" s="3"/>
      <c r="J12" s="3"/>
      <c r="K12" s="3"/>
      <c r="N12" s="6">
        <f>SUM(N14:N33)</f>
        <v>0</v>
      </c>
    </row>
    <row r="13" spans="1:19" x14ac:dyDescent="0.3">
      <c r="B13" s="2" t="s">
        <v>37</v>
      </c>
      <c r="C13" s="2" t="s">
        <v>38</v>
      </c>
      <c r="D13" s="2" t="s">
        <v>36</v>
      </c>
      <c r="E13" s="1" t="s">
        <v>37</v>
      </c>
      <c r="F13" s="1" t="s">
        <v>38</v>
      </c>
      <c r="G13" s="1" t="s">
        <v>36</v>
      </c>
      <c r="H13" s="1" t="s">
        <v>39</v>
      </c>
      <c r="I13" s="1" t="s">
        <v>40</v>
      </c>
      <c r="J13" s="1" t="s">
        <v>41</v>
      </c>
      <c r="K13" s="1" t="s">
        <v>22</v>
      </c>
      <c r="L13" s="4" t="s">
        <v>24</v>
      </c>
      <c r="M13" s="4" t="s">
        <v>25</v>
      </c>
      <c r="N13" s="4" t="s">
        <v>26</v>
      </c>
      <c r="R13" s="1" t="s">
        <v>27</v>
      </c>
      <c r="S13" s="1" t="s">
        <v>28</v>
      </c>
    </row>
    <row r="14" spans="1:19" x14ac:dyDescent="0.3">
      <c r="A14" s="1" t="s">
        <v>2</v>
      </c>
      <c r="B14" s="1">
        <v>30</v>
      </c>
      <c r="C14" s="1">
        <v>60</v>
      </c>
      <c r="D14" s="1">
        <v>40</v>
      </c>
      <c r="E14" s="7">
        <f>B14-E$12</f>
        <v>30</v>
      </c>
      <c r="F14" s="7">
        <f t="shared" ref="F14:G14" si="0">C14-F$12</f>
        <v>60</v>
      </c>
      <c r="G14" s="7">
        <f t="shared" si="0"/>
        <v>40</v>
      </c>
      <c r="H14" s="1">
        <f>(B14+C14)-H$12</f>
        <v>90</v>
      </c>
      <c r="I14" s="1">
        <f>(B14+D14)-I$12</f>
        <v>70</v>
      </c>
      <c r="J14" s="1">
        <f>(C14+D14)-J$12</f>
        <v>100</v>
      </c>
      <c r="K14" s="1">
        <f>(B14+C14+D14)-K$12</f>
        <v>130</v>
      </c>
      <c r="L14" s="7"/>
      <c r="M14" s="7"/>
      <c r="N14" s="7"/>
      <c r="R14" s="1">
        <v>0</v>
      </c>
      <c r="S14" s="1">
        <f>COUNTIF($M$14:$M$33,R14)</f>
        <v>0</v>
      </c>
    </row>
    <row r="15" spans="1:19" x14ac:dyDescent="0.3">
      <c r="A15" s="1" t="s">
        <v>3</v>
      </c>
      <c r="B15" s="1">
        <v>25</v>
      </c>
      <c r="C15" s="1">
        <v>50</v>
      </c>
      <c r="D15" s="1">
        <v>50</v>
      </c>
      <c r="E15" s="7"/>
      <c r="F15" s="7"/>
      <c r="G15" s="7"/>
      <c r="H15" s="1">
        <f t="shared" ref="H15:H33" si="1">(B15+C15)-H$12</f>
        <v>75</v>
      </c>
      <c r="I15" s="1">
        <f t="shared" ref="I15:I33" si="2">(B15+D15)-I$12</f>
        <v>75</v>
      </c>
      <c r="J15" s="1">
        <f t="shared" ref="J15:J33" si="3">(C15+D15)-J$12</f>
        <v>100</v>
      </c>
      <c r="K15" s="1">
        <f t="shared" ref="K15:K33" si="4">(B15+C15+D15)-K$12</f>
        <v>125</v>
      </c>
      <c r="L15" s="7"/>
      <c r="M15" s="7"/>
      <c r="N15" s="7"/>
      <c r="R15" s="1">
        <v>1</v>
      </c>
      <c r="S15" s="1">
        <f t="shared" ref="S15:S21" si="5">COUNTIF($M$14:$M$33,R15)</f>
        <v>0</v>
      </c>
    </row>
    <row r="16" spans="1:19" x14ac:dyDescent="0.3">
      <c r="A16" s="1" t="s">
        <v>4</v>
      </c>
      <c r="B16" s="1">
        <v>40</v>
      </c>
      <c r="C16" s="1">
        <v>80</v>
      </c>
      <c r="D16" s="1">
        <v>0</v>
      </c>
      <c r="E16" s="7"/>
      <c r="F16" s="7"/>
      <c r="G16" s="7"/>
      <c r="H16" s="1">
        <f t="shared" si="1"/>
        <v>120</v>
      </c>
      <c r="I16" s="1">
        <f t="shared" si="2"/>
        <v>40</v>
      </c>
      <c r="J16" s="1">
        <f t="shared" si="3"/>
        <v>80</v>
      </c>
      <c r="K16" s="1">
        <f t="shared" si="4"/>
        <v>120</v>
      </c>
      <c r="L16" s="7"/>
      <c r="M16" s="7"/>
      <c r="N16" s="7"/>
      <c r="R16" s="1">
        <v>2</v>
      </c>
      <c r="S16" s="1">
        <f t="shared" si="5"/>
        <v>0</v>
      </c>
    </row>
    <row r="17" spans="1:19" x14ac:dyDescent="0.3">
      <c r="A17" s="1" t="s">
        <v>5</v>
      </c>
      <c r="B17" s="1">
        <v>0</v>
      </c>
      <c r="C17" s="1">
        <v>50</v>
      </c>
      <c r="D17" s="1">
        <v>40</v>
      </c>
      <c r="E17" s="7"/>
      <c r="F17" s="7"/>
      <c r="G17" s="7"/>
      <c r="H17" s="1">
        <f t="shared" si="1"/>
        <v>50</v>
      </c>
      <c r="I17" s="1">
        <f t="shared" si="2"/>
        <v>40</v>
      </c>
      <c r="J17" s="1">
        <f t="shared" si="3"/>
        <v>90</v>
      </c>
      <c r="K17" s="1">
        <f t="shared" si="4"/>
        <v>90</v>
      </c>
      <c r="L17" s="7"/>
      <c r="M17" s="7"/>
      <c r="N17" s="7"/>
      <c r="R17" s="1">
        <v>3</v>
      </c>
      <c r="S17" s="1">
        <f t="shared" si="5"/>
        <v>0</v>
      </c>
    </row>
    <row r="18" spans="1:19" x14ac:dyDescent="0.3">
      <c r="A18" s="1" t="s">
        <v>6</v>
      </c>
      <c r="B18" s="1">
        <v>50</v>
      </c>
      <c r="C18" s="1">
        <v>0</v>
      </c>
      <c r="D18" s="1">
        <v>0</v>
      </c>
      <c r="E18" s="7"/>
      <c r="F18" s="7"/>
      <c r="G18" s="7"/>
      <c r="H18" s="1">
        <f t="shared" si="1"/>
        <v>50</v>
      </c>
      <c r="I18" s="1">
        <f t="shared" si="2"/>
        <v>50</v>
      </c>
      <c r="J18" s="1">
        <f t="shared" si="3"/>
        <v>0</v>
      </c>
      <c r="K18" s="1">
        <f t="shared" si="4"/>
        <v>50</v>
      </c>
      <c r="L18" s="7"/>
      <c r="M18" s="7"/>
      <c r="N18" s="7"/>
      <c r="R18" s="1">
        <v>4</v>
      </c>
      <c r="S18" s="1">
        <f t="shared" si="5"/>
        <v>0</v>
      </c>
    </row>
    <row r="19" spans="1:19" x14ac:dyDescent="0.3">
      <c r="A19" s="1" t="s">
        <v>7</v>
      </c>
      <c r="B19" s="1">
        <v>30</v>
      </c>
      <c r="C19" s="1">
        <v>25</v>
      </c>
      <c r="D19" s="1">
        <v>40</v>
      </c>
      <c r="E19" s="7"/>
      <c r="F19" s="7"/>
      <c r="G19" s="7"/>
      <c r="H19" s="1">
        <f t="shared" si="1"/>
        <v>55</v>
      </c>
      <c r="I19" s="1">
        <f t="shared" si="2"/>
        <v>70</v>
      </c>
      <c r="J19" s="1">
        <f t="shared" si="3"/>
        <v>65</v>
      </c>
      <c r="K19" s="1">
        <f t="shared" si="4"/>
        <v>95</v>
      </c>
      <c r="L19" s="7"/>
      <c r="M19" s="7"/>
      <c r="N19" s="7"/>
      <c r="R19" s="1">
        <v>5</v>
      </c>
      <c r="S19" s="1">
        <f t="shared" si="5"/>
        <v>0</v>
      </c>
    </row>
    <row r="20" spans="1:19" x14ac:dyDescent="0.3">
      <c r="A20" s="1" t="s">
        <v>8</v>
      </c>
      <c r="B20" s="1">
        <v>60</v>
      </c>
      <c r="C20" s="1">
        <v>50</v>
      </c>
      <c r="D20" s="1">
        <v>80</v>
      </c>
      <c r="E20" s="7"/>
      <c r="F20" s="7"/>
      <c r="G20" s="7"/>
      <c r="H20" s="1">
        <f t="shared" si="1"/>
        <v>110</v>
      </c>
      <c r="I20" s="1">
        <f t="shared" si="2"/>
        <v>140</v>
      </c>
      <c r="J20" s="1">
        <f t="shared" si="3"/>
        <v>130</v>
      </c>
      <c r="K20" s="1">
        <f t="shared" si="4"/>
        <v>190</v>
      </c>
      <c r="L20" s="7"/>
      <c r="M20" s="7"/>
      <c r="N20" s="7"/>
      <c r="R20" s="1">
        <v>6</v>
      </c>
      <c r="S20" s="1">
        <f t="shared" si="5"/>
        <v>0</v>
      </c>
    </row>
    <row r="21" spans="1:19" x14ac:dyDescent="0.3">
      <c r="A21" s="1" t="s">
        <v>9</v>
      </c>
      <c r="B21" s="1">
        <v>40</v>
      </c>
      <c r="C21" s="1">
        <v>50</v>
      </c>
      <c r="D21" s="1">
        <v>0</v>
      </c>
      <c r="E21" s="7"/>
      <c r="F21" s="7"/>
      <c r="G21" s="7"/>
      <c r="H21" s="1">
        <f t="shared" si="1"/>
        <v>90</v>
      </c>
      <c r="I21" s="1">
        <f t="shared" si="2"/>
        <v>40</v>
      </c>
      <c r="J21" s="1">
        <f t="shared" si="3"/>
        <v>50</v>
      </c>
      <c r="K21" s="1">
        <f t="shared" si="4"/>
        <v>90</v>
      </c>
      <c r="L21" s="7"/>
      <c r="M21" s="7"/>
      <c r="N21" s="7"/>
      <c r="R21" s="1">
        <v>7</v>
      </c>
      <c r="S21" s="1">
        <f t="shared" si="5"/>
        <v>0</v>
      </c>
    </row>
    <row r="22" spans="1:19" x14ac:dyDescent="0.3">
      <c r="A22" s="1" t="s">
        <v>10</v>
      </c>
      <c r="B22" s="1">
        <v>40</v>
      </c>
      <c r="C22" s="1">
        <v>30</v>
      </c>
      <c r="D22" s="1">
        <v>60</v>
      </c>
      <c r="E22" s="7"/>
      <c r="F22" s="7"/>
      <c r="G22" s="7"/>
      <c r="H22" s="1">
        <f t="shared" si="1"/>
        <v>70</v>
      </c>
      <c r="I22" s="1">
        <f t="shared" si="2"/>
        <v>100</v>
      </c>
      <c r="J22" s="1">
        <f t="shared" si="3"/>
        <v>90</v>
      </c>
      <c r="K22" s="1">
        <f t="shared" si="4"/>
        <v>130</v>
      </c>
      <c r="L22" s="7"/>
      <c r="M22" s="7"/>
      <c r="N22" s="7"/>
    </row>
    <row r="23" spans="1:19" x14ac:dyDescent="0.3">
      <c r="A23" s="1" t="s">
        <v>11</v>
      </c>
      <c r="B23" s="1">
        <v>50</v>
      </c>
      <c r="C23" s="1">
        <v>25</v>
      </c>
      <c r="D23" s="1">
        <v>50</v>
      </c>
      <c r="E23" s="7"/>
      <c r="F23" s="7"/>
      <c r="G23" s="7"/>
      <c r="H23" s="1">
        <f t="shared" si="1"/>
        <v>75</v>
      </c>
      <c r="I23" s="1">
        <f t="shared" si="2"/>
        <v>100</v>
      </c>
      <c r="J23" s="1">
        <f t="shared" si="3"/>
        <v>75</v>
      </c>
      <c r="K23" s="1">
        <f t="shared" si="4"/>
        <v>125</v>
      </c>
      <c r="L23" s="7"/>
      <c r="M23" s="7"/>
      <c r="N23" s="7"/>
      <c r="P23" t="s">
        <v>29</v>
      </c>
      <c r="Q23" t="s">
        <v>30</v>
      </c>
      <c r="R23" t="s">
        <v>31</v>
      </c>
    </row>
    <row r="24" spans="1:19" x14ac:dyDescent="0.3">
      <c r="A24" s="1" t="s">
        <v>12</v>
      </c>
      <c r="B24" s="1">
        <v>0</v>
      </c>
      <c r="C24" s="1">
        <v>40</v>
      </c>
      <c r="D24" s="1">
        <v>80</v>
      </c>
      <c r="E24" s="7"/>
      <c r="F24" s="7"/>
      <c r="G24" s="7"/>
      <c r="H24" s="1">
        <f t="shared" si="1"/>
        <v>40</v>
      </c>
      <c r="I24" s="1">
        <f t="shared" si="2"/>
        <v>80</v>
      </c>
      <c r="J24" s="1">
        <f t="shared" si="3"/>
        <v>120</v>
      </c>
      <c r="K24" s="1">
        <f t="shared" si="4"/>
        <v>120</v>
      </c>
      <c r="L24" s="7"/>
      <c r="M24" s="7"/>
      <c r="N24" s="7"/>
      <c r="P24" t="s">
        <v>48</v>
      </c>
      <c r="Q24">
        <f>E12-(H12)</f>
        <v>0</v>
      </c>
      <c r="R24">
        <f>IF(Q24&gt;0,Q24,0)</f>
        <v>0</v>
      </c>
    </row>
    <row r="25" spans="1:19" x14ac:dyDescent="0.3">
      <c r="A25" s="1" t="s">
        <v>13</v>
      </c>
      <c r="B25" s="1">
        <v>40</v>
      </c>
      <c r="C25" s="1">
        <v>0</v>
      </c>
      <c r="D25" s="1">
        <v>60</v>
      </c>
      <c r="E25" s="7"/>
      <c r="F25" s="7"/>
      <c r="G25" s="7"/>
      <c r="H25" s="1">
        <f t="shared" si="1"/>
        <v>40</v>
      </c>
      <c r="I25" s="1">
        <f t="shared" si="2"/>
        <v>100</v>
      </c>
      <c r="J25" s="1">
        <f t="shared" si="3"/>
        <v>60</v>
      </c>
      <c r="K25" s="1">
        <f t="shared" si="4"/>
        <v>100</v>
      </c>
      <c r="L25" s="7"/>
      <c r="M25" s="7"/>
      <c r="N25" s="7"/>
      <c r="P25" t="s">
        <v>44</v>
      </c>
      <c r="Q25">
        <f>E12-I12</f>
        <v>0</v>
      </c>
      <c r="R25">
        <f t="shared" ref="R25:R35" si="6">IF(Q25&gt;0,Q25,0)</f>
        <v>0</v>
      </c>
    </row>
    <row r="26" spans="1:19" x14ac:dyDescent="0.3">
      <c r="A26" s="1" t="s">
        <v>14</v>
      </c>
      <c r="B26" s="1">
        <v>0</v>
      </c>
      <c r="C26" s="1">
        <v>50</v>
      </c>
      <c r="D26" s="1">
        <v>70</v>
      </c>
      <c r="E26" s="7"/>
      <c r="F26" s="7"/>
      <c r="G26" s="7"/>
      <c r="H26" s="1">
        <f t="shared" si="1"/>
        <v>50</v>
      </c>
      <c r="I26" s="1">
        <f t="shared" si="2"/>
        <v>70</v>
      </c>
      <c r="J26" s="1">
        <f t="shared" si="3"/>
        <v>120</v>
      </c>
      <c r="K26" s="1">
        <f t="shared" si="4"/>
        <v>120</v>
      </c>
      <c r="L26" s="7"/>
      <c r="M26" s="7"/>
      <c r="N26" s="7"/>
      <c r="P26" t="s">
        <v>45</v>
      </c>
      <c r="Q26">
        <f>E12-K12</f>
        <v>0</v>
      </c>
      <c r="R26">
        <f t="shared" si="6"/>
        <v>0</v>
      </c>
    </row>
    <row r="27" spans="1:19" x14ac:dyDescent="0.3">
      <c r="A27" s="1" t="s">
        <v>15</v>
      </c>
      <c r="B27" s="1">
        <v>60</v>
      </c>
      <c r="C27" s="1">
        <v>50</v>
      </c>
      <c r="D27" s="1">
        <v>80</v>
      </c>
      <c r="E27" s="7"/>
      <c r="F27" s="7"/>
      <c r="G27" s="7"/>
      <c r="H27" s="1">
        <f t="shared" si="1"/>
        <v>110</v>
      </c>
      <c r="I27" s="1">
        <f t="shared" si="2"/>
        <v>140</v>
      </c>
      <c r="J27" s="1">
        <f t="shared" si="3"/>
        <v>130</v>
      </c>
      <c r="K27" s="1">
        <f t="shared" si="4"/>
        <v>190</v>
      </c>
      <c r="L27" s="7"/>
      <c r="M27" s="7"/>
      <c r="N27" s="7"/>
      <c r="P27" t="s">
        <v>49</v>
      </c>
      <c r="Q27">
        <f>H12-K12</f>
        <v>0</v>
      </c>
      <c r="R27">
        <f t="shared" si="6"/>
        <v>0</v>
      </c>
    </row>
    <row r="28" spans="1:19" x14ac:dyDescent="0.3">
      <c r="A28" s="1" t="s">
        <v>16</v>
      </c>
      <c r="B28" s="1">
        <v>50</v>
      </c>
      <c r="C28" s="1">
        <v>30</v>
      </c>
      <c r="D28" s="1">
        <v>0</v>
      </c>
      <c r="E28" s="7"/>
      <c r="F28" s="7"/>
      <c r="G28" s="7"/>
      <c r="H28" s="1">
        <f t="shared" si="1"/>
        <v>80</v>
      </c>
      <c r="I28" s="1">
        <f t="shared" si="2"/>
        <v>50</v>
      </c>
      <c r="J28" s="1">
        <f t="shared" si="3"/>
        <v>30</v>
      </c>
      <c r="K28" s="1">
        <f t="shared" si="4"/>
        <v>80</v>
      </c>
      <c r="L28" s="7"/>
      <c r="M28" s="7"/>
      <c r="N28" s="7"/>
      <c r="P28" t="s">
        <v>46</v>
      </c>
      <c r="Q28">
        <f>I12-K12</f>
        <v>0</v>
      </c>
      <c r="R28">
        <f t="shared" si="6"/>
        <v>0</v>
      </c>
    </row>
    <row r="29" spans="1:19" x14ac:dyDescent="0.3">
      <c r="A29" s="1" t="s">
        <v>17</v>
      </c>
      <c r="B29" s="1">
        <v>80</v>
      </c>
      <c r="C29" s="1">
        <v>60</v>
      </c>
      <c r="D29" s="1">
        <v>60</v>
      </c>
      <c r="E29" s="7"/>
      <c r="F29" s="7"/>
      <c r="G29" s="7"/>
      <c r="H29" s="1">
        <f t="shared" si="1"/>
        <v>140</v>
      </c>
      <c r="I29" s="1">
        <f t="shared" si="2"/>
        <v>140</v>
      </c>
      <c r="J29" s="1">
        <f t="shared" si="3"/>
        <v>120</v>
      </c>
      <c r="K29" s="1">
        <f t="shared" si="4"/>
        <v>200</v>
      </c>
      <c r="L29" s="7"/>
      <c r="M29" s="7"/>
      <c r="N29" s="7"/>
      <c r="P29" t="s">
        <v>50</v>
      </c>
      <c r="Q29">
        <f>F12-J12</f>
        <v>0</v>
      </c>
      <c r="R29">
        <f t="shared" si="6"/>
        <v>0</v>
      </c>
    </row>
    <row r="30" spans="1:19" x14ac:dyDescent="0.3">
      <c r="A30" s="1" t="s">
        <v>18</v>
      </c>
      <c r="B30" s="1">
        <v>50</v>
      </c>
      <c r="C30" s="1">
        <v>40</v>
      </c>
      <c r="D30" s="1">
        <v>50</v>
      </c>
      <c r="E30" s="7"/>
      <c r="F30" s="7"/>
      <c r="G30" s="7"/>
      <c r="H30" s="1">
        <f t="shared" si="1"/>
        <v>90</v>
      </c>
      <c r="I30" s="1">
        <f t="shared" si="2"/>
        <v>100</v>
      </c>
      <c r="J30" s="1">
        <f t="shared" si="3"/>
        <v>90</v>
      </c>
      <c r="K30" s="1">
        <f t="shared" si="4"/>
        <v>140</v>
      </c>
      <c r="L30" s="7"/>
      <c r="M30" s="7"/>
      <c r="N30" s="7"/>
      <c r="P30" t="s">
        <v>51</v>
      </c>
      <c r="Q30">
        <f>F12-H12</f>
        <v>0</v>
      </c>
      <c r="R30">
        <f t="shared" si="6"/>
        <v>0</v>
      </c>
    </row>
    <row r="31" spans="1:19" x14ac:dyDescent="0.3">
      <c r="A31" s="1" t="s">
        <v>19</v>
      </c>
      <c r="B31" s="1">
        <v>0</v>
      </c>
      <c r="C31" s="1">
        <v>40</v>
      </c>
      <c r="D31" s="1">
        <v>80</v>
      </c>
      <c r="E31" s="7"/>
      <c r="F31" s="7"/>
      <c r="G31" s="7"/>
      <c r="H31" s="1">
        <f t="shared" si="1"/>
        <v>40</v>
      </c>
      <c r="I31" s="1">
        <f t="shared" si="2"/>
        <v>80</v>
      </c>
      <c r="J31" s="1">
        <f t="shared" si="3"/>
        <v>120</v>
      </c>
      <c r="K31" s="1">
        <f t="shared" si="4"/>
        <v>120</v>
      </c>
      <c r="L31" s="7"/>
      <c r="M31" s="7"/>
      <c r="N31" s="7"/>
      <c r="P31" t="s">
        <v>52</v>
      </c>
      <c r="Q31">
        <f>F12-K12</f>
        <v>0</v>
      </c>
      <c r="R31">
        <f t="shared" si="6"/>
        <v>0</v>
      </c>
    </row>
    <row r="32" spans="1:19" x14ac:dyDescent="0.3">
      <c r="A32" s="1" t="s">
        <v>20</v>
      </c>
      <c r="B32" s="1">
        <v>25</v>
      </c>
      <c r="C32" s="1">
        <v>50</v>
      </c>
      <c r="D32" s="1">
        <v>60</v>
      </c>
      <c r="E32" s="7"/>
      <c r="F32" s="7"/>
      <c r="G32" s="7"/>
      <c r="H32" s="1">
        <f t="shared" si="1"/>
        <v>75</v>
      </c>
      <c r="I32" s="1">
        <f t="shared" si="2"/>
        <v>85</v>
      </c>
      <c r="J32" s="1">
        <f t="shared" si="3"/>
        <v>110</v>
      </c>
      <c r="K32" s="1">
        <f t="shared" si="4"/>
        <v>135</v>
      </c>
      <c r="L32" s="7"/>
      <c r="M32" s="7"/>
      <c r="N32" s="7"/>
      <c r="P32" t="s">
        <v>53</v>
      </c>
      <c r="Q32">
        <f>J12-K12</f>
        <v>0</v>
      </c>
      <c r="R32">
        <f t="shared" si="6"/>
        <v>0</v>
      </c>
    </row>
    <row r="33" spans="1:18" x14ac:dyDescent="0.3">
      <c r="A33" s="1" t="s">
        <v>21</v>
      </c>
      <c r="B33" s="1">
        <v>50</v>
      </c>
      <c r="C33" s="1">
        <v>0</v>
      </c>
      <c r="D33" s="1">
        <v>70</v>
      </c>
      <c r="E33" s="7"/>
      <c r="F33" s="7"/>
      <c r="G33" s="7"/>
      <c r="H33" s="1">
        <f t="shared" si="1"/>
        <v>50</v>
      </c>
      <c r="I33" s="1">
        <f t="shared" si="2"/>
        <v>120</v>
      </c>
      <c r="J33" s="1">
        <f t="shared" si="3"/>
        <v>70</v>
      </c>
      <c r="K33" s="1">
        <f t="shared" si="4"/>
        <v>120</v>
      </c>
      <c r="L33" s="7"/>
      <c r="M33" s="7"/>
      <c r="N33" s="7"/>
      <c r="P33" t="s">
        <v>47</v>
      </c>
      <c r="Q33">
        <f>G12-I12</f>
        <v>0</v>
      </c>
      <c r="R33">
        <f t="shared" si="6"/>
        <v>0</v>
      </c>
    </row>
    <row r="34" spans="1:18" x14ac:dyDescent="0.3">
      <c r="P34" t="s">
        <v>54</v>
      </c>
      <c r="Q34">
        <f>G12-J12</f>
        <v>0</v>
      </c>
      <c r="R34">
        <f t="shared" si="6"/>
        <v>0</v>
      </c>
    </row>
    <row r="35" spans="1:18" x14ac:dyDescent="0.3">
      <c r="P35" t="s">
        <v>42</v>
      </c>
      <c r="Q35">
        <f>G12-K12</f>
        <v>0</v>
      </c>
      <c r="R35">
        <f t="shared" si="6"/>
        <v>0</v>
      </c>
    </row>
    <row r="36" spans="1:18" x14ac:dyDescent="0.3">
      <c r="R36">
        <f>SUM(R24:R35)</f>
        <v>0</v>
      </c>
    </row>
    <row r="41" spans="1:18" x14ac:dyDescent="0.3">
      <c r="A41" t="s">
        <v>32</v>
      </c>
    </row>
    <row r="43" spans="1:18" x14ac:dyDescent="0.3">
      <c r="A43" t="s">
        <v>33</v>
      </c>
    </row>
    <row r="45" spans="1:18" x14ac:dyDescent="0.3">
      <c r="A45" t="s">
        <v>34</v>
      </c>
    </row>
    <row r="47" spans="1:18" x14ac:dyDescent="0.3">
      <c r="A47" t="s">
        <v>35</v>
      </c>
    </row>
    <row r="117" spans="2:2" x14ac:dyDescent="0.3">
      <c r="B117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Solver1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2023-02-21T05:53:24Z</dcterms:modified>
</cp:coreProperties>
</file>