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kunalwagle/Documents/Personal/Imperial/C4/401Project/newsaggregator-reports/Evaluation/"/>
    </mc:Choice>
  </mc:AlternateContent>
  <bookViews>
    <workbookView xWindow="13380" yWindow="0" windowWidth="15420" windowHeight="18000" tabRatio="500" activeTab="1"/>
  </bookViews>
  <sheets>
    <sheet name="Matrix" sheetId="1" r:id="rId1"/>
    <sheet name="Sentence Stats" sheetId="2" r:id="rId2"/>
  </sheets>
  <definedNames>
    <definedName name="_xlnm.Print_Area" localSheetId="0">Matrix!$A$1:$U$20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3" i="2"/>
  <c r="C23" i="2"/>
  <c r="B23" i="2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" i="1"/>
  <c r="AQ3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" i="1"/>
  <c r="BC2" i="1"/>
  <c r="BD2" i="1"/>
  <c r="BE2" i="1"/>
  <c r="BF2" i="1"/>
  <c r="BG2" i="1"/>
  <c r="BH2" i="1"/>
  <c r="BI2" i="1"/>
  <c r="BJ2" i="1"/>
  <c r="BK2" i="1"/>
  <c r="BL2" i="1"/>
  <c r="BC3" i="1"/>
  <c r="BD3" i="1"/>
  <c r="BF3" i="1"/>
  <c r="BG3" i="1"/>
  <c r="BI3" i="1"/>
  <c r="BJ3" i="1"/>
  <c r="BC4" i="1"/>
  <c r="BD4" i="1"/>
  <c r="BE4" i="1"/>
  <c r="BF4" i="1"/>
  <c r="BG4" i="1"/>
  <c r="BH4" i="1"/>
  <c r="BJ4" i="1"/>
  <c r="BK4" i="1"/>
  <c r="BL4" i="1"/>
  <c r="BC5" i="1"/>
  <c r="BD5" i="1"/>
  <c r="BE5" i="1"/>
  <c r="BF5" i="1"/>
  <c r="BG5" i="1"/>
  <c r="BH5" i="1"/>
  <c r="BI5" i="1"/>
  <c r="BJ5" i="1"/>
  <c r="BK5" i="1"/>
  <c r="BL5" i="1"/>
  <c r="BC6" i="1"/>
  <c r="BD6" i="1"/>
  <c r="BE6" i="1"/>
  <c r="BF6" i="1"/>
  <c r="BG6" i="1"/>
  <c r="BH6" i="1"/>
  <c r="BI6" i="1"/>
  <c r="BJ6" i="1"/>
  <c r="BK6" i="1"/>
  <c r="BC7" i="1"/>
  <c r="BD7" i="1"/>
  <c r="BE7" i="1"/>
  <c r="BF7" i="1"/>
  <c r="BG7" i="1"/>
  <c r="BH7" i="1"/>
  <c r="BI7" i="1"/>
  <c r="BJ7" i="1"/>
  <c r="BK7" i="1"/>
  <c r="BL7" i="1"/>
  <c r="BC8" i="1"/>
  <c r="BF8" i="1"/>
  <c r="BG8" i="1"/>
  <c r="BI8" i="1"/>
  <c r="BC9" i="1"/>
  <c r="BD9" i="1"/>
  <c r="BF9" i="1"/>
  <c r="BG9" i="1"/>
  <c r="BC10" i="1"/>
  <c r="BD10" i="1"/>
  <c r="BF10" i="1"/>
  <c r="BG10" i="1"/>
  <c r="BI10" i="1"/>
  <c r="BJ10" i="1"/>
  <c r="BD11" i="1"/>
  <c r="BE11" i="1"/>
  <c r="BF11" i="1"/>
  <c r="BG11" i="1"/>
  <c r="BH11" i="1"/>
  <c r="BI11" i="1"/>
  <c r="BJ11" i="1"/>
  <c r="BC12" i="1"/>
  <c r="BE12" i="1"/>
  <c r="BF12" i="1"/>
  <c r="BG12" i="1"/>
  <c r="BH12" i="1"/>
  <c r="BI12" i="1"/>
  <c r="BJ12" i="1"/>
  <c r="BK12" i="1"/>
  <c r="BL12" i="1"/>
  <c r="BC13" i="1"/>
  <c r="BD13" i="1"/>
  <c r="BF13" i="1"/>
  <c r="BG13" i="1"/>
  <c r="BH13" i="1"/>
  <c r="BI13" i="1"/>
  <c r="BJ13" i="1"/>
  <c r="BK13" i="1"/>
  <c r="BL13" i="1"/>
  <c r="BC14" i="1"/>
  <c r="BD14" i="1"/>
  <c r="BE14" i="1"/>
  <c r="BG14" i="1"/>
  <c r="BH14" i="1"/>
  <c r="BI14" i="1"/>
  <c r="BJ14" i="1"/>
  <c r="BK14" i="1"/>
  <c r="BL14" i="1"/>
  <c r="BC15" i="1"/>
  <c r="BD15" i="1"/>
  <c r="BE15" i="1"/>
  <c r="BF15" i="1"/>
  <c r="BH15" i="1"/>
  <c r="BI15" i="1"/>
  <c r="BJ15" i="1"/>
  <c r="BK15" i="1"/>
  <c r="BL15" i="1"/>
  <c r="BC16" i="1"/>
  <c r="BD16" i="1"/>
  <c r="BE16" i="1"/>
  <c r="BF16" i="1"/>
  <c r="BG16" i="1"/>
  <c r="BI16" i="1"/>
  <c r="BJ16" i="1"/>
  <c r="BK16" i="1"/>
  <c r="BC17" i="1"/>
  <c r="BD17" i="1"/>
  <c r="BE17" i="1"/>
  <c r="BF17" i="1"/>
  <c r="BG17" i="1"/>
  <c r="BH17" i="1"/>
  <c r="BJ17" i="1"/>
  <c r="BL17" i="1"/>
  <c r="BC18" i="1"/>
  <c r="BD18" i="1"/>
  <c r="BE18" i="1"/>
  <c r="BF18" i="1"/>
  <c r="BG18" i="1"/>
  <c r="BH18" i="1"/>
  <c r="BI18" i="1"/>
  <c r="BK18" i="1"/>
  <c r="BL18" i="1"/>
  <c r="BD19" i="1"/>
  <c r="BE19" i="1"/>
  <c r="BF19" i="1"/>
  <c r="BG19" i="1"/>
  <c r="BH19" i="1"/>
  <c r="BJ19" i="1"/>
  <c r="BD20" i="1"/>
  <c r="BE20" i="1"/>
  <c r="BF20" i="1"/>
  <c r="BG20" i="1"/>
  <c r="BI20" i="1"/>
  <c r="BJ20" i="1"/>
  <c r="BB3" i="1"/>
  <c r="BB11" i="1"/>
  <c r="BB12" i="1"/>
  <c r="BB14" i="1"/>
  <c r="BB15" i="1"/>
  <c r="BB17" i="1"/>
  <c r="BB18" i="1"/>
  <c r="BA5" i="1"/>
  <c r="BA11" i="1"/>
  <c r="BA12" i="1"/>
  <c r="BA14" i="1"/>
  <c r="BA15" i="1"/>
  <c r="AZ3" i="1"/>
  <c r="AZ11" i="1"/>
  <c r="AZ14" i="1"/>
  <c r="AZ15" i="1"/>
  <c r="AZ17" i="1"/>
  <c r="AY20" i="1"/>
  <c r="AY4" i="1"/>
  <c r="AY5" i="1"/>
  <c r="AY6" i="1"/>
  <c r="AY11" i="1"/>
  <c r="AY12" i="1"/>
  <c r="AY13" i="1"/>
  <c r="AY14" i="1"/>
  <c r="AY15" i="1"/>
  <c r="AY16" i="1"/>
  <c r="AY17" i="1"/>
  <c r="AY18" i="1"/>
  <c r="AY19" i="1"/>
  <c r="AX4" i="1"/>
  <c r="AX5" i="1"/>
  <c r="AX7" i="1"/>
  <c r="AX11" i="1"/>
  <c r="AX12" i="1"/>
  <c r="AX13" i="1"/>
  <c r="AX14" i="1"/>
  <c r="AX15" i="1"/>
  <c r="AX16" i="1"/>
  <c r="AX17" i="1"/>
  <c r="AX18" i="1"/>
  <c r="AX19" i="1"/>
  <c r="AW3" i="1"/>
  <c r="AW4" i="1"/>
  <c r="AW6" i="1"/>
  <c r="AW7" i="1"/>
  <c r="AW9" i="1"/>
  <c r="AW11" i="1"/>
  <c r="AW12" i="1"/>
  <c r="AW13" i="1"/>
  <c r="AW14" i="1"/>
  <c r="AW15" i="1"/>
  <c r="AW16" i="1"/>
  <c r="AW17" i="1"/>
  <c r="AW18" i="1"/>
  <c r="AW19" i="1"/>
  <c r="AW20" i="1"/>
  <c r="AV3" i="1"/>
  <c r="AV5" i="1"/>
  <c r="AV6" i="1"/>
  <c r="AV7" i="1"/>
  <c r="AV11" i="1"/>
  <c r="AV12" i="1"/>
  <c r="AV13" i="1"/>
  <c r="AV14" i="1"/>
  <c r="AV15" i="1"/>
  <c r="AV16" i="1"/>
  <c r="AV18" i="1"/>
  <c r="AV19" i="1"/>
  <c r="AV20" i="1"/>
  <c r="AT4" i="1"/>
  <c r="AT5" i="1"/>
  <c r="AT6" i="1"/>
  <c r="AT7" i="1"/>
  <c r="AT11" i="1"/>
  <c r="AT12" i="1"/>
  <c r="AT13" i="1"/>
  <c r="AT14" i="1"/>
  <c r="AT15" i="1"/>
  <c r="AT16" i="1"/>
  <c r="AT17" i="1"/>
  <c r="AT18" i="1"/>
  <c r="AT19" i="1"/>
  <c r="AT20" i="1"/>
  <c r="AT3" i="1"/>
  <c r="AU4" i="1"/>
  <c r="AU5" i="1"/>
  <c r="AU8" i="1"/>
  <c r="AU10" i="1"/>
  <c r="AU11" i="1"/>
  <c r="AU12" i="1"/>
  <c r="AU14" i="1"/>
  <c r="AU15" i="1"/>
  <c r="AU17" i="1"/>
  <c r="AU18" i="1"/>
  <c r="AV2" i="1"/>
  <c r="AW2" i="1"/>
  <c r="AX2" i="1"/>
  <c r="AY2" i="1"/>
  <c r="AU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" i="1"/>
</calcChain>
</file>

<file path=xl/sharedStrings.xml><?xml version="1.0" encoding="utf-8"?>
<sst xmlns="http://schemas.openxmlformats.org/spreadsheetml/2006/main" count="479" uniqueCount="25">
  <si>
    <t>The Guardian</t>
  </si>
  <si>
    <t>The Daily Mail</t>
  </si>
  <si>
    <t>The Telegraph</t>
  </si>
  <si>
    <t>BBC News</t>
  </si>
  <si>
    <t>The Independent</t>
  </si>
  <si>
    <t>The Mirror</t>
  </si>
  <si>
    <t>X</t>
  </si>
  <si>
    <t>Bloomberg</t>
  </si>
  <si>
    <t>BBC Sport</t>
  </si>
  <si>
    <t>Business Insider UK</t>
  </si>
  <si>
    <t>CNBC</t>
  </si>
  <si>
    <t>CNN</t>
  </si>
  <si>
    <t>Cricinfo</t>
  </si>
  <si>
    <t>ESPN</t>
  </si>
  <si>
    <t>FourFourTwo</t>
  </si>
  <si>
    <t>Metro</t>
  </si>
  <si>
    <t>Newsweek</t>
  </si>
  <si>
    <t>Reuters</t>
  </si>
  <si>
    <t>Times of India</t>
  </si>
  <si>
    <t>The Washington Post</t>
  </si>
  <si>
    <t>Average</t>
  </si>
  <si>
    <t>N/A</t>
  </si>
  <si>
    <t>Not in</t>
  </si>
  <si>
    <t>In</t>
  </si>
  <si>
    <t>Not 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</si>
</sst>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textRotation="90"/>
    </xf>
    <xf numFmtId="2" fontId="3" fillId="0" borderId="0" xfId="1" applyNumberFormat="1" applyFont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1" fontId="3" fillId="0" borderId="0" xfId="1" applyNumberFormat="1" applyFont="1" applyAlignment="1">
      <alignment horizontal="center" vertical="center"/>
    </xf>
  </cellXfs>
  <cellStyles count="2">
    <cellStyle name="Normal" xfId="0" builtinId="0"/>
    <cellStyle name="Percent" xfId="1" builtinId="5"/>
  </cellStyles>
  <dxfs count="24">
    <dxf>
      <font>
        <color auto="1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auto="1"/>
      </font>
      <fill>
        <patternFill>
          <bgColor theme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Matrix!$A$2</c:f>
              <c:strCache>
                <c:ptCount val="1"/>
                <c:pt idx="0">
                  <c:v>BBC News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(Matrix!$C$1:$G$1,Matrix!$K$1:$T$1)</c:f>
              <c:strCache>
                <c:ptCount val="15"/>
                <c:pt idx="0">
                  <c:v>BBC Sport</c:v>
                </c:pt>
                <c:pt idx="1">
                  <c:v>Bloomberg</c:v>
                </c:pt>
                <c:pt idx="2">
                  <c:v>Business Insider UK</c:v>
                </c:pt>
                <c:pt idx="3">
                  <c:v>CNBC</c:v>
                </c:pt>
                <c:pt idx="4">
                  <c:v>CNN</c:v>
                </c:pt>
                <c:pt idx="5">
                  <c:v>Metro</c:v>
                </c:pt>
                <c:pt idx="6">
                  <c:v>Newsweek</c:v>
                </c:pt>
                <c:pt idx="7">
                  <c:v>Reuters</c:v>
                </c:pt>
                <c:pt idx="8">
                  <c:v>The Daily Mail</c:v>
                </c:pt>
                <c:pt idx="9">
                  <c:v>The Guardian</c:v>
                </c:pt>
                <c:pt idx="10">
                  <c:v>The Independent</c:v>
                </c:pt>
                <c:pt idx="11">
                  <c:v>The Mirror</c:v>
                </c:pt>
                <c:pt idx="12">
                  <c:v>The Telegraph</c:v>
                </c:pt>
                <c:pt idx="13">
                  <c:v>The Washington Post</c:v>
                </c:pt>
                <c:pt idx="14">
                  <c:v>Times of India</c:v>
                </c:pt>
              </c:strCache>
            </c:strRef>
          </c:cat>
          <c:val>
            <c:numRef>
              <c:f>(Matrix!$C$2:$G$2,Matrix!$K$2:$T$2)</c:f>
              <c:numCache>
                <c:formatCode>0.00</c:formatCode>
                <c:ptCount val="15"/>
                <c:pt idx="0">
                  <c:v>41.3</c:v>
                </c:pt>
                <c:pt idx="1">
                  <c:v>41.3</c:v>
                </c:pt>
                <c:pt idx="2">
                  <c:v>57.1</c:v>
                </c:pt>
                <c:pt idx="3">
                  <c:v>69.0</c:v>
                </c:pt>
                <c:pt idx="4">
                  <c:v>19.3</c:v>
                </c:pt>
                <c:pt idx="5">
                  <c:v>44.11</c:v>
                </c:pt>
                <c:pt idx="6">
                  <c:v>12.5</c:v>
                </c:pt>
                <c:pt idx="7">
                  <c:v>30.3</c:v>
                </c:pt>
                <c:pt idx="8">
                  <c:v>50.7</c:v>
                </c:pt>
                <c:pt idx="9">
                  <c:v>26.3</c:v>
                </c:pt>
                <c:pt idx="10">
                  <c:v>26.1</c:v>
                </c:pt>
                <c:pt idx="11">
                  <c:v>37.3</c:v>
                </c:pt>
                <c:pt idx="12">
                  <c:v>32.7</c:v>
                </c:pt>
                <c:pt idx="13">
                  <c:v>40.9</c:v>
                </c:pt>
                <c:pt idx="14">
                  <c:v>56.0</c:v>
                </c:pt>
              </c:numCache>
            </c:numRef>
          </c:val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81"/>
        <c:axId val="579584"/>
        <c:axId val="6168080"/>
      </c:barChart>
      <c:catAx>
        <c:axId val="5795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8080"/>
        <c:crosses val="autoZero"/>
        <c:auto val="1"/>
        <c:lblAlgn val="ctr"/>
        <c:lblOffset val="100"/>
        <c:noMultiLvlLbl val="0"/>
      </c:catAx>
      <c:valAx>
        <c:axId val="6168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Matrix!$A$13</c:f>
              <c:strCache>
                <c:ptCount val="1"/>
                <c:pt idx="0">
                  <c:v>Reuters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(Matrix!$B$1,Matrix!$D$1:$G$1,Matrix!$K$1:$L$1,Matrix!$N$1:$T$1)</c:f>
              <c:strCache>
                <c:ptCount val="14"/>
                <c:pt idx="0">
                  <c:v>BBC News</c:v>
                </c:pt>
                <c:pt idx="1">
                  <c:v>Bloomberg</c:v>
                </c:pt>
                <c:pt idx="2">
                  <c:v>Business Insider UK</c:v>
                </c:pt>
                <c:pt idx="3">
                  <c:v>CNBC</c:v>
                </c:pt>
                <c:pt idx="4">
                  <c:v>CNN</c:v>
                </c:pt>
                <c:pt idx="5">
                  <c:v>Metro</c:v>
                </c:pt>
                <c:pt idx="6">
                  <c:v>Newsweek</c:v>
                </c:pt>
                <c:pt idx="7">
                  <c:v>The Daily Mail</c:v>
                </c:pt>
                <c:pt idx="8">
                  <c:v>The Guardian</c:v>
                </c:pt>
                <c:pt idx="9">
                  <c:v>The Independent</c:v>
                </c:pt>
                <c:pt idx="10">
                  <c:v>The Mirror</c:v>
                </c:pt>
                <c:pt idx="11">
                  <c:v>The Telegraph</c:v>
                </c:pt>
                <c:pt idx="12">
                  <c:v>The Washington Post</c:v>
                </c:pt>
                <c:pt idx="13">
                  <c:v>Times of India</c:v>
                </c:pt>
              </c:strCache>
            </c:strRef>
          </c:cat>
          <c:val>
            <c:numRef>
              <c:f>(Matrix!$B$13,Matrix!$D$13:$G$13,Matrix!$K$13:$L$13,Matrix!$N$13:$T$13)</c:f>
              <c:numCache>
                <c:formatCode>0.00</c:formatCode>
                <c:ptCount val="14"/>
                <c:pt idx="0">
                  <c:v>69.7</c:v>
                </c:pt>
                <c:pt idx="1">
                  <c:v>17.94</c:v>
                </c:pt>
                <c:pt idx="2">
                  <c:v>43.32</c:v>
                </c:pt>
                <c:pt idx="3">
                  <c:v>34.2</c:v>
                </c:pt>
                <c:pt idx="4">
                  <c:v>52.85</c:v>
                </c:pt>
                <c:pt idx="5">
                  <c:v>30.0</c:v>
                </c:pt>
                <c:pt idx="6">
                  <c:v>26.54</c:v>
                </c:pt>
                <c:pt idx="7">
                  <c:v>17.16</c:v>
                </c:pt>
                <c:pt idx="8">
                  <c:v>22.66</c:v>
                </c:pt>
                <c:pt idx="9">
                  <c:v>47.5</c:v>
                </c:pt>
                <c:pt idx="10">
                  <c:v>24.78</c:v>
                </c:pt>
                <c:pt idx="11">
                  <c:v>66.99</c:v>
                </c:pt>
                <c:pt idx="12">
                  <c:v>36.57</c:v>
                </c:pt>
                <c:pt idx="13">
                  <c:v>42.85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92482784"/>
        <c:axId val="92617344"/>
      </c:barChart>
      <c:catAx>
        <c:axId val="924827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17344"/>
        <c:crosses val="autoZero"/>
        <c:auto val="1"/>
        <c:lblAlgn val="ctr"/>
        <c:lblOffset val="100"/>
        <c:noMultiLvlLbl val="0"/>
      </c:catAx>
      <c:valAx>
        <c:axId val="92617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82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Matrix!$A$16</c:f>
              <c:strCache>
                <c:ptCount val="1"/>
                <c:pt idx="0">
                  <c:v>The Independent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(Matrix!$B$1,Matrix!$D$1:$G$1,Matrix!$K$1:$O$1,Matrix!$Q$1:$S$1)</c:f>
              <c:strCache>
                <c:ptCount val="13"/>
                <c:pt idx="0">
                  <c:v>BBC News</c:v>
                </c:pt>
                <c:pt idx="1">
                  <c:v>Bloomberg</c:v>
                </c:pt>
                <c:pt idx="2">
                  <c:v>Business Insider UK</c:v>
                </c:pt>
                <c:pt idx="3">
                  <c:v>CNBC</c:v>
                </c:pt>
                <c:pt idx="4">
                  <c:v>CNN</c:v>
                </c:pt>
                <c:pt idx="5">
                  <c:v>Metro</c:v>
                </c:pt>
                <c:pt idx="6">
                  <c:v>Newsweek</c:v>
                </c:pt>
                <c:pt idx="7">
                  <c:v>Reuters</c:v>
                </c:pt>
                <c:pt idx="8">
                  <c:v>The Daily Mail</c:v>
                </c:pt>
                <c:pt idx="9">
                  <c:v>The Guardian</c:v>
                </c:pt>
                <c:pt idx="10">
                  <c:v>The Mirror</c:v>
                </c:pt>
                <c:pt idx="11">
                  <c:v>The Telegraph</c:v>
                </c:pt>
                <c:pt idx="12">
                  <c:v>The Washington Post</c:v>
                </c:pt>
              </c:strCache>
            </c:strRef>
          </c:cat>
          <c:val>
            <c:numRef>
              <c:f>(Matrix!$B$16,Matrix!$D$16:$G$16,Matrix!$K$16:$O$16,Matrix!$Q$16:$S$16)</c:f>
              <c:numCache>
                <c:formatCode>0.00</c:formatCode>
                <c:ptCount val="13"/>
                <c:pt idx="0">
                  <c:v>73.86</c:v>
                </c:pt>
                <c:pt idx="1">
                  <c:v>46.67</c:v>
                </c:pt>
                <c:pt idx="2">
                  <c:v>32.43</c:v>
                </c:pt>
                <c:pt idx="3">
                  <c:v>38.31</c:v>
                </c:pt>
                <c:pt idx="4">
                  <c:v>32.01</c:v>
                </c:pt>
                <c:pt idx="5">
                  <c:v>29.03</c:v>
                </c:pt>
                <c:pt idx="6">
                  <c:v>19.53</c:v>
                </c:pt>
                <c:pt idx="7">
                  <c:v>52.5</c:v>
                </c:pt>
                <c:pt idx="8">
                  <c:v>29.01</c:v>
                </c:pt>
                <c:pt idx="9">
                  <c:v>38.28</c:v>
                </c:pt>
                <c:pt idx="10">
                  <c:v>35.7</c:v>
                </c:pt>
                <c:pt idx="11">
                  <c:v>59.92</c:v>
                </c:pt>
                <c:pt idx="12">
                  <c:v>51.5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6908720"/>
        <c:axId val="46585136"/>
      </c:barChart>
      <c:catAx>
        <c:axId val="469087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85136"/>
        <c:crosses val="autoZero"/>
        <c:auto val="1"/>
        <c:lblAlgn val="ctr"/>
        <c:lblOffset val="100"/>
        <c:noMultiLvlLbl val="0"/>
      </c:catAx>
      <c:valAx>
        <c:axId val="46585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08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'Sentence Stats'!$B$2</c:f>
              <c:strCache>
                <c:ptCount val="1"/>
                <c:pt idx="0">
                  <c:v>Not 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'Sentence Stats'!$A$3:$A$21</c:f>
              <c:strCache>
                <c:ptCount val="19"/>
                <c:pt idx="0">
                  <c:v>BBC News</c:v>
                </c:pt>
                <c:pt idx="1">
                  <c:v>BBC Sport</c:v>
                </c:pt>
                <c:pt idx="2">
                  <c:v>Bloomberg</c:v>
                </c:pt>
                <c:pt idx="3">
                  <c:v>Business Insider UK</c:v>
                </c:pt>
                <c:pt idx="4">
                  <c:v>CNBC</c:v>
                </c:pt>
                <c:pt idx="5">
                  <c:v>CNN</c:v>
                </c:pt>
                <c:pt idx="6">
                  <c:v>Cricinfo</c:v>
                </c:pt>
                <c:pt idx="7">
                  <c:v>ESPN</c:v>
                </c:pt>
                <c:pt idx="8">
                  <c:v>FourFourTwo</c:v>
                </c:pt>
                <c:pt idx="9">
                  <c:v>Metro</c:v>
                </c:pt>
                <c:pt idx="10">
                  <c:v>Newsweek</c:v>
                </c:pt>
                <c:pt idx="11">
                  <c:v>Reuters</c:v>
                </c:pt>
                <c:pt idx="12">
                  <c:v>The Daily Mail</c:v>
                </c:pt>
                <c:pt idx="13">
                  <c:v>The Guardian</c:v>
                </c:pt>
                <c:pt idx="14">
                  <c:v>The Independent</c:v>
                </c:pt>
                <c:pt idx="15">
                  <c:v>The Mirror</c:v>
                </c:pt>
                <c:pt idx="16">
                  <c:v>The Telegraph</c:v>
                </c:pt>
                <c:pt idx="17">
                  <c:v>The Washington Post</c:v>
                </c:pt>
                <c:pt idx="18">
                  <c:v>Times of India</c:v>
                </c:pt>
              </c:strCache>
            </c:strRef>
          </c:cat>
          <c:val>
            <c:numRef>
              <c:f>'Sentence Stats'!$B$3:$B$21</c:f>
              <c:numCache>
                <c:formatCode>General</c:formatCode>
                <c:ptCount val="19"/>
                <c:pt idx="0">
                  <c:v>22.02</c:v>
                </c:pt>
                <c:pt idx="1">
                  <c:v>20.76</c:v>
                </c:pt>
                <c:pt idx="2">
                  <c:v>24.96</c:v>
                </c:pt>
                <c:pt idx="3">
                  <c:v>25.58</c:v>
                </c:pt>
                <c:pt idx="4">
                  <c:v>25.4</c:v>
                </c:pt>
                <c:pt idx="5">
                  <c:v>22.82</c:v>
                </c:pt>
                <c:pt idx="6">
                  <c:v>23.14</c:v>
                </c:pt>
                <c:pt idx="7">
                  <c:v>24.13</c:v>
                </c:pt>
                <c:pt idx="8">
                  <c:v>25.39</c:v>
                </c:pt>
                <c:pt idx="9">
                  <c:v>25.22</c:v>
                </c:pt>
                <c:pt idx="10">
                  <c:v>24.1</c:v>
                </c:pt>
                <c:pt idx="11">
                  <c:v>26.07</c:v>
                </c:pt>
                <c:pt idx="12">
                  <c:v>22.31</c:v>
                </c:pt>
                <c:pt idx="13">
                  <c:v>24.35</c:v>
                </c:pt>
                <c:pt idx="14">
                  <c:v>26.63</c:v>
                </c:pt>
                <c:pt idx="15">
                  <c:v>19.85</c:v>
                </c:pt>
                <c:pt idx="16">
                  <c:v>22.88</c:v>
                </c:pt>
                <c:pt idx="17">
                  <c:v>29.3</c:v>
                </c:pt>
                <c:pt idx="18">
                  <c:v>22.42</c:v>
                </c:pt>
              </c:numCache>
            </c:numRef>
          </c:val>
        </c:ser>
        <c:ser>
          <c:idx val="1"/>
          <c:order val="1"/>
          <c:tx>
            <c:strRef>
              <c:f>'Sentence Stats'!$C$2</c:f>
              <c:strCache>
                <c:ptCount val="1"/>
                <c:pt idx="0">
                  <c:v>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'Sentence Stats'!$A$3:$A$21</c:f>
              <c:strCache>
                <c:ptCount val="19"/>
                <c:pt idx="0">
                  <c:v>BBC News</c:v>
                </c:pt>
                <c:pt idx="1">
                  <c:v>BBC Sport</c:v>
                </c:pt>
                <c:pt idx="2">
                  <c:v>Bloomberg</c:v>
                </c:pt>
                <c:pt idx="3">
                  <c:v>Business Insider UK</c:v>
                </c:pt>
                <c:pt idx="4">
                  <c:v>CNBC</c:v>
                </c:pt>
                <c:pt idx="5">
                  <c:v>CNN</c:v>
                </c:pt>
                <c:pt idx="6">
                  <c:v>Cricinfo</c:v>
                </c:pt>
                <c:pt idx="7">
                  <c:v>ESPN</c:v>
                </c:pt>
                <c:pt idx="8">
                  <c:v>FourFourTwo</c:v>
                </c:pt>
                <c:pt idx="9">
                  <c:v>Metro</c:v>
                </c:pt>
                <c:pt idx="10">
                  <c:v>Newsweek</c:v>
                </c:pt>
                <c:pt idx="11">
                  <c:v>Reuters</c:v>
                </c:pt>
                <c:pt idx="12">
                  <c:v>The Daily Mail</c:v>
                </c:pt>
                <c:pt idx="13">
                  <c:v>The Guardian</c:v>
                </c:pt>
                <c:pt idx="14">
                  <c:v>The Independent</c:v>
                </c:pt>
                <c:pt idx="15">
                  <c:v>The Mirror</c:v>
                </c:pt>
                <c:pt idx="16">
                  <c:v>The Telegraph</c:v>
                </c:pt>
                <c:pt idx="17">
                  <c:v>The Washington Post</c:v>
                </c:pt>
                <c:pt idx="18">
                  <c:v>Times of India</c:v>
                </c:pt>
              </c:strCache>
            </c:strRef>
          </c:cat>
          <c:val>
            <c:numRef>
              <c:f>'Sentence Stats'!$C$3:$C$21</c:f>
              <c:numCache>
                <c:formatCode>General</c:formatCode>
                <c:ptCount val="19"/>
                <c:pt idx="0">
                  <c:v>20.14</c:v>
                </c:pt>
                <c:pt idx="1">
                  <c:v>19.09</c:v>
                </c:pt>
                <c:pt idx="2">
                  <c:v>22.42</c:v>
                </c:pt>
                <c:pt idx="3">
                  <c:v>21.6</c:v>
                </c:pt>
                <c:pt idx="4">
                  <c:v>26.06</c:v>
                </c:pt>
                <c:pt idx="5">
                  <c:v>23.39</c:v>
                </c:pt>
                <c:pt idx="6">
                  <c:v>22.92</c:v>
                </c:pt>
                <c:pt idx="7">
                  <c:v>17.88</c:v>
                </c:pt>
                <c:pt idx="8">
                  <c:v>23.22</c:v>
                </c:pt>
                <c:pt idx="9">
                  <c:v>21.75</c:v>
                </c:pt>
                <c:pt idx="10">
                  <c:v>23.94</c:v>
                </c:pt>
                <c:pt idx="11">
                  <c:v>26.45</c:v>
                </c:pt>
                <c:pt idx="12">
                  <c:v>21.33</c:v>
                </c:pt>
                <c:pt idx="13">
                  <c:v>24.01</c:v>
                </c:pt>
                <c:pt idx="14">
                  <c:v>24.13</c:v>
                </c:pt>
                <c:pt idx="15">
                  <c:v>19.06</c:v>
                </c:pt>
                <c:pt idx="16">
                  <c:v>22.04</c:v>
                </c:pt>
                <c:pt idx="17">
                  <c:v>27.26</c:v>
                </c:pt>
                <c:pt idx="18">
                  <c:v>27.22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3130512"/>
        <c:axId val="43180160"/>
      </c:barChart>
      <c:catAx>
        <c:axId val="431305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80160"/>
        <c:crosses val="autoZero"/>
        <c:auto val="1"/>
        <c:lblAlgn val="ctr"/>
        <c:lblOffset val="100"/>
        <c:noMultiLvlLbl val="0"/>
      </c:catAx>
      <c:valAx>
        <c:axId val="43180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30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'Sentence Stats'!$B$2</c:f>
              <c:strCache>
                <c:ptCount val="1"/>
                <c:pt idx="0">
                  <c:v>Not 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'Sentence Stats'!$A$3:$A$21</c:f>
              <c:strCache>
                <c:ptCount val="19"/>
                <c:pt idx="0">
                  <c:v>BBC News</c:v>
                </c:pt>
                <c:pt idx="1">
                  <c:v>BBC Sport</c:v>
                </c:pt>
                <c:pt idx="2">
                  <c:v>Bloomberg</c:v>
                </c:pt>
                <c:pt idx="3">
                  <c:v>Business Insider UK</c:v>
                </c:pt>
                <c:pt idx="4">
                  <c:v>CNBC</c:v>
                </c:pt>
                <c:pt idx="5">
                  <c:v>CNN</c:v>
                </c:pt>
                <c:pt idx="6">
                  <c:v>Cricinfo</c:v>
                </c:pt>
                <c:pt idx="7">
                  <c:v>ESPN</c:v>
                </c:pt>
                <c:pt idx="8">
                  <c:v>FourFourTwo</c:v>
                </c:pt>
                <c:pt idx="9">
                  <c:v>Metro</c:v>
                </c:pt>
                <c:pt idx="10">
                  <c:v>Newsweek</c:v>
                </c:pt>
                <c:pt idx="11">
                  <c:v>Reuters</c:v>
                </c:pt>
                <c:pt idx="12">
                  <c:v>The Daily Mail</c:v>
                </c:pt>
                <c:pt idx="13">
                  <c:v>The Guardian</c:v>
                </c:pt>
                <c:pt idx="14">
                  <c:v>The Independent</c:v>
                </c:pt>
                <c:pt idx="15">
                  <c:v>The Mirror</c:v>
                </c:pt>
                <c:pt idx="16">
                  <c:v>The Telegraph</c:v>
                </c:pt>
                <c:pt idx="17">
                  <c:v>The Washington Post</c:v>
                </c:pt>
                <c:pt idx="18">
                  <c:v>Times of India</c:v>
                </c:pt>
              </c:strCache>
            </c:strRef>
          </c:cat>
          <c:val>
            <c:numRef>
              <c:f>'Sentence Stats'!$B$3:$B$21</c:f>
              <c:numCache>
                <c:formatCode>General</c:formatCode>
                <c:ptCount val="19"/>
                <c:pt idx="0">
                  <c:v>22.02</c:v>
                </c:pt>
                <c:pt idx="1">
                  <c:v>20.76</c:v>
                </c:pt>
                <c:pt idx="2">
                  <c:v>24.96</c:v>
                </c:pt>
                <c:pt idx="3">
                  <c:v>25.58</c:v>
                </c:pt>
                <c:pt idx="4">
                  <c:v>25.4</c:v>
                </c:pt>
                <c:pt idx="5">
                  <c:v>22.82</c:v>
                </c:pt>
                <c:pt idx="6">
                  <c:v>23.14</c:v>
                </c:pt>
                <c:pt idx="7">
                  <c:v>24.13</c:v>
                </c:pt>
                <c:pt idx="8">
                  <c:v>25.39</c:v>
                </c:pt>
                <c:pt idx="9">
                  <c:v>25.22</c:v>
                </c:pt>
                <c:pt idx="10">
                  <c:v>24.1</c:v>
                </c:pt>
                <c:pt idx="11">
                  <c:v>26.07</c:v>
                </c:pt>
                <c:pt idx="12">
                  <c:v>22.31</c:v>
                </c:pt>
                <c:pt idx="13">
                  <c:v>24.35</c:v>
                </c:pt>
                <c:pt idx="14">
                  <c:v>26.63</c:v>
                </c:pt>
                <c:pt idx="15">
                  <c:v>19.85</c:v>
                </c:pt>
                <c:pt idx="16">
                  <c:v>22.88</c:v>
                </c:pt>
                <c:pt idx="17">
                  <c:v>29.3</c:v>
                </c:pt>
                <c:pt idx="18">
                  <c:v>22.42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'Sentence Stats'!$C$2</c:f>
              <c:strCache>
                <c:ptCount val="1"/>
                <c:pt idx="0">
                  <c:v>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'Sentence Stats'!$A$3:$A$21</c:f>
              <c:strCache>
                <c:ptCount val="19"/>
                <c:pt idx="0">
                  <c:v>BBC News</c:v>
                </c:pt>
                <c:pt idx="1">
                  <c:v>BBC Sport</c:v>
                </c:pt>
                <c:pt idx="2">
                  <c:v>Bloomberg</c:v>
                </c:pt>
                <c:pt idx="3">
                  <c:v>Business Insider UK</c:v>
                </c:pt>
                <c:pt idx="4">
                  <c:v>CNBC</c:v>
                </c:pt>
                <c:pt idx="5">
                  <c:v>CNN</c:v>
                </c:pt>
                <c:pt idx="6">
                  <c:v>Cricinfo</c:v>
                </c:pt>
                <c:pt idx="7">
                  <c:v>ESPN</c:v>
                </c:pt>
                <c:pt idx="8">
                  <c:v>FourFourTwo</c:v>
                </c:pt>
                <c:pt idx="9">
                  <c:v>Metro</c:v>
                </c:pt>
                <c:pt idx="10">
                  <c:v>Newsweek</c:v>
                </c:pt>
                <c:pt idx="11">
                  <c:v>Reuters</c:v>
                </c:pt>
                <c:pt idx="12">
                  <c:v>The Daily Mail</c:v>
                </c:pt>
                <c:pt idx="13">
                  <c:v>The Guardian</c:v>
                </c:pt>
                <c:pt idx="14">
                  <c:v>The Independent</c:v>
                </c:pt>
                <c:pt idx="15">
                  <c:v>The Mirror</c:v>
                </c:pt>
                <c:pt idx="16">
                  <c:v>The Telegraph</c:v>
                </c:pt>
                <c:pt idx="17">
                  <c:v>The Washington Post</c:v>
                </c:pt>
                <c:pt idx="18">
                  <c:v>Times of India</c:v>
                </c:pt>
              </c:strCache>
            </c:strRef>
          </c:cat>
          <c:val>
            <c:numRef>
              <c:f>'Sentence Stats'!$C$3:$C$21</c:f>
              <c:numCache>
                <c:formatCode>General</c:formatCode>
                <c:ptCount val="19"/>
                <c:pt idx="0">
                  <c:v>20.14</c:v>
                </c:pt>
                <c:pt idx="1">
                  <c:v>19.09</c:v>
                </c:pt>
                <c:pt idx="2">
                  <c:v>22.42</c:v>
                </c:pt>
                <c:pt idx="3">
                  <c:v>21.6</c:v>
                </c:pt>
                <c:pt idx="4">
                  <c:v>26.06</c:v>
                </c:pt>
                <c:pt idx="5">
                  <c:v>23.39</c:v>
                </c:pt>
                <c:pt idx="6">
                  <c:v>22.92</c:v>
                </c:pt>
                <c:pt idx="7">
                  <c:v>17.88</c:v>
                </c:pt>
                <c:pt idx="8">
                  <c:v>23.22</c:v>
                </c:pt>
                <c:pt idx="9">
                  <c:v>21.75</c:v>
                </c:pt>
                <c:pt idx="10">
                  <c:v>23.94</c:v>
                </c:pt>
                <c:pt idx="11">
                  <c:v>26.45</c:v>
                </c:pt>
                <c:pt idx="12">
                  <c:v>21.33</c:v>
                </c:pt>
                <c:pt idx="13">
                  <c:v>24.01</c:v>
                </c:pt>
                <c:pt idx="14">
                  <c:v>24.13</c:v>
                </c:pt>
                <c:pt idx="15">
                  <c:v>19.06</c:v>
                </c:pt>
                <c:pt idx="16">
                  <c:v>22.04</c:v>
                </c:pt>
                <c:pt idx="17">
                  <c:v>27.26</c:v>
                </c:pt>
                <c:pt idx="18">
                  <c:v>27.22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29648"/>
        <c:axId val="46586352"/>
      </c:lineChart>
      <c:catAx>
        <c:axId val="7429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86352"/>
        <c:crosses val="autoZero"/>
        <c:auto val="1"/>
        <c:lblAlgn val="ctr"/>
        <c:lblOffset val="100"/>
        <c:noMultiLvlLbl val="0"/>
      </c:catAx>
      <c:valAx>
        <c:axId val="4658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9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505603</xdr:colOff>
      <xdr:row>26</xdr:row>
      <xdr:rowOff>95849</xdr:rowOff>
    </xdr:from>
    <xdr:to>
      <xdr:col>11</xdr:col>
      <xdr:colOff>215660</xdr:colOff>
      <xdr:row>50</xdr:row>
      <xdr:rowOff>95849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50320</xdr:colOff>
      <xdr:row>25</xdr:row>
      <xdr:rowOff>185947</xdr:rowOff>
    </xdr:from>
    <xdr:to>
      <xdr:col>15</xdr:col>
      <xdr:colOff>958491</xdr:colOff>
      <xdr:row>42</xdr:row>
      <xdr:rowOff>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397774</xdr:colOff>
      <xdr:row>26</xdr:row>
      <xdr:rowOff>42174</xdr:rowOff>
    </xdr:from>
    <xdr:to>
      <xdr:col>20</xdr:col>
      <xdr:colOff>656566</xdr:colOff>
      <xdr:row>40</xdr:row>
      <xdr:rowOff>101600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723900</xdr:colOff>
      <xdr:row>2</xdr:row>
      <xdr:rowOff>0</xdr:rowOff>
    </xdr:from>
    <xdr:to>
      <xdr:col>12</xdr:col>
      <xdr:colOff>342900</xdr:colOff>
      <xdr:row>13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615950</xdr:colOff>
      <xdr:row>14</xdr:row>
      <xdr:rowOff>165100</xdr:rowOff>
    </xdr:from>
    <xdr:to>
      <xdr:col>11</xdr:col>
      <xdr:colOff>234950</xdr:colOff>
      <xdr:row>27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0"/>
  <sheetViews>
    <sheetView showRuler="0" topLeftCell="AP1" zoomScale="53" zoomScaleNormal="53" zoomScalePageLayoutView="53" workbookViewId="0">
      <selection activeCell="L11" sqref="L11"/>
    </sheetView>
  </sheetViews>
  <sheetFormatPr baseColWidth="10" defaultRowHeight="16" x14ac:dyDescent="0.2"/>
  <cols>
    <col min="1" max="1" width="22.5" style="1" bestFit="1" customWidth="1"/>
    <col min="2" max="20" width="14.1640625" style="1" customWidth="1"/>
    <col min="21" max="21" width="13.6640625" style="1" customWidth="1"/>
    <col min="22" max="22" width="10.83203125" style="1"/>
    <col min="23" max="23" width="21.6640625" style="1" bestFit="1" customWidth="1"/>
    <col min="24" max="44" width="10.83203125" style="1"/>
    <col min="45" max="45" width="21.6640625" style="1" bestFit="1" customWidth="1"/>
    <col min="46" max="16384" width="10.83203125" style="1"/>
  </cols>
  <sheetData>
    <row r="1" spans="1:65" ht="130" x14ac:dyDescent="0.2">
      <c r="A1" s="2"/>
      <c r="B1" s="3" t="s">
        <v>3</v>
      </c>
      <c r="C1" s="3" t="s">
        <v>8</v>
      </c>
      <c r="D1" s="3" t="s">
        <v>7</v>
      </c>
      <c r="E1" s="3" t="s">
        <v>9</v>
      </c>
      <c r="F1" s="3" t="s">
        <v>10</v>
      </c>
      <c r="G1" s="3" t="s">
        <v>11</v>
      </c>
      <c r="H1" s="3" t="s">
        <v>12</v>
      </c>
      <c r="I1" s="3" t="s">
        <v>13</v>
      </c>
      <c r="J1" s="3" t="s">
        <v>14</v>
      </c>
      <c r="K1" s="3" t="s">
        <v>15</v>
      </c>
      <c r="L1" s="3" t="s">
        <v>16</v>
      </c>
      <c r="M1" s="3" t="s">
        <v>17</v>
      </c>
      <c r="N1" s="3" t="s">
        <v>1</v>
      </c>
      <c r="O1" s="3" t="s">
        <v>0</v>
      </c>
      <c r="P1" s="3" t="s">
        <v>4</v>
      </c>
      <c r="Q1" s="3" t="s">
        <v>5</v>
      </c>
      <c r="R1" s="3" t="s">
        <v>2</v>
      </c>
      <c r="S1" s="3" t="s">
        <v>19</v>
      </c>
      <c r="T1" s="3" t="s">
        <v>18</v>
      </c>
      <c r="U1" s="3" t="s">
        <v>20</v>
      </c>
      <c r="W1" s="2"/>
      <c r="X1" s="3" t="s">
        <v>3</v>
      </c>
      <c r="Y1" s="3" t="s">
        <v>8</v>
      </c>
      <c r="Z1" s="3" t="s">
        <v>7</v>
      </c>
      <c r="AA1" s="3" t="s">
        <v>9</v>
      </c>
      <c r="AB1" s="3" t="s">
        <v>10</v>
      </c>
      <c r="AC1" s="3" t="s">
        <v>11</v>
      </c>
      <c r="AD1" s="3" t="s">
        <v>12</v>
      </c>
      <c r="AE1" s="3" t="s">
        <v>13</v>
      </c>
      <c r="AF1" s="3" t="s">
        <v>14</v>
      </c>
      <c r="AG1" s="3" t="s">
        <v>15</v>
      </c>
      <c r="AH1" s="3" t="s">
        <v>16</v>
      </c>
      <c r="AI1" s="3" t="s">
        <v>17</v>
      </c>
      <c r="AJ1" s="3" t="s">
        <v>1</v>
      </c>
      <c r="AK1" s="3" t="s">
        <v>0</v>
      </c>
      <c r="AL1" s="3" t="s">
        <v>4</v>
      </c>
      <c r="AM1" s="3" t="s">
        <v>5</v>
      </c>
      <c r="AN1" s="3" t="s">
        <v>2</v>
      </c>
      <c r="AO1" s="3" t="s">
        <v>19</v>
      </c>
      <c r="AP1" s="3" t="s">
        <v>18</v>
      </c>
      <c r="AQ1" s="3" t="s">
        <v>20</v>
      </c>
      <c r="AS1" s="2"/>
      <c r="AT1" s="3" t="s">
        <v>3</v>
      </c>
      <c r="AU1" s="3" t="s">
        <v>8</v>
      </c>
      <c r="AV1" s="3" t="s">
        <v>7</v>
      </c>
      <c r="AW1" s="3" t="s">
        <v>9</v>
      </c>
      <c r="AX1" s="3" t="s">
        <v>10</v>
      </c>
      <c r="AY1" s="3" t="s">
        <v>11</v>
      </c>
      <c r="AZ1" s="3" t="s">
        <v>12</v>
      </c>
      <c r="BA1" s="3" t="s">
        <v>13</v>
      </c>
      <c r="BB1" s="3" t="s">
        <v>14</v>
      </c>
      <c r="BC1" s="3" t="s">
        <v>15</v>
      </c>
      <c r="BD1" s="3" t="s">
        <v>16</v>
      </c>
      <c r="BE1" s="3" t="s">
        <v>17</v>
      </c>
      <c r="BF1" s="3" t="s">
        <v>1</v>
      </c>
      <c r="BG1" s="3" t="s">
        <v>0</v>
      </c>
      <c r="BH1" s="3" t="s">
        <v>4</v>
      </c>
      <c r="BI1" s="3" t="s">
        <v>5</v>
      </c>
      <c r="BJ1" s="3" t="s">
        <v>2</v>
      </c>
      <c r="BK1" s="3" t="s">
        <v>19</v>
      </c>
      <c r="BL1" s="3" t="s">
        <v>18</v>
      </c>
      <c r="BM1" s="3" t="s">
        <v>20</v>
      </c>
    </row>
    <row r="2" spans="1:65" ht="57" customHeight="1" x14ac:dyDescent="0.2">
      <c r="A2" s="2" t="s">
        <v>3</v>
      </c>
      <c r="B2" s="5" t="s">
        <v>6</v>
      </c>
      <c r="C2" s="5">
        <v>41.3</v>
      </c>
      <c r="D2" s="4">
        <v>41.3</v>
      </c>
      <c r="E2" s="5">
        <v>57.1</v>
      </c>
      <c r="F2" s="5">
        <v>69</v>
      </c>
      <c r="G2" s="5">
        <v>19.3</v>
      </c>
      <c r="H2" s="5" t="s">
        <v>21</v>
      </c>
      <c r="I2" s="5" t="s">
        <v>21</v>
      </c>
      <c r="J2" s="5" t="s">
        <v>21</v>
      </c>
      <c r="K2" s="5">
        <v>44.11</v>
      </c>
      <c r="L2" s="5">
        <v>12.5</v>
      </c>
      <c r="M2" s="5">
        <v>30.3</v>
      </c>
      <c r="N2" s="5">
        <v>50.7</v>
      </c>
      <c r="O2" s="5">
        <v>26.3</v>
      </c>
      <c r="P2" s="5">
        <v>26.1</v>
      </c>
      <c r="Q2" s="5">
        <v>37.299999999999997</v>
      </c>
      <c r="R2" s="5">
        <v>32.700000000000003</v>
      </c>
      <c r="S2" s="5">
        <v>40.9</v>
      </c>
      <c r="T2" s="5">
        <v>56</v>
      </c>
      <c r="U2" s="6">
        <f>AVERAGE(B2:T2)</f>
        <v>38.994000000000007</v>
      </c>
      <c r="W2" s="2" t="s">
        <v>3</v>
      </c>
      <c r="X2" s="7" t="s">
        <v>6</v>
      </c>
      <c r="Y2" s="7">
        <v>2</v>
      </c>
      <c r="Z2" s="8">
        <v>13</v>
      </c>
      <c r="AA2" s="7">
        <v>4</v>
      </c>
      <c r="AB2" s="7">
        <v>6</v>
      </c>
      <c r="AC2" s="7">
        <v>11</v>
      </c>
      <c r="AD2" s="7" t="s">
        <v>21</v>
      </c>
      <c r="AE2" s="7" t="s">
        <v>21</v>
      </c>
      <c r="AF2" s="7" t="s">
        <v>21</v>
      </c>
      <c r="AG2" s="7">
        <v>9</v>
      </c>
      <c r="AH2" s="7">
        <v>1</v>
      </c>
      <c r="AI2" s="7">
        <v>8</v>
      </c>
      <c r="AJ2" s="7">
        <v>8</v>
      </c>
      <c r="AK2" s="7">
        <v>8</v>
      </c>
      <c r="AL2" s="7">
        <v>15</v>
      </c>
      <c r="AM2" s="7">
        <v>5</v>
      </c>
      <c r="AN2" s="7">
        <v>10</v>
      </c>
      <c r="AO2" s="7">
        <v>7</v>
      </c>
      <c r="AP2" s="7">
        <v>1</v>
      </c>
      <c r="AQ2" s="6">
        <f>SUM(X2:AP2)</f>
        <v>108</v>
      </c>
      <c r="AS2" s="2" t="s">
        <v>3</v>
      </c>
      <c r="AT2" s="7" t="s">
        <v>6</v>
      </c>
      <c r="AU2" s="7">
        <f>C2*Y2</f>
        <v>82.6</v>
      </c>
      <c r="AV2" s="7">
        <f t="shared" ref="AV2:BI17" si="0">D2*Z2</f>
        <v>536.9</v>
      </c>
      <c r="AW2" s="7">
        <f t="shared" si="0"/>
        <v>228.4</v>
      </c>
      <c r="AX2" s="7">
        <f t="shared" si="0"/>
        <v>414</v>
      </c>
      <c r="AY2" s="7">
        <f t="shared" si="0"/>
        <v>212.3</v>
      </c>
      <c r="AZ2" s="7" t="s">
        <v>21</v>
      </c>
      <c r="BA2" s="7" t="s">
        <v>21</v>
      </c>
      <c r="BB2" s="7" t="s">
        <v>21</v>
      </c>
      <c r="BC2" s="7">
        <f t="shared" ref="BC2:BC20" si="1">K2*AG2</f>
        <v>396.99</v>
      </c>
      <c r="BD2" s="7">
        <f t="shared" ref="BD2:BD20" si="2">L2*AH2</f>
        <v>12.5</v>
      </c>
      <c r="BE2" s="7">
        <f t="shared" ref="BE2:BE20" si="3">M2*AI2</f>
        <v>242.4</v>
      </c>
      <c r="BF2" s="7">
        <f t="shared" ref="BF2:BF20" si="4">N2*AJ2</f>
        <v>405.6</v>
      </c>
      <c r="BG2" s="7">
        <f t="shared" ref="BG2:BG20" si="5">O2*AK2</f>
        <v>210.4</v>
      </c>
      <c r="BH2" s="7">
        <f t="shared" ref="BH2:BH20" si="6">P2*AL2</f>
        <v>391.5</v>
      </c>
      <c r="BI2" s="7">
        <f t="shared" ref="BI2:BI20" si="7">Q2*AM2</f>
        <v>186.5</v>
      </c>
      <c r="BJ2" s="7">
        <f t="shared" ref="BJ2:BJ20" si="8">R2*AN2</f>
        <v>327</v>
      </c>
      <c r="BK2" s="7">
        <f t="shared" ref="BK2:BK20" si="9">S2*AO2</f>
        <v>286.3</v>
      </c>
      <c r="BL2" s="7">
        <f t="shared" ref="BL2:BL20" si="10">T2*AP2</f>
        <v>56</v>
      </c>
      <c r="BM2" s="6">
        <f>SUM(AT2:BL2)/AQ2</f>
        <v>36.938796296296296</v>
      </c>
    </row>
    <row r="3" spans="1:65" ht="57" customHeight="1" x14ac:dyDescent="0.2">
      <c r="A3" s="2" t="s">
        <v>8</v>
      </c>
      <c r="B3" s="5">
        <v>58.7</v>
      </c>
      <c r="C3" s="5" t="s">
        <v>6</v>
      </c>
      <c r="D3" s="5">
        <v>60.6</v>
      </c>
      <c r="E3" s="5">
        <v>60</v>
      </c>
      <c r="F3" s="5" t="s">
        <v>21</v>
      </c>
      <c r="G3" s="5" t="s">
        <v>21</v>
      </c>
      <c r="H3" s="5">
        <v>62.5</v>
      </c>
      <c r="I3" s="5" t="s">
        <v>21</v>
      </c>
      <c r="J3" s="5">
        <v>82.1</v>
      </c>
      <c r="K3" s="5">
        <v>70.8</v>
      </c>
      <c r="L3" s="5">
        <v>33.299999999999997</v>
      </c>
      <c r="M3" s="5" t="s">
        <v>21</v>
      </c>
      <c r="N3" s="5">
        <v>37.1</v>
      </c>
      <c r="O3" s="5">
        <v>36.200000000000003</v>
      </c>
      <c r="P3" s="5" t="s">
        <v>21</v>
      </c>
      <c r="Q3" s="5">
        <v>89</v>
      </c>
      <c r="R3" s="5">
        <v>14.3</v>
      </c>
      <c r="S3" s="5" t="s">
        <v>21</v>
      </c>
      <c r="T3" s="5" t="s">
        <v>21</v>
      </c>
      <c r="U3" s="6">
        <f t="shared" ref="U3:U20" si="11">AVERAGE(B3:T3)</f>
        <v>54.963636363636354</v>
      </c>
      <c r="W3" s="2" t="s">
        <v>8</v>
      </c>
      <c r="X3" s="7">
        <v>2</v>
      </c>
      <c r="Y3" s="7" t="s">
        <v>6</v>
      </c>
      <c r="Z3" s="7">
        <v>3</v>
      </c>
      <c r="AA3" s="7">
        <v>1</v>
      </c>
      <c r="AB3" s="7" t="s">
        <v>21</v>
      </c>
      <c r="AC3" s="7" t="s">
        <v>21</v>
      </c>
      <c r="AD3" s="7">
        <v>3</v>
      </c>
      <c r="AE3" s="7" t="s">
        <v>21</v>
      </c>
      <c r="AF3" s="7">
        <v>8</v>
      </c>
      <c r="AG3" s="7">
        <v>4</v>
      </c>
      <c r="AH3" s="7">
        <v>1</v>
      </c>
      <c r="AI3" s="7" t="s">
        <v>21</v>
      </c>
      <c r="AJ3" s="7">
        <v>14</v>
      </c>
      <c r="AK3" s="7">
        <v>3</v>
      </c>
      <c r="AL3" s="7" t="s">
        <v>21</v>
      </c>
      <c r="AM3" s="7">
        <v>9</v>
      </c>
      <c r="AN3" s="7">
        <v>1</v>
      </c>
      <c r="AO3" s="7" t="s">
        <v>21</v>
      </c>
      <c r="AP3" s="7" t="s">
        <v>21</v>
      </c>
      <c r="AQ3" s="6">
        <f t="shared" ref="AQ3:AQ20" si="12">SUM(X3:AP3)</f>
        <v>49</v>
      </c>
      <c r="AS3" s="2" t="s">
        <v>8</v>
      </c>
      <c r="AT3" s="7">
        <f t="shared" ref="AT3:BB20" si="13">B3*X3</f>
        <v>117.4</v>
      </c>
      <c r="AU3" s="7" t="s">
        <v>21</v>
      </c>
      <c r="AV3" s="7">
        <f t="shared" si="0"/>
        <v>181.8</v>
      </c>
      <c r="AW3" s="7">
        <f t="shared" si="0"/>
        <v>60</v>
      </c>
      <c r="AX3" s="7" t="s">
        <v>21</v>
      </c>
      <c r="AY3" s="7" t="s">
        <v>21</v>
      </c>
      <c r="AZ3" s="7">
        <f t="shared" si="0"/>
        <v>187.5</v>
      </c>
      <c r="BA3" s="7" t="s">
        <v>21</v>
      </c>
      <c r="BB3" s="7">
        <f t="shared" si="0"/>
        <v>656.8</v>
      </c>
      <c r="BC3" s="7">
        <f t="shared" si="1"/>
        <v>283.2</v>
      </c>
      <c r="BD3" s="7">
        <f t="shared" si="2"/>
        <v>33.299999999999997</v>
      </c>
      <c r="BE3" s="7" t="s">
        <v>21</v>
      </c>
      <c r="BF3" s="7">
        <f t="shared" si="4"/>
        <v>519.4</v>
      </c>
      <c r="BG3" s="7">
        <f t="shared" si="5"/>
        <v>108.60000000000001</v>
      </c>
      <c r="BH3" s="7" t="s">
        <v>21</v>
      </c>
      <c r="BI3" s="7">
        <f t="shared" si="7"/>
        <v>801</v>
      </c>
      <c r="BJ3" s="7">
        <f t="shared" si="8"/>
        <v>14.3</v>
      </c>
      <c r="BK3" s="7" t="s">
        <v>21</v>
      </c>
      <c r="BL3" s="7" t="s">
        <v>21</v>
      </c>
      <c r="BM3" s="6">
        <f t="shared" ref="BM3:BM20" si="14">SUM(AT3:BL3)/AQ3</f>
        <v>60.475510204081637</v>
      </c>
    </row>
    <row r="4" spans="1:65" ht="57" customHeight="1" x14ac:dyDescent="0.2">
      <c r="A4" s="2" t="s">
        <v>7</v>
      </c>
      <c r="B4" s="5">
        <v>58.7</v>
      </c>
      <c r="C4" s="5">
        <v>39.4</v>
      </c>
      <c r="D4" s="5" t="s">
        <v>6</v>
      </c>
      <c r="E4" s="5">
        <v>41.3</v>
      </c>
      <c r="F4" s="5">
        <v>42.2</v>
      </c>
      <c r="G4" s="5">
        <v>56.1</v>
      </c>
      <c r="H4" s="5" t="s">
        <v>21</v>
      </c>
      <c r="I4" s="5" t="s">
        <v>21</v>
      </c>
      <c r="J4" s="5" t="s">
        <v>21</v>
      </c>
      <c r="K4" s="5">
        <v>87.6</v>
      </c>
      <c r="L4" s="5">
        <v>61.5</v>
      </c>
      <c r="M4" s="5">
        <v>82.1</v>
      </c>
      <c r="N4" s="5">
        <v>45.5</v>
      </c>
      <c r="O4" s="5">
        <v>53.2</v>
      </c>
      <c r="P4" s="5">
        <v>53.3</v>
      </c>
      <c r="Q4" s="5" t="s">
        <v>21</v>
      </c>
      <c r="R4" s="5">
        <v>34.4</v>
      </c>
      <c r="S4" s="5">
        <v>85.7</v>
      </c>
      <c r="T4" s="5">
        <v>50</v>
      </c>
      <c r="U4" s="6">
        <f t="shared" si="11"/>
        <v>56.5</v>
      </c>
      <c r="W4" s="2" t="s">
        <v>7</v>
      </c>
      <c r="X4" s="7">
        <v>13</v>
      </c>
      <c r="Y4" s="7">
        <v>3</v>
      </c>
      <c r="Z4" s="7" t="s">
        <v>6</v>
      </c>
      <c r="AA4" s="7">
        <v>3</v>
      </c>
      <c r="AB4" s="7">
        <v>4</v>
      </c>
      <c r="AC4" s="7">
        <v>10</v>
      </c>
      <c r="AD4" s="7" t="s">
        <v>21</v>
      </c>
      <c r="AE4" s="7" t="s">
        <v>21</v>
      </c>
      <c r="AF4" s="7" t="s">
        <v>21</v>
      </c>
      <c r="AG4" s="7">
        <v>3</v>
      </c>
      <c r="AH4" s="7">
        <v>4</v>
      </c>
      <c r="AI4" s="7">
        <v>3</v>
      </c>
      <c r="AJ4" s="7">
        <v>5</v>
      </c>
      <c r="AK4" s="7">
        <v>5</v>
      </c>
      <c r="AL4" s="7">
        <v>6</v>
      </c>
      <c r="AM4" s="7" t="s">
        <v>21</v>
      </c>
      <c r="AN4" s="7">
        <v>4</v>
      </c>
      <c r="AO4" s="7">
        <v>2</v>
      </c>
      <c r="AP4" s="7">
        <v>2</v>
      </c>
      <c r="AQ4" s="6">
        <f t="shared" si="12"/>
        <v>67</v>
      </c>
      <c r="AS4" s="2" t="s">
        <v>7</v>
      </c>
      <c r="AT4" s="7">
        <f t="shared" si="13"/>
        <v>763.1</v>
      </c>
      <c r="AU4" s="7">
        <f t="shared" si="13"/>
        <v>118.19999999999999</v>
      </c>
      <c r="AV4" s="7" t="s">
        <v>21</v>
      </c>
      <c r="AW4" s="7">
        <f t="shared" si="0"/>
        <v>123.89999999999999</v>
      </c>
      <c r="AX4" s="7">
        <f t="shared" si="0"/>
        <v>168.8</v>
      </c>
      <c r="AY4" s="7">
        <f t="shared" si="0"/>
        <v>561</v>
      </c>
      <c r="AZ4" s="7" t="s">
        <v>21</v>
      </c>
      <c r="BA4" s="7" t="s">
        <v>21</v>
      </c>
      <c r="BB4" s="7" t="s">
        <v>21</v>
      </c>
      <c r="BC4" s="7">
        <f t="shared" si="1"/>
        <v>262.79999999999995</v>
      </c>
      <c r="BD4" s="7">
        <f t="shared" si="2"/>
        <v>246</v>
      </c>
      <c r="BE4" s="7">
        <f t="shared" si="3"/>
        <v>246.29999999999998</v>
      </c>
      <c r="BF4" s="7">
        <f t="shared" si="4"/>
        <v>227.5</v>
      </c>
      <c r="BG4" s="7">
        <f t="shared" si="5"/>
        <v>266</v>
      </c>
      <c r="BH4" s="7">
        <f t="shared" si="6"/>
        <v>319.79999999999995</v>
      </c>
      <c r="BI4" s="7" t="s">
        <v>21</v>
      </c>
      <c r="BJ4" s="7">
        <f t="shared" si="8"/>
        <v>137.6</v>
      </c>
      <c r="BK4" s="7">
        <f t="shared" si="9"/>
        <v>171.4</v>
      </c>
      <c r="BL4" s="7">
        <f t="shared" si="10"/>
        <v>100</v>
      </c>
      <c r="BM4" s="6">
        <f t="shared" si="14"/>
        <v>55.408955223880604</v>
      </c>
    </row>
    <row r="5" spans="1:65" ht="57" customHeight="1" x14ac:dyDescent="0.2">
      <c r="A5" s="2" t="s">
        <v>9</v>
      </c>
      <c r="B5" s="5">
        <v>42.9</v>
      </c>
      <c r="C5" s="5">
        <v>40</v>
      </c>
      <c r="D5" s="5">
        <v>58.7</v>
      </c>
      <c r="E5" s="5" t="s">
        <v>6</v>
      </c>
      <c r="F5" s="5">
        <v>81.400000000000006</v>
      </c>
      <c r="G5" s="5">
        <v>43.5</v>
      </c>
      <c r="H5" s="5" t="s">
        <v>21</v>
      </c>
      <c r="I5" s="5">
        <v>42</v>
      </c>
      <c r="J5" s="5" t="s">
        <v>21</v>
      </c>
      <c r="K5" s="5">
        <v>38.299999999999997</v>
      </c>
      <c r="L5" s="5">
        <v>62.5</v>
      </c>
      <c r="M5" s="5">
        <v>56.7</v>
      </c>
      <c r="N5" s="5">
        <v>33.06</v>
      </c>
      <c r="O5" s="5">
        <v>33.15</v>
      </c>
      <c r="P5" s="5">
        <v>67.569999999999993</v>
      </c>
      <c r="Q5" s="5">
        <v>45.15</v>
      </c>
      <c r="R5" s="5">
        <v>50.88</v>
      </c>
      <c r="S5" s="5">
        <v>25</v>
      </c>
      <c r="T5" s="5">
        <v>71.430000000000007</v>
      </c>
      <c r="U5" s="6">
        <f t="shared" si="11"/>
        <v>49.515000000000001</v>
      </c>
      <c r="W5" s="2" t="s">
        <v>9</v>
      </c>
      <c r="X5" s="7">
        <v>4</v>
      </c>
      <c r="Y5" s="7">
        <v>1</v>
      </c>
      <c r="Z5" s="7">
        <v>3</v>
      </c>
      <c r="AA5" s="7" t="s">
        <v>6</v>
      </c>
      <c r="AB5" s="7">
        <v>9</v>
      </c>
      <c r="AC5" s="7">
        <v>12</v>
      </c>
      <c r="AD5" s="7" t="s">
        <v>21</v>
      </c>
      <c r="AE5" s="7">
        <v>2</v>
      </c>
      <c r="AF5" s="7" t="s">
        <v>21</v>
      </c>
      <c r="AG5" s="7">
        <v>6</v>
      </c>
      <c r="AH5" s="7">
        <v>8</v>
      </c>
      <c r="AI5" s="7">
        <v>9</v>
      </c>
      <c r="AJ5" s="7">
        <v>18</v>
      </c>
      <c r="AK5" s="7">
        <v>8</v>
      </c>
      <c r="AL5" s="7">
        <v>7</v>
      </c>
      <c r="AM5" s="7">
        <v>8</v>
      </c>
      <c r="AN5" s="7">
        <v>7</v>
      </c>
      <c r="AO5" s="7">
        <v>7</v>
      </c>
      <c r="AP5" s="7">
        <v>1</v>
      </c>
      <c r="AQ5" s="6">
        <f t="shared" si="12"/>
        <v>110</v>
      </c>
      <c r="AS5" s="2" t="s">
        <v>9</v>
      </c>
      <c r="AT5" s="7">
        <f t="shared" si="13"/>
        <v>171.6</v>
      </c>
      <c r="AU5" s="7">
        <f t="shared" si="13"/>
        <v>40</v>
      </c>
      <c r="AV5" s="7">
        <f t="shared" si="0"/>
        <v>176.10000000000002</v>
      </c>
      <c r="AW5" s="7" t="s">
        <v>21</v>
      </c>
      <c r="AX5" s="7">
        <f t="shared" si="0"/>
        <v>732.6</v>
      </c>
      <c r="AY5" s="7">
        <f t="shared" si="0"/>
        <v>522</v>
      </c>
      <c r="AZ5" s="7" t="s">
        <v>21</v>
      </c>
      <c r="BA5" s="7">
        <f t="shared" si="0"/>
        <v>84</v>
      </c>
      <c r="BB5" s="7" t="s">
        <v>21</v>
      </c>
      <c r="BC5" s="7">
        <f t="shared" si="1"/>
        <v>229.79999999999998</v>
      </c>
      <c r="BD5" s="7">
        <f t="shared" si="2"/>
        <v>500</v>
      </c>
      <c r="BE5" s="7">
        <f t="shared" si="3"/>
        <v>510.3</v>
      </c>
      <c r="BF5" s="7">
        <f t="shared" si="4"/>
        <v>595.08000000000004</v>
      </c>
      <c r="BG5" s="7">
        <f t="shared" si="5"/>
        <v>265.2</v>
      </c>
      <c r="BH5" s="7">
        <f t="shared" si="6"/>
        <v>472.98999999999995</v>
      </c>
      <c r="BI5" s="7">
        <f t="shared" si="7"/>
        <v>361.2</v>
      </c>
      <c r="BJ5" s="7">
        <f t="shared" si="8"/>
        <v>356.16</v>
      </c>
      <c r="BK5" s="7">
        <f t="shared" si="9"/>
        <v>175</v>
      </c>
      <c r="BL5" s="7">
        <f t="shared" si="10"/>
        <v>71.430000000000007</v>
      </c>
      <c r="BM5" s="6">
        <f t="shared" si="14"/>
        <v>47.849636363636364</v>
      </c>
    </row>
    <row r="6" spans="1:65" ht="57" customHeight="1" x14ac:dyDescent="0.2">
      <c r="A6" s="2" t="s">
        <v>10</v>
      </c>
      <c r="B6" s="5">
        <v>30.95</v>
      </c>
      <c r="C6" s="5" t="s">
        <v>21</v>
      </c>
      <c r="D6" s="5">
        <v>57.79</v>
      </c>
      <c r="E6" s="5">
        <v>18.63</v>
      </c>
      <c r="F6" s="5" t="s">
        <v>6</v>
      </c>
      <c r="G6" s="5">
        <v>45.46</v>
      </c>
      <c r="H6" s="5" t="s">
        <v>21</v>
      </c>
      <c r="I6" s="5" t="s">
        <v>21</v>
      </c>
      <c r="J6" s="5" t="s">
        <v>21</v>
      </c>
      <c r="K6" s="5">
        <v>57.14</v>
      </c>
      <c r="L6" s="5">
        <v>29.03</v>
      </c>
      <c r="M6" s="5">
        <v>65.8</v>
      </c>
      <c r="N6" s="5">
        <v>26.68</v>
      </c>
      <c r="O6" s="5">
        <v>30.18</v>
      </c>
      <c r="P6" s="5">
        <v>61.19</v>
      </c>
      <c r="Q6" s="5">
        <v>40.18</v>
      </c>
      <c r="R6" s="5">
        <v>55.95</v>
      </c>
      <c r="S6" s="5">
        <v>40.22</v>
      </c>
      <c r="T6" s="5" t="s">
        <v>21</v>
      </c>
      <c r="U6" s="6">
        <f t="shared" si="11"/>
        <v>43.015384615384619</v>
      </c>
      <c r="W6" s="2" t="s">
        <v>10</v>
      </c>
      <c r="X6" s="7">
        <v>6</v>
      </c>
      <c r="Y6" s="7" t="s">
        <v>21</v>
      </c>
      <c r="Z6" s="7">
        <v>4</v>
      </c>
      <c r="AA6" s="7">
        <v>9</v>
      </c>
      <c r="AB6" s="7" t="s">
        <v>6</v>
      </c>
      <c r="AC6" s="7">
        <v>10</v>
      </c>
      <c r="AD6" s="7" t="s">
        <v>21</v>
      </c>
      <c r="AE6" s="7" t="s">
        <v>21</v>
      </c>
      <c r="AF6" s="7" t="s">
        <v>21</v>
      </c>
      <c r="AG6" s="7">
        <v>11</v>
      </c>
      <c r="AH6" s="7">
        <v>13</v>
      </c>
      <c r="AI6" s="7">
        <v>7</v>
      </c>
      <c r="AJ6" s="7">
        <v>22</v>
      </c>
      <c r="AK6" s="7">
        <v>9</v>
      </c>
      <c r="AL6" s="7">
        <v>8</v>
      </c>
      <c r="AM6" s="7">
        <v>16</v>
      </c>
      <c r="AN6" s="7">
        <v>43</v>
      </c>
      <c r="AO6" s="7">
        <v>10</v>
      </c>
      <c r="AP6" s="7" t="s">
        <v>21</v>
      </c>
      <c r="AQ6" s="6">
        <f t="shared" si="12"/>
        <v>168</v>
      </c>
      <c r="AS6" s="2" t="s">
        <v>10</v>
      </c>
      <c r="AT6" s="7">
        <f t="shared" si="13"/>
        <v>185.7</v>
      </c>
      <c r="AU6" s="7" t="s">
        <v>21</v>
      </c>
      <c r="AV6" s="7">
        <f t="shared" si="0"/>
        <v>231.16</v>
      </c>
      <c r="AW6" s="7">
        <f t="shared" si="0"/>
        <v>167.67</v>
      </c>
      <c r="AX6" s="7" t="s">
        <v>21</v>
      </c>
      <c r="AY6" s="7">
        <f t="shared" si="0"/>
        <v>454.6</v>
      </c>
      <c r="AZ6" s="7" t="s">
        <v>21</v>
      </c>
      <c r="BA6" s="7" t="s">
        <v>21</v>
      </c>
      <c r="BB6" s="7" t="s">
        <v>21</v>
      </c>
      <c r="BC6" s="7">
        <f t="shared" si="1"/>
        <v>628.54</v>
      </c>
      <c r="BD6" s="7">
        <f t="shared" si="2"/>
        <v>377.39</v>
      </c>
      <c r="BE6" s="7">
        <f t="shared" si="3"/>
        <v>460.59999999999997</v>
      </c>
      <c r="BF6" s="7">
        <f t="shared" si="4"/>
        <v>586.96</v>
      </c>
      <c r="BG6" s="7">
        <f t="shared" si="5"/>
        <v>271.62</v>
      </c>
      <c r="BH6" s="7">
        <f t="shared" si="6"/>
        <v>489.52</v>
      </c>
      <c r="BI6" s="7">
        <f t="shared" si="7"/>
        <v>642.88</v>
      </c>
      <c r="BJ6" s="7">
        <f t="shared" si="8"/>
        <v>2405.85</v>
      </c>
      <c r="BK6" s="7">
        <f t="shared" si="9"/>
        <v>402.2</v>
      </c>
      <c r="BL6" s="7" t="s">
        <v>21</v>
      </c>
      <c r="BM6" s="6">
        <f t="shared" si="14"/>
        <v>43.480297619047619</v>
      </c>
    </row>
    <row r="7" spans="1:65" ht="57" customHeight="1" x14ac:dyDescent="0.2">
      <c r="A7" s="2" t="s">
        <v>11</v>
      </c>
      <c r="B7" s="5">
        <v>80.7</v>
      </c>
      <c r="C7" s="5" t="s">
        <v>21</v>
      </c>
      <c r="D7" s="5">
        <v>43.93</v>
      </c>
      <c r="E7" s="5">
        <v>56.51</v>
      </c>
      <c r="F7" s="5">
        <v>54.54</v>
      </c>
      <c r="G7" s="5" t="s">
        <v>6</v>
      </c>
      <c r="H7" s="5" t="s">
        <v>21</v>
      </c>
      <c r="I7" s="5" t="s">
        <v>21</v>
      </c>
      <c r="J7" s="5" t="s">
        <v>21</v>
      </c>
      <c r="K7" s="5">
        <v>61.71</v>
      </c>
      <c r="L7" s="5">
        <v>74.95</v>
      </c>
      <c r="M7" s="5">
        <v>47.15</v>
      </c>
      <c r="N7" s="5">
        <v>50.46</v>
      </c>
      <c r="O7" s="5">
        <v>62.75</v>
      </c>
      <c r="P7" s="5">
        <v>67.989999999999995</v>
      </c>
      <c r="Q7" s="5">
        <v>70.92</v>
      </c>
      <c r="R7" s="5">
        <v>64.08</v>
      </c>
      <c r="S7" s="5">
        <v>43</v>
      </c>
      <c r="T7" s="5">
        <v>28.21</v>
      </c>
      <c r="U7" s="6">
        <f t="shared" si="11"/>
        <v>57.635714285714286</v>
      </c>
      <c r="W7" s="2" t="s">
        <v>11</v>
      </c>
      <c r="X7" s="7">
        <v>11</v>
      </c>
      <c r="Y7" s="7" t="s">
        <v>21</v>
      </c>
      <c r="Z7" s="7">
        <v>10</v>
      </c>
      <c r="AA7" s="7">
        <v>12</v>
      </c>
      <c r="AB7" s="7">
        <v>10</v>
      </c>
      <c r="AC7" s="7" t="s">
        <v>6</v>
      </c>
      <c r="AD7" s="7" t="s">
        <v>21</v>
      </c>
      <c r="AE7" s="7" t="s">
        <v>21</v>
      </c>
      <c r="AF7" s="7" t="s">
        <v>21</v>
      </c>
      <c r="AG7" s="7">
        <v>16</v>
      </c>
      <c r="AH7" s="7">
        <v>17</v>
      </c>
      <c r="AI7" s="7">
        <v>7</v>
      </c>
      <c r="AJ7" s="7">
        <v>15</v>
      </c>
      <c r="AK7" s="7">
        <v>9</v>
      </c>
      <c r="AL7" s="7">
        <v>25</v>
      </c>
      <c r="AM7" s="7">
        <v>13</v>
      </c>
      <c r="AN7" s="7">
        <v>8</v>
      </c>
      <c r="AO7" s="7">
        <v>10</v>
      </c>
      <c r="AP7" s="7">
        <v>3</v>
      </c>
      <c r="AQ7" s="6">
        <f t="shared" si="12"/>
        <v>166</v>
      </c>
      <c r="AS7" s="2" t="s">
        <v>11</v>
      </c>
      <c r="AT7" s="7">
        <f t="shared" si="13"/>
        <v>887.7</v>
      </c>
      <c r="AU7" s="7" t="s">
        <v>21</v>
      </c>
      <c r="AV7" s="7">
        <f t="shared" si="0"/>
        <v>439.3</v>
      </c>
      <c r="AW7" s="7">
        <f t="shared" si="0"/>
        <v>678.12</v>
      </c>
      <c r="AX7" s="7">
        <f t="shared" si="0"/>
        <v>545.4</v>
      </c>
      <c r="AY7" s="7" t="s">
        <v>21</v>
      </c>
      <c r="AZ7" s="7" t="s">
        <v>21</v>
      </c>
      <c r="BA7" s="7" t="s">
        <v>21</v>
      </c>
      <c r="BB7" s="7" t="s">
        <v>21</v>
      </c>
      <c r="BC7" s="7">
        <f t="shared" si="1"/>
        <v>987.36</v>
      </c>
      <c r="BD7" s="7">
        <f t="shared" si="2"/>
        <v>1274.1500000000001</v>
      </c>
      <c r="BE7" s="7">
        <f t="shared" si="3"/>
        <v>330.05</v>
      </c>
      <c r="BF7" s="7">
        <f t="shared" si="4"/>
        <v>756.9</v>
      </c>
      <c r="BG7" s="7">
        <f t="shared" si="5"/>
        <v>564.75</v>
      </c>
      <c r="BH7" s="7">
        <f t="shared" si="6"/>
        <v>1699.7499999999998</v>
      </c>
      <c r="BI7" s="7">
        <f t="shared" si="7"/>
        <v>921.96</v>
      </c>
      <c r="BJ7" s="7">
        <f t="shared" si="8"/>
        <v>512.64</v>
      </c>
      <c r="BK7" s="7">
        <f t="shared" si="9"/>
        <v>430</v>
      </c>
      <c r="BL7" s="7">
        <f t="shared" si="10"/>
        <v>84.63</v>
      </c>
      <c r="BM7" s="6">
        <f t="shared" si="14"/>
        <v>60.91993975903614</v>
      </c>
    </row>
    <row r="8" spans="1:65" ht="57" customHeight="1" x14ac:dyDescent="0.2">
      <c r="A8" s="2" t="s">
        <v>12</v>
      </c>
      <c r="B8" s="5" t="s">
        <v>21</v>
      </c>
      <c r="C8" s="5">
        <v>37.5</v>
      </c>
      <c r="D8" s="5" t="s">
        <v>21</v>
      </c>
      <c r="E8" s="5" t="s">
        <v>21</v>
      </c>
      <c r="F8" s="5" t="s">
        <v>21</v>
      </c>
      <c r="G8" s="5" t="s">
        <v>21</v>
      </c>
      <c r="H8" s="5" t="s">
        <v>6</v>
      </c>
      <c r="I8" s="5" t="s">
        <v>21</v>
      </c>
      <c r="J8" s="5" t="s">
        <v>21</v>
      </c>
      <c r="K8" s="5">
        <v>82.26</v>
      </c>
      <c r="L8" s="5" t="s">
        <v>21</v>
      </c>
      <c r="M8" s="5" t="s">
        <v>21</v>
      </c>
      <c r="N8" s="5">
        <v>31.88</v>
      </c>
      <c r="O8" s="5">
        <v>35.9</v>
      </c>
      <c r="P8" s="5" t="s">
        <v>21</v>
      </c>
      <c r="Q8" s="5">
        <v>38.89</v>
      </c>
      <c r="R8" s="5" t="s">
        <v>21</v>
      </c>
      <c r="S8" s="5" t="s">
        <v>21</v>
      </c>
      <c r="T8" s="5" t="s">
        <v>21</v>
      </c>
      <c r="U8" s="6">
        <f t="shared" si="11"/>
        <v>45.286000000000001</v>
      </c>
      <c r="W8" s="2" t="s">
        <v>12</v>
      </c>
      <c r="X8" s="7" t="s">
        <v>21</v>
      </c>
      <c r="Y8" s="7">
        <v>3</v>
      </c>
      <c r="Z8" s="7" t="s">
        <v>21</v>
      </c>
      <c r="AA8" s="7" t="s">
        <v>21</v>
      </c>
      <c r="AB8" s="7" t="s">
        <v>21</v>
      </c>
      <c r="AC8" s="7" t="s">
        <v>21</v>
      </c>
      <c r="AD8" s="7" t="s">
        <v>6</v>
      </c>
      <c r="AE8" s="7" t="s">
        <v>21</v>
      </c>
      <c r="AF8" s="7" t="s">
        <v>21</v>
      </c>
      <c r="AG8" s="7">
        <v>5</v>
      </c>
      <c r="AH8" s="7" t="s">
        <v>21</v>
      </c>
      <c r="AI8" s="7" t="s">
        <v>21</v>
      </c>
      <c r="AJ8" s="7">
        <v>6</v>
      </c>
      <c r="AK8" s="7">
        <v>3</v>
      </c>
      <c r="AL8" s="7" t="s">
        <v>21</v>
      </c>
      <c r="AM8" s="7">
        <v>3</v>
      </c>
      <c r="AN8" s="7" t="s">
        <v>21</v>
      </c>
      <c r="AO8" s="7" t="s">
        <v>21</v>
      </c>
      <c r="AP8" s="7" t="s">
        <v>21</v>
      </c>
      <c r="AQ8" s="6">
        <f t="shared" si="12"/>
        <v>20</v>
      </c>
      <c r="AS8" s="2" t="s">
        <v>12</v>
      </c>
      <c r="AT8" s="7" t="s">
        <v>21</v>
      </c>
      <c r="AU8" s="7">
        <f t="shared" si="13"/>
        <v>112.5</v>
      </c>
      <c r="AV8" s="7" t="s">
        <v>21</v>
      </c>
      <c r="AW8" s="7" t="s">
        <v>21</v>
      </c>
      <c r="AX8" s="7" t="s">
        <v>21</v>
      </c>
      <c r="AY8" s="7" t="s">
        <v>21</v>
      </c>
      <c r="AZ8" s="7" t="s">
        <v>21</v>
      </c>
      <c r="BA8" s="7" t="s">
        <v>21</v>
      </c>
      <c r="BB8" s="7" t="s">
        <v>21</v>
      </c>
      <c r="BC8" s="7">
        <f t="shared" si="1"/>
        <v>411.3</v>
      </c>
      <c r="BD8" s="7" t="s">
        <v>21</v>
      </c>
      <c r="BE8" s="7" t="s">
        <v>21</v>
      </c>
      <c r="BF8" s="7">
        <f t="shared" si="4"/>
        <v>191.28</v>
      </c>
      <c r="BG8" s="7">
        <f t="shared" si="5"/>
        <v>107.69999999999999</v>
      </c>
      <c r="BH8" s="7" t="s">
        <v>21</v>
      </c>
      <c r="BI8" s="7">
        <f t="shared" si="7"/>
        <v>116.67</v>
      </c>
      <c r="BJ8" s="7" t="s">
        <v>21</v>
      </c>
      <c r="BK8" s="7" t="s">
        <v>21</v>
      </c>
      <c r="BL8" s="7" t="s">
        <v>21</v>
      </c>
      <c r="BM8" s="6">
        <f t="shared" si="14"/>
        <v>46.972499999999997</v>
      </c>
    </row>
    <row r="9" spans="1:65" ht="57" customHeight="1" x14ac:dyDescent="0.2">
      <c r="A9" s="2" t="s">
        <v>13</v>
      </c>
      <c r="B9" s="5" t="s">
        <v>21</v>
      </c>
      <c r="C9" s="5" t="s">
        <v>21</v>
      </c>
      <c r="D9" s="5" t="s">
        <v>21</v>
      </c>
      <c r="E9" s="5">
        <v>57.95</v>
      </c>
      <c r="F9" s="5" t="s">
        <v>21</v>
      </c>
      <c r="G9" s="5" t="s">
        <v>21</v>
      </c>
      <c r="H9" s="5" t="s">
        <v>21</v>
      </c>
      <c r="I9" s="5" t="s">
        <v>6</v>
      </c>
      <c r="J9" s="5" t="s">
        <v>21</v>
      </c>
      <c r="K9" s="5">
        <v>73.33</v>
      </c>
      <c r="L9" s="5">
        <v>52.38</v>
      </c>
      <c r="M9" s="5" t="s">
        <v>21</v>
      </c>
      <c r="N9" s="5">
        <v>56.15</v>
      </c>
      <c r="O9" s="5">
        <v>29.33</v>
      </c>
      <c r="P9" s="5" t="s">
        <v>21</v>
      </c>
      <c r="Q9" s="5" t="s">
        <v>21</v>
      </c>
      <c r="R9" s="5" t="s">
        <v>21</v>
      </c>
      <c r="S9" s="5" t="s">
        <v>21</v>
      </c>
      <c r="T9" s="5" t="s">
        <v>21</v>
      </c>
      <c r="U9" s="6">
        <f t="shared" si="11"/>
        <v>53.827999999999996</v>
      </c>
      <c r="W9" s="2" t="s">
        <v>13</v>
      </c>
      <c r="X9" s="7" t="s">
        <v>21</v>
      </c>
      <c r="Y9" s="7" t="s">
        <v>21</v>
      </c>
      <c r="Z9" s="7" t="s">
        <v>21</v>
      </c>
      <c r="AA9" s="7">
        <v>2</v>
      </c>
      <c r="AB9" s="7" t="s">
        <v>21</v>
      </c>
      <c r="AC9" s="7" t="s">
        <v>21</v>
      </c>
      <c r="AD9" s="7" t="s">
        <v>21</v>
      </c>
      <c r="AE9" s="7" t="s">
        <v>6</v>
      </c>
      <c r="AF9" s="7" t="s">
        <v>21</v>
      </c>
      <c r="AG9" s="7">
        <v>1</v>
      </c>
      <c r="AH9" s="7">
        <v>2</v>
      </c>
      <c r="AI9" s="7" t="s">
        <v>21</v>
      </c>
      <c r="AJ9" s="7">
        <v>2</v>
      </c>
      <c r="AK9" s="7">
        <v>3</v>
      </c>
      <c r="AL9" s="7" t="s">
        <v>21</v>
      </c>
      <c r="AM9" s="7" t="s">
        <v>21</v>
      </c>
      <c r="AN9" s="7" t="s">
        <v>21</v>
      </c>
      <c r="AO9" s="7" t="s">
        <v>21</v>
      </c>
      <c r="AP9" s="7" t="s">
        <v>21</v>
      </c>
      <c r="AQ9" s="6">
        <f t="shared" si="12"/>
        <v>10</v>
      </c>
      <c r="AS9" s="2" t="s">
        <v>13</v>
      </c>
      <c r="AT9" s="7" t="s">
        <v>21</v>
      </c>
      <c r="AU9" s="7" t="s">
        <v>21</v>
      </c>
      <c r="AV9" s="7" t="s">
        <v>21</v>
      </c>
      <c r="AW9" s="7">
        <f t="shared" si="0"/>
        <v>115.9</v>
      </c>
      <c r="AX9" s="7" t="s">
        <v>21</v>
      </c>
      <c r="AY9" s="7" t="s">
        <v>21</v>
      </c>
      <c r="AZ9" s="7" t="s">
        <v>21</v>
      </c>
      <c r="BA9" s="7" t="s">
        <v>21</v>
      </c>
      <c r="BB9" s="7" t="s">
        <v>21</v>
      </c>
      <c r="BC9" s="7">
        <f t="shared" si="1"/>
        <v>73.33</v>
      </c>
      <c r="BD9" s="7">
        <f t="shared" si="2"/>
        <v>104.76</v>
      </c>
      <c r="BE9" s="7" t="s">
        <v>21</v>
      </c>
      <c r="BF9" s="7">
        <f t="shared" si="4"/>
        <v>112.3</v>
      </c>
      <c r="BG9" s="7">
        <f t="shared" si="5"/>
        <v>87.99</v>
      </c>
      <c r="BH9" s="7" t="s">
        <v>21</v>
      </c>
      <c r="BI9" s="7" t="s">
        <v>21</v>
      </c>
      <c r="BJ9" s="7" t="s">
        <v>21</v>
      </c>
      <c r="BK9" s="7" t="s">
        <v>21</v>
      </c>
      <c r="BL9" s="7" t="s">
        <v>21</v>
      </c>
      <c r="BM9" s="6">
        <f t="shared" si="14"/>
        <v>49.428000000000004</v>
      </c>
    </row>
    <row r="10" spans="1:65" ht="57" customHeight="1" x14ac:dyDescent="0.2">
      <c r="A10" s="2" t="s">
        <v>14</v>
      </c>
      <c r="B10" s="5" t="s">
        <v>21</v>
      </c>
      <c r="C10" s="5">
        <v>17.86</v>
      </c>
      <c r="D10" s="5" t="s">
        <v>21</v>
      </c>
      <c r="E10" s="5" t="s">
        <v>21</v>
      </c>
      <c r="F10" s="5" t="s">
        <v>21</v>
      </c>
      <c r="G10" s="5" t="s">
        <v>21</v>
      </c>
      <c r="H10" s="5" t="s">
        <v>21</v>
      </c>
      <c r="I10" s="5" t="s">
        <v>21</v>
      </c>
      <c r="J10" s="5" t="s">
        <v>6</v>
      </c>
      <c r="K10" s="5">
        <v>67.53</v>
      </c>
      <c r="L10" s="5">
        <v>32.86</v>
      </c>
      <c r="M10" s="5" t="s">
        <v>21</v>
      </c>
      <c r="N10" s="5">
        <v>46.77</v>
      </c>
      <c r="O10" s="5">
        <v>43.4</v>
      </c>
      <c r="P10" s="5" t="s">
        <v>21</v>
      </c>
      <c r="Q10" s="5">
        <v>72.349999999999994</v>
      </c>
      <c r="R10" s="5">
        <v>45.45</v>
      </c>
      <c r="S10" s="5" t="s">
        <v>21</v>
      </c>
      <c r="T10" s="5" t="s">
        <v>21</v>
      </c>
      <c r="U10" s="6">
        <f t="shared" si="11"/>
        <v>46.60285714285714</v>
      </c>
      <c r="W10" s="2" t="s">
        <v>14</v>
      </c>
      <c r="X10" s="7" t="s">
        <v>21</v>
      </c>
      <c r="Y10" s="7">
        <v>8</v>
      </c>
      <c r="Z10" s="7" t="s">
        <v>21</v>
      </c>
      <c r="AA10" s="7" t="s">
        <v>21</v>
      </c>
      <c r="AB10" s="7" t="s">
        <v>21</v>
      </c>
      <c r="AC10" s="7" t="s">
        <v>21</v>
      </c>
      <c r="AD10" s="7" t="s">
        <v>21</v>
      </c>
      <c r="AE10" s="7" t="s">
        <v>21</v>
      </c>
      <c r="AF10" s="7" t="s">
        <v>6</v>
      </c>
      <c r="AG10" s="7">
        <v>7</v>
      </c>
      <c r="AH10" s="7">
        <v>4</v>
      </c>
      <c r="AI10" s="7" t="s">
        <v>21</v>
      </c>
      <c r="AJ10" s="7">
        <v>7</v>
      </c>
      <c r="AK10" s="7">
        <v>6</v>
      </c>
      <c r="AL10" s="7" t="s">
        <v>21</v>
      </c>
      <c r="AM10" s="7">
        <v>7</v>
      </c>
      <c r="AN10" s="7">
        <v>1</v>
      </c>
      <c r="AO10" s="7" t="s">
        <v>21</v>
      </c>
      <c r="AP10" s="7" t="s">
        <v>21</v>
      </c>
      <c r="AQ10" s="6">
        <f t="shared" si="12"/>
        <v>40</v>
      </c>
      <c r="AS10" s="2" t="s">
        <v>14</v>
      </c>
      <c r="AT10" s="7" t="s">
        <v>21</v>
      </c>
      <c r="AU10" s="7">
        <f t="shared" si="13"/>
        <v>142.88</v>
      </c>
      <c r="AV10" s="7" t="s">
        <v>21</v>
      </c>
      <c r="AW10" s="7" t="s">
        <v>21</v>
      </c>
      <c r="AX10" s="7" t="s">
        <v>21</v>
      </c>
      <c r="AY10" s="7" t="s">
        <v>21</v>
      </c>
      <c r="AZ10" s="7" t="s">
        <v>21</v>
      </c>
      <c r="BA10" s="7" t="s">
        <v>21</v>
      </c>
      <c r="BB10" s="7" t="s">
        <v>21</v>
      </c>
      <c r="BC10" s="7">
        <f t="shared" si="1"/>
        <v>472.71000000000004</v>
      </c>
      <c r="BD10" s="7">
        <f t="shared" si="2"/>
        <v>131.44</v>
      </c>
      <c r="BE10" s="7" t="s">
        <v>21</v>
      </c>
      <c r="BF10" s="7">
        <f t="shared" si="4"/>
        <v>327.39000000000004</v>
      </c>
      <c r="BG10" s="7">
        <f t="shared" si="5"/>
        <v>260.39999999999998</v>
      </c>
      <c r="BH10" s="7" t="s">
        <v>21</v>
      </c>
      <c r="BI10" s="7">
        <f t="shared" si="7"/>
        <v>506.44999999999993</v>
      </c>
      <c r="BJ10" s="7">
        <f t="shared" si="8"/>
        <v>45.45</v>
      </c>
      <c r="BK10" s="7" t="s">
        <v>21</v>
      </c>
      <c r="BL10" s="7" t="s">
        <v>21</v>
      </c>
      <c r="BM10" s="6">
        <f t="shared" si="14"/>
        <v>47.167999999999999</v>
      </c>
    </row>
    <row r="11" spans="1:65" ht="57" customHeight="1" x14ac:dyDescent="0.2">
      <c r="A11" s="2" t="s">
        <v>15</v>
      </c>
      <c r="B11" s="5">
        <v>65.58</v>
      </c>
      <c r="C11" s="5">
        <v>29.17</v>
      </c>
      <c r="D11" s="5">
        <v>12.45</v>
      </c>
      <c r="E11" s="5">
        <v>61.7</v>
      </c>
      <c r="F11" s="5">
        <v>42.86</v>
      </c>
      <c r="G11" s="5">
        <v>38.29</v>
      </c>
      <c r="H11" s="5">
        <v>17.739999999999998</v>
      </c>
      <c r="I11" s="5">
        <v>26.67</v>
      </c>
      <c r="J11" s="5">
        <v>32.47</v>
      </c>
      <c r="K11" s="5" t="s">
        <v>6</v>
      </c>
      <c r="L11" s="5">
        <v>38.61</v>
      </c>
      <c r="M11" s="5">
        <v>70</v>
      </c>
      <c r="N11" s="5">
        <v>33.020000000000003</v>
      </c>
      <c r="O11" s="5">
        <v>43.52</v>
      </c>
      <c r="P11" s="5">
        <v>70.959999999999994</v>
      </c>
      <c r="Q11" s="5">
        <v>49.03</v>
      </c>
      <c r="R11" s="5">
        <v>60.19</v>
      </c>
      <c r="S11" s="5" t="s">
        <v>21</v>
      </c>
      <c r="T11" s="5" t="s">
        <v>21</v>
      </c>
      <c r="U11" s="6">
        <f t="shared" si="11"/>
        <v>43.266249999999999</v>
      </c>
      <c r="W11" s="2" t="s">
        <v>15</v>
      </c>
      <c r="X11" s="7">
        <v>9</v>
      </c>
      <c r="Y11" s="7">
        <v>4</v>
      </c>
      <c r="Z11" s="7">
        <v>3</v>
      </c>
      <c r="AA11" s="7">
        <v>6</v>
      </c>
      <c r="AB11" s="7">
        <v>11</v>
      </c>
      <c r="AC11" s="7">
        <v>16</v>
      </c>
      <c r="AD11" s="7">
        <v>5</v>
      </c>
      <c r="AE11" s="7">
        <v>1</v>
      </c>
      <c r="AF11" s="7">
        <v>7</v>
      </c>
      <c r="AG11" s="7" t="s">
        <v>6</v>
      </c>
      <c r="AH11" s="7">
        <v>10</v>
      </c>
      <c r="AI11" s="7">
        <v>12</v>
      </c>
      <c r="AJ11" s="7">
        <v>17</v>
      </c>
      <c r="AK11" s="7">
        <v>12</v>
      </c>
      <c r="AL11" s="7">
        <v>16</v>
      </c>
      <c r="AM11" s="7">
        <v>24</v>
      </c>
      <c r="AN11" s="7">
        <v>18</v>
      </c>
      <c r="AO11" s="7" t="s">
        <v>21</v>
      </c>
      <c r="AP11" s="7" t="s">
        <v>21</v>
      </c>
      <c r="AQ11" s="6">
        <f t="shared" si="12"/>
        <v>171</v>
      </c>
      <c r="AS11" s="2" t="s">
        <v>15</v>
      </c>
      <c r="AT11" s="7">
        <f t="shared" si="13"/>
        <v>590.22</v>
      </c>
      <c r="AU11" s="7">
        <f t="shared" si="13"/>
        <v>116.68</v>
      </c>
      <c r="AV11" s="7">
        <f t="shared" si="0"/>
        <v>37.349999999999994</v>
      </c>
      <c r="AW11" s="7">
        <f t="shared" si="0"/>
        <v>370.20000000000005</v>
      </c>
      <c r="AX11" s="7">
        <f t="shared" si="0"/>
        <v>471.46</v>
      </c>
      <c r="AY11" s="7">
        <f t="shared" si="0"/>
        <v>612.64</v>
      </c>
      <c r="AZ11" s="7">
        <f t="shared" si="0"/>
        <v>88.699999999999989</v>
      </c>
      <c r="BA11" s="7">
        <f t="shared" si="0"/>
        <v>26.67</v>
      </c>
      <c r="BB11" s="7">
        <f t="shared" si="0"/>
        <v>227.29</v>
      </c>
      <c r="BC11" s="7" t="s">
        <v>21</v>
      </c>
      <c r="BD11" s="7">
        <f t="shared" si="2"/>
        <v>386.1</v>
      </c>
      <c r="BE11" s="7">
        <f t="shared" si="3"/>
        <v>840</v>
      </c>
      <c r="BF11" s="7">
        <f t="shared" si="4"/>
        <v>561.34</v>
      </c>
      <c r="BG11" s="7">
        <f t="shared" si="5"/>
        <v>522.24</v>
      </c>
      <c r="BH11" s="7">
        <f t="shared" si="6"/>
        <v>1135.3599999999999</v>
      </c>
      <c r="BI11" s="7">
        <f t="shared" si="7"/>
        <v>1176.72</v>
      </c>
      <c r="BJ11" s="7">
        <f t="shared" si="8"/>
        <v>1083.42</v>
      </c>
      <c r="BK11" s="7" t="s">
        <v>21</v>
      </c>
      <c r="BL11" s="7" t="s">
        <v>21</v>
      </c>
      <c r="BM11" s="6">
        <f t="shared" si="14"/>
        <v>48.224502923976608</v>
      </c>
    </row>
    <row r="12" spans="1:65" ht="57" customHeight="1" x14ac:dyDescent="0.2">
      <c r="A12" s="2" t="s">
        <v>16</v>
      </c>
      <c r="B12" s="5">
        <v>87.5</v>
      </c>
      <c r="C12" s="5">
        <v>66.67</v>
      </c>
      <c r="D12" s="5">
        <v>38.5</v>
      </c>
      <c r="E12" s="5">
        <v>37.5</v>
      </c>
      <c r="F12" s="5">
        <v>70.97</v>
      </c>
      <c r="G12" s="5">
        <v>25.05</v>
      </c>
      <c r="H12" s="5" t="s">
        <v>21</v>
      </c>
      <c r="I12" s="5">
        <v>47.62</v>
      </c>
      <c r="J12" s="5">
        <v>67.14</v>
      </c>
      <c r="K12" s="5">
        <v>61.39</v>
      </c>
      <c r="L12" s="5" t="s">
        <v>6</v>
      </c>
      <c r="M12" s="5">
        <v>73.459999999999994</v>
      </c>
      <c r="N12" s="5">
        <v>18.02</v>
      </c>
      <c r="O12" s="5">
        <v>27.84</v>
      </c>
      <c r="P12" s="5">
        <v>80.47</v>
      </c>
      <c r="Q12" s="5">
        <v>59.69</v>
      </c>
      <c r="R12" s="5">
        <v>56.31</v>
      </c>
      <c r="S12" s="5">
        <v>20.56</v>
      </c>
      <c r="T12" s="5">
        <v>16.95</v>
      </c>
      <c r="U12" s="6">
        <f t="shared" si="11"/>
        <v>50.331764705882343</v>
      </c>
      <c r="W12" s="2" t="s">
        <v>16</v>
      </c>
      <c r="X12" s="7">
        <v>1</v>
      </c>
      <c r="Y12" s="7">
        <v>1</v>
      </c>
      <c r="Z12" s="7">
        <v>4</v>
      </c>
      <c r="AA12" s="7">
        <v>8</v>
      </c>
      <c r="AB12" s="7">
        <v>13</v>
      </c>
      <c r="AC12" s="7">
        <v>17</v>
      </c>
      <c r="AD12" s="7" t="s">
        <v>21</v>
      </c>
      <c r="AE12" s="7">
        <v>2</v>
      </c>
      <c r="AF12" s="7">
        <v>4</v>
      </c>
      <c r="AG12" s="7">
        <v>10</v>
      </c>
      <c r="AH12" s="7" t="s">
        <v>6</v>
      </c>
      <c r="AI12" s="7">
        <v>10</v>
      </c>
      <c r="AJ12" s="7">
        <v>16</v>
      </c>
      <c r="AK12" s="7">
        <v>8</v>
      </c>
      <c r="AL12" s="7">
        <v>16</v>
      </c>
      <c r="AM12" s="7">
        <v>10</v>
      </c>
      <c r="AN12" s="7">
        <v>7</v>
      </c>
      <c r="AO12" s="7">
        <v>4</v>
      </c>
      <c r="AP12" s="7">
        <v>3</v>
      </c>
      <c r="AQ12" s="6">
        <f t="shared" si="12"/>
        <v>134</v>
      </c>
      <c r="AS12" s="2" t="s">
        <v>16</v>
      </c>
      <c r="AT12" s="7">
        <f t="shared" si="13"/>
        <v>87.5</v>
      </c>
      <c r="AU12" s="7">
        <f t="shared" si="13"/>
        <v>66.67</v>
      </c>
      <c r="AV12" s="7">
        <f t="shared" si="0"/>
        <v>154</v>
      </c>
      <c r="AW12" s="7">
        <f t="shared" si="0"/>
        <v>300</v>
      </c>
      <c r="AX12" s="7">
        <f t="shared" si="0"/>
        <v>922.61</v>
      </c>
      <c r="AY12" s="7">
        <f t="shared" si="0"/>
        <v>425.85</v>
      </c>
      <c r="AZ12" s="7" t="s">
        <v>21</v>
      </c>
      <c r="BA12" s="7">
        <f t="shared" si="0"/>
        <v>95.24</v>
      </c>
      <c r="BB12" s="7">
        <f t="shared" si="0"/>
        <v>268.56</v>
      </c>
      <c r="BC12" s="7">
        <f t="shared" si="1"/>
        <v>613.9</v>
      </c>
      <c r="BD12" s="7" t="s">
        <v>21</v>
      </c>
      <c r="BE12" s="7">
        <f t="shared" si="3"/>
        <v>734.59999999999991</v>
      </c>
      <c r="BF12" s="7">
        <f t="shared" si="4"/>
        <v>288.32</v>
      </c>
      <c r="BG12" s="7">
        <f t="shared" si="5"/>
        <v>222.72</v>
      </c>
      <c r="BH12" s="7">
        <f t="shared" si="6"/>
        <v>1287.52</v>
      </c>
      <c r="BI12" s="7">
        <f t="shared" si="7"/>
        <v>596.9</v>
      </c>
      <c r="BJ12" s="7">
        <f t="shared" si="8"/>
        <v>394.17</v>
      </c>
      <c r="BK12" s="7">
        <f t="shared" si="9"/>
        <v>82.24</v>
      </c>
      <c r="BL12" s="7">
        <f t="shared" si="10"/>
        <v>50.849999999999994</v>
      </c>
      <c r="BM12" s="6">
        <f t="shared" si="14"/>
        <v>49.191417910447761</v>
      </c>
    </row>
    <row r="13" spans="1:65" ht="57" customHeight="1" x14ac:dyDescent="0.2">
      <c r="A13" s="2" t="s">
        <v>17</v>
      </c>
      <c r="B13" s="5">
        <v>69.7</v>
      </c>
      <c r="C13" s="5" t="s">
        <v>21</v>
      </c>
      <c r="D13" s="5">
        <v>17.940000000000001</v>
      </c>
      <c r="E13" s="5">
        <v>43.32</v>
      </c>
      <c r="F13" s="5">
        <v>34.200000000000003</v>
      </c>
      <c r="G13" s="5">
        <v>52.85</v>
      </c>
      <c r="H13" s="5" t="s">
        <v>21</v>
      </c>
      <c r="I13" s="5" t="s">
        <v>21</v>
      </c>
      <c r="J13" s="5" t="s">
        <v>21</v>
      </c>
      <c r="K13" s="5">
        <v>30</v>
      </c>
      <c r="L13" s="5">
        <v>26.54</v>
      </c>
      <c r="M13" s="5" t="s">
        <v>6</v>
      </c>
      <c r="N13" s="5">
        <v>17.16</v>
      </c>
      <c r="O13" s="5">
        <v>22.66</v>
      </c>
      <c r="P13" s="5">
        <v>47.5</v>
      </c>
      <c r="Q13" s="5">
        <v>24.78</v>
      </c>
      <c r="R13" s="5">
        <v>66.989999999999995</v>
      </c>
      <c r="S13" s="5">
        <v>36.57</v>
      </c>
      <c r="T13" s="5">
        <v>42.85</v>
      </c>
      <c r="U13" s="6">
        <f t="shared" si="11"/>
        <v>38.075714285714291</v>
      </c>
      <c r="W13" s="2" t="s">
        <v>17</v>
      </c>
      <c r="X13" s="7">
        <v>8</v>
      </c>
      <c r="Y13" s="7" t="s">
        <v>21</v>
      </c>
      <c r="Z13" s="7">
        <v>3</v>
      </c>
      <c r="AA13" s="7">
        <v>9</v>
      </c>
      <c r="AB13" s="7">
        <v>7</v>
      </c>
      <c r="AC13" s="7">
        <v>7</v>
      </c>
      <c r="AD13" s="7" t="s">
        <v>21</v>
      </c>
      <c r="AE13" s="7" t="s">
        <v>21</v>
      </c>
      <c r="AF13" s="7" t="s">
        <v>21</v>
      </c>
      <c r="AG13" s="7">
        <v>12</v>
      </c>
      <c r="AH13" s="7">
        <v>10</v>
      </c>
      <c r="AI13" s="7" t="s">
        <v>6</v>
      </c>
      <c r="AJ13" s="7">
        <v>39</v>
      </c>
      <c r="AK13" s="7">
        <v>5</v>
      </c>
      <c r="AL13" s="7">
        <v>11</v>
      </c>
      <c r="AM13" s="7">
        <v>20</v>
      </c>
      <c r="AN13" s="7">
        <v>16</v>
      </c>
      <c r="AO13" s="7">
        <v>3</v>
      </c>
      <c r="AP13" s="7">
        <v>11</v>
      </c>
      <c r="AQ13" s="6">
        <f t="shared" si="12"/>
        <v>161</v>
      </c>
      <c r="AS13" s="2" t="s">
        <v>17</v>
      </c>
      <c r="AT13" s="7">
        <f t="shared" si="13"/>
        <v>557.6</v>
      </c>
      <c r="AU13" s="7" t="s">
        <v>21</v>
      </c>
      <c r="AV13" s="7">
        <f t="shared" si="0"/>
        <v>53.820000000000007</v>
      </c>
      <c r="AW13" s="7">
        <f t="shared" si="0"/>
        <v>389.88</v>
      </c>
      <c r="AX13" s="7">
        <f t="shared" si="0"/>
        <v>239.40000000000003</v>
      </c>
      <c r="AY13" s="7">
        <f t="shared" si="0"/>
        <v>369.95</v>
      </c>
      <c r="AZ13" s="7" t="s">
        <v>21</v>
      </c>
      <c r="BA13" s="7" t="s">
        <v>21</v>
      </c>
      <c r="BB13" s="7" t="s">
        <v>21</v>
      </c>
      <c r="BC13" s="7">
        <f t="shared" si="1"/>
        <v>360</v>
      </c>
      <c r="BD13" s="7">
        <f t="shared" si="2"/>
        <v>265.39999999999998</v>
      </c>
      <c r="BE13" s="7" t="s">
        <v>21</v>
      </c>
      <c r="BF13" s="7">
        <f t="shared" si="4"/>
        <v>669.24</v>
      </c>
      <c r="BG13" s="7">
        <f t="shared" si="5"/>
        <v>113.3</v>
      </c>
      <c r="BH13" s="7">
        <f t="shared" si="6"/>
        <v>522.5</v>
      </c>
      <c r="BI13" s="7">
        <f t="shared" si="7"/>
        <v>495.6</v>
      </c>
      <c r="BJ13" s="7">
        <f t="shared" si="8"/>
        <v>1071.8399999999999</v>
      </c>
      <c r="BK13" s="7">
        <f t="shared" si="9"/>
        <v>109.71000000000001</v>
      </c>
      <c r="BL13" s="7">
        <f t="shared" si="10"/>
        <v>471.35</v>
      </c>
      <c r="BM13" s="6">
        <f t="shared" si="14"/>
        <v>35.339068322981369</v>
      </c>
    </row>
    <row r="14" spans="1:65" ht="57" customHeight="1" x14ac:dyDescent="0.2">
      <c r="A14" s="2" t="s">
        <v>1</v>
      </c>
      <c r="B14" s="5">
        <v>49.33</v>
      </c>
      <c r="C14" s="5">
        <v>62.85</v>
      </c>
      <c r="D14" s="5">
        <v>54.5</v>
      </c>
      <c r="E14" s="5">
        <v>66.94</v>
      </c>
      <c r="F14" s="5">
        <v>73.31</v>
      </c>
      <c r="G14" s="5">
        <v>49.54</v>
      </c>
      <c r="H14" s="5">
        <v>68.12</v>
      </c>
      <c r="I14" s="5">
        <v>43.85</v>
      </c>
      <c r="J14" s="5">
        <v>53.23</v>
      </c>
      <c r="K14" s="5">
        <v>66.98</v>
      </c>
      <c r="L14" s="5">
        <v>81.98</v>
      </c>
      <c r="M14" s="5">
        <v>82.84</v>
      </c>
      <c r="N14" s="5" t="s">
        <v>6</v>
      </c>
      <c r="O14" s="5">
        <v>56.75</v>
      </c>
      <c r="P14" s="5">
        <v>70.989999999999995</v>
      </c>
      <c r="Q14" s="5">
        <v>59.61</v>
      </c>
      <c r="R14" s="5">
        <v>69.53</v>
      </c>
      <c r="S14" s="5">
        <v>6.96</v>
      </c>
      <c r="T14" s="5">
        <v>57.83</v>
      </c>
      <c r="U14" s="6">
        <f t="shared" si="11"/>
        <v>59.730000000000004</v>
      </c>
      <c r="W14" s="2" t="s">
        <v>1</v>
      </c>
      <c r="X14" s="7">
        <v>8</v>
      </c>
      <c r="Y14" s="7">
        <v>14</v>
      </c>
      <c r="Z14" s="7">
        <v>5</v>
      </c>
      <c r="AA14" s="7">
        <v>18</v>
      </c>
      <c r="AB14" s="7">
        <v>22</v>
      </c>
      <c r="AC14" s="7">
        <v>15</v>
      </c>
      <c r="AD14" s="7">
        <v>6</v>
      </c>
      <c r="AE14" s="7">
        <v>2</v>
      </c>
      <c r="AF14" s="7">
        <v>7</v>
      </c>
      <c r="AG14" s="7">
        <v>17</v>
      </c>
      <c r="AH14" s="7">
        <v>16</v>
      </c>
      <c r="AI14" s="7">
        <v>39</v>
      </c>
      <c r="AJ14" s="7" t="s">
        <v>6</v>
      </c>
      <c r="AK14" s="7">
        <v>10</v>
      </c>
      <c r="AL14" s="7">
        <v>9</v>
      </c>
      <c r="AM14" s="7">
        <v>22</v>
      </c>
      <c r="AN14" s="7">
        <v>20</v>
      </c>
      <c r="AO14" s="7">
        <v>2</v>
      </c>
      <c r="AP14" s="7">
        <v>2</v>
      </c>
      <c r="AQ14" s="6">
        <f t="shared" si="12"/>
        <v>234</v>
      </c>
      <c r="AS14" s="2" t="s">
        <v>1</v>
      </c>
      <c r="AT14" s="7">
        <f t="shared" si="13"/>
        <v>394.64</v>
      </c>
      <c r="AU14" s="7">
        <f t="shared" si="13"/>
        <v>879.9</v>
      </c>
      <c r="AV14" s="7">
        <f t="shared" si="0"/>
        <v>272.5</v>
      </c>
      <c r="AW14" s="7">
        <f t="shared" si="0"/>
        <v>1204.92</v>
      </c>
      <c r="AX14" s="7">
        <f t="shared" si="0"/>
        <v>1612.8200000000002</v>
      </c>
      <c r="AY14" s="7">
        <f t="shared" si="0"/>
        <v>743.1</v>
      </c>
      <c r="AZ14" s="7">
        <f t="shared" si="0"/>
        <v>408.72</v>
      </c>
      <c r="BA14" s="7">
        <f t="shared" si="0"/>
        <v>87.7</v>
      </c>
      <c r="BB14" s="7">
        <f t="shared" si="0"/>
        <v>372.60999999999996</v>
      </c>
      <c r="BC14" s="7">
        <f t="shared" si="1"/>
        <v>1138.6600000000001</v>
      </c>
      <c r="BD14" s="7">
        <f t="shared" si="2"/>
        <v>1311.68</v>
      </c>
      <c r="BE14" s="7">
        <f t="shared" si="3"/>
        <v>3230.76</v>
      </c>
      <c r="BF14" s="7" t="s">
        <v>21</v>
      </c>
      <c r="BG14" s="7">
        <f t="shared" si="5"/>
        <v>567.5</v>
      </c>
      <c r="BH14" s="7">
        <f t="shared" si="6"/>
        <v>638.91</v>
      </c>
      <c r="BI14" s="7">
        <f t="shared" si="7"/>
        <v>1311.42</v>
      </c>
      <c r="BJ14" s="7">
        <f t="shared" si="8"/>
        <v>1390.6</v>
      </c>
      <c r="BK14" s="7">
        <f t="shared" si="9"/>
        <v>13.92</v>
      </c>
      <c r="BL14" s="7">
        <f t="shared" si="10"/>
        <v>115.66</v>
      </c>
      <c r="BM14" s="6">
        <f t="shared" si="14"/>
        <v>67.077008547008546</v>
      </c>
    </row>
    <row r="15" spans="1:65" ht="57" customHeight="1" x14ac:dyDescent="0.2">
      <c r="A15" s="2" t="s">
        <v>0</v>
      </c>
      <c r="B15" s="5">
        <v>73.66</v>
      </c>
      <c r="C15" s="5">
        <v>63.81</v>
      </c>
      <c r="D15" s="5">
        <v>46.79</v>
      </c>
      <c r="E15" s="5">
        <v>66.849999999999994</v>
      </c>
      <c r="F15" s="5">
        <v>69.819999999999993</v>
      </c>
      <c r="G15" s="5">
        <v>37.25</v>
      </c>
      <c r="H15" s="5">
        <v>64.099999999999994</v>
      </c>
      <c r="I15" s="5">
        <v>70.67</v>
      </c>
      <c r="J15" s="5">
        <v>56.6</v>
      </c>
      <c r="K15" s="5">
        <v>56.48</v>
      </c>
      <c r="L15" s="5">
        <v>72.16</v>
      </c>
      <c r="M15" s="5">
        <v>77.34</v>
      </c>
      <c r="N15" s="5">
        <v>43.25</v>
      </c>
      <c r="O15" s="5" t="s">
        <v>6</v>
      </c>
      <c r="P15" s="5">
        <v>61.72</v>
      </c>
      <c r="Q15" s="5">
        <v>45.83</v>
      </c>
      <c r="R15" s="5">
        <v>75.28</v>
      </c>
      <c r="S15" s="5">
        <v>42.87</v>
      </c>
      <c r="T15" s="5">
        <v>95</v>
      </c>
      <c r="U15" s="6">
        <f t="shared" si="11"/>
        <v>62.193333333333335</v>
      </c>
      <c r="W15" s="2" t="s">
        <v>0</v>
      </c>
      <c r="X15" s="7">
        <v>8</v>
      </c>
      <c r="Y15" s="7">
        <v>3</v>
      </c>
      <c r="Z15" s="7">
        <v>5</v>
      </c>
      <c r="AA15" s="7">
        <v>8</v>
      </c>
      <c r="AB15" s="7">
        <v>9</v>
      </c>
      <c r="AC15" s="7">
        <v>9</v>
      </c>
      <c r="AD15" s="7">
        <v>3</v>
      </c>
      <c r="AE15" s="7">
        <v>3</v>
      </c>
      <c r="AF15" s="7">
        <v>6</v>
      </c>
      <c r="AG15" s="7">
        <v>12</v>
      </c>
      <c r="AH15" s="7">
        <v>8</v>
      </c>
      <c r="AI15" s="7">
        <v>5</v>
      </c>
      <c r="AJ15" s="7">
        <v>10</v>
      </c>
      <c r="AK15" s="7" t="s">
        <v>6</v>
      </c>
      <c r="AL15" s="7">
        <v>11</v>
      </c>
      <c r="AM15" s="7">
        <v>4</v>
      </c>
      <c r="AN15" s="7">
        <v>5</v>
      </c>
      <c r="AO15" s="7">
        <v>7</v>
      </c>
      <c r="AP15" s="7">
        <v>1</v>
      </c>
      <c r="AQ15" s="6">
        <f t="shared" si="12"/>
        <v>117</v>
      </c>
      <c r="AS15" s="2" t="s">
        <v>0</v>
      </c>
      <c r="AT15" s="7">
        <f t="shared" si="13"/>
        <v>589.28</v>
      </c>
      <c r="AU15" s="7">
        <f t="shared" si="13"/>
        <v>191.43</v>
      </c>
      <c r="AV15" s="7">
        <f t="shared" si="0"/>
        <v>233.95</v>
      </c>
      <c r="AW15" s="7">
        <f t="shared" si="0"/>
        <v>534.79999999999995</v>
      </c>
      <c r="AX15" s="7">
        <f t="shared" si="0"/>
        <v>628.37999999999988</v>
      </c>
      <c r="AY15" s="7">
        <f t="shared" si="0"/>
        <v>335.25</v>
      </c>
      <c r="AZ15" s="7">
        <f t="shared" si="0"/>
        <v>192.29999999999998</v>
      </c>
      <c r="BA15" s="7">
        <f t="shared" si="0"/>
        <v>212.01</v>
      </c>
      <c r="BB15" s="7">
        <f t="shared" si="0"/>
        <v>339.6</v>
      </c>
      <c r="BC15" s="7">
        <f t="shared" si="1"/>
        <v>677.76</v>
      </c>
      <c r="BD15" s="7">
        <f t="shared" si="2"/>
        <v>577.28</v>
      </c>
      <c r="BE15" s="7">
        <f t="shared" si="3"/>
        <v>386.70000000000005</v>
      </c>
      <c r="BF15" s="7">
        <f t="shared" si="4"/>
        <v>432.5</v>
      </c>
      <c r="BG15" s="7" t="s">
        <v>21</v>
      </c>
      <c r="BH15" s="7">
        <f t="shared" si="6"/>
        <v>678.92</v>
      </c>
      <c r="BI15" s="7">
        <f t="shared" si="7"/>
        <v>183.32</v>
      </c>
      <c r="BJ15" s="7">
        <f t="shared" si="8"/>
        <v>376.4</v>
      </c>
      <c r="BK15" s="7">
        <f t="shared" si="9"/>
        <v>300.08999999999997</v>
      </c>
      <c r="BL15" s="7">
        <f t="shared" si="10"/>
        <v>95</v>
      </c>
      <c r="BM15" s="6">
        <f t="shared" si="14"/>
        <v>59.529658119658116</v>
      </c>
    </row>
    <row r="16" spans="1:65" ht="57" customHeight="1" x14ac:dyDescent="0.2">
      <c r="A16" s="2" t="s">
        <v>4</v>
      </c>
      <c r="B16" s="5">
        <v>73.86</v>
      </c>
      <c r="C16" s="5" t="s">
        <v>21</v>
      </c>
      <c r="D16" s="5">
        <v>46.67</v>
      </c>
      <c r="E16" s="5">
        <v>32.43</v>
      </c>
      <c r="F16" s="5">
        <v>38.31</v>
      </c>
      <c r="G16" s="5">
        <v>32.01</v>
      </c>
      <c r="H16" s="5" t="s">
        <v>21</v>
      </c>
      <c r="I16" s="5" t="s">
        <v>21</v>
      </c>
      <c r="J16" s="5" t="s">
        <v>21</v>
      </c>
      <c r="K16" s="5">
        <v>29.03</v>
      </c>
      <c r="L16" s="5">
        <v>19.53</v>
      </c>
      <c r="M16" s="5">
        <v>52.5</v>
      </c>
      <c r="N16" s="5">
        <v>29.01</v>
      </c>
      <c r="O16" s="5">
        <v>38.28</v>
      </c>
      <c r="P16" s="5" t="s">
        <v>6</v>
      </c>
      <c r="Q16" s="5">
        <v>35.700000000000003</v>
      </c>
      <c r="R16" s="5">
        <v>59.92</v>
      </c>
      <c r="S16" s="5">
        <v>51.5</v>
      </c>
      <c r="T16" s="5" t="s">
        <v>21</v>
      </c>
      <c r="U16" s="6">
        <f t="shared" si="11"/>
        <v>41.442307692307693</v>
      </c>
      <c r="W16" s="2" t="s">
        <v>4</v>
      </c>
      <c r="X16" s="7">
        <v>15</v>
      </c>
      <c r="Y16" s="7" t="s">
        <v>21</v>
      </c>
      <c r="Z16" s="7">
        <v>6</v>
      </c>
      <c r="AA16" s="7">
        <v>7</v>
      </c>
      <c r="AB16" s="7">
        <v>8</v>
      </c>
      <c r="AC16" s="7">
        <v>25</v>
      </c>
      <c r="AD16" s="7" t="s">
        <v>21</v>
      </c>
      <c r="AE16" s="7" t="s">
        <v>21</v>
      </c>
      <c r="AF16" s="7" t="s">
        <v>21</v>
      </c>
      <c r="AG16" s="7">
        <v>16</v>
      </c>
      <c r="AH16" s="7">
        <v>16</v>
      </c>
      <c r="AI16" s="7">
        <v>11</v>
      </c>
      <c r="AJ16" s="7">
        <v>9</v>
      </c>
      <c r="AK16" s="7">
        <v>11</v>
      </c>
      <c r="AL16" s="7" t="s">
        <v>6</v>
      </c>
      <c r="AM16" s="7">
        <v>9</v>
      </c>
      <c r="AN16" s="7">
        <v>11</v>
      </c>
      <c r="AO16" s="7">
        <v>16</v>
      </c>
      <c r="AP16" s="7" t="s">
        <v>21</v>
      </c>
      <c r="AQ16" s="6">
        <f t="shared" si="12"/>
        <v>160</v>
      </c>
      <c r="AS16" s="2" t="s">
        <v>4</v>
      </c>
      <c r="AT16" s="7">
        <f t="shared" si="13"/>
        <v>1107.9000000000001</v>
      </c>
      <c r="AU16" s="7" t="s">
        <v>21</v>
      </c>
      <c r="AV16" s="7">
        <f t="shared" si="0"/>
        <v>280.02</v>
      </c>
      <c r="AW16" s="7">
        <f t="shared" si="0"/>
        <v>227.01</v>
      </c>
      <c r="AX16" s="7">
        <f t="shared" si="0"/>
        <v>306.48</v>
      </c>
      <c r="AY16" s="7">
        <f t="shared" si="0"/>
        <v>800.25</v>
      </c>
      <c r="AZ16" s="7" t="s">
        <v>21</v>
      </c>
      <c r="BA16" s="7" t="s">
        <v>21</v>
      </c>
      <c r="BB16" s="7" t="s">
        <v>21</v>
      </c>
      <c r="BC16" s="7">
        <f t="shared" si="1"/>
        <v>464.48</v>
      </c>
      <c r="BD16" s="7">
        <f t="shared" si="2"/>
        <v>312.48</v>
      </c>
      <c r="BE16" s="7">
        <f t="shared" si="3"/>
        <v>577.5</v>
      </c>
      <c r="BF16" s="7">
        <f t="shared" si="4"/>
        <v>261.09000000000003</v>
      </c>
      <c r="BG16" s="7">
        <f t="shared" si="5"/>
        <v>421.08000000000004</v>
      </c>
      <c r="BH16" s="7" t="s">
        <v>21</v>
      </c>
      <c r="BI16" s="7">
        <f t="shared" si="7"/>
        <v>321.3</v>
      </c>
      <c r="BJ16" s="7">
        <f t="shared" si="8"/>
        <v>659.12</v>
      </c>
      <c r="BK16" s="7">
        <f t="shared" si="9"/>
        <v>824</v>
      </c>
      <c r="BL16" s="7" t="s">
        <v>21</v>
      </c>
      <c r="BM16" s="6">
        <f t="shared" si="14"/>
        <v>41.016937499999997</v>
      </c>
    </row>
    <row r="17" spans="1:65" ht="57" customHeight="1" x14ac:dyDescent="0.2">
      <c r="A17" s="2" t="s">
        <v>5</v>
      </c>
      <c r="B17" s="5">
        <v>62.7</v>
      </c>
      <c r="C17" s="5">
        <v>11.05</v>
      </c>
      <c r="D17" s="5" t="s">
        <v>21</v>
      </c>
      <c r="E17" s="5">
        <v>54.85</v>
      </c>
      <c r="F17" s="5">
        <v>59.82</v>
      </c>
      <c r="G17" s="5">
        <v>29.08</v>
      </c>
      <c r="H17" s="5">
        <v>61.11</v>
      </c>
      <c r="I17" s="5" t="s">
        <v>21</v>
      </c>
      <c r="J17" s="5">
        <v>27.65</v>
      </c>
      <c r="K17" s="5">
        <v>50.97</v>
      </c>
      <c r="L17" s="5">
        <v>40.31</v>
      </c>
      <c r="M17" s="5">
        <v>75.22</v>
      </c>
      <c r="N17" s="5">
        <v>40.39</v>
      </c>
      <c r="O17" s="5">
        <v>54.17</v>
      </c>
      <c r="P17" s="5">
        <v>64.3</v>
      </c>
      <c r="Q17" s="5" t="s">
        <v>6</v>
      </c>
      <c r="R17" s="5">
        <v>67.069999999999993</v>
      </c>
      <c r="S17" s="5" t="s">
        <v>21</v>
      </c>
      <c r="T17" s="5">
        <v>40.630000000000003</v>
      </c>
      <c r="U17" s="6">
        <f t="shared" si="11"/>
        <v>49.28799999999999</v>
      </c>
      <c r="W17" s="2" t="s">
        <v>5</v>
      </c>
      <c r="X17" s="7">
        <v>5</v>
      </c>
      <c r="Y17" s="7">
        <v>9</v>
      </c>
      <c r="Z17" s="7" t="s">
        <v>21</v>
      </c>
      <c r="AA17" s="7">
        <v>8</v>
      </c>
      <c r="AB17" s="7">
        <v>16</v>
      </c>
      <c r="AC17" s="7">
        <v>13</v>
      </c>
      <c r="AD17" s="7">
        <v>3</v>
      </c>
      <c r="AE17" s="7" t="s">
        <v>21</v>
      </c>
      <c r="AF17" s="7">
        <v>7</v>
      </c>
      <c r="AG17" s="7">
        <v>24</v>
      </c>
      <c r="AH17" s="7">
        <v>10</v>
      </c>
      <c r="AI17" s="7">
        <v>20</v>
      </c>
      <c r="AJ17" s="7">
        <v>22</v>
      </c>
      <c r="AK17" s="7">
        <v>4</v>
      </c>
      <c r="AL17" s="7">
        <v>9</v>
      </c>
      <c r="AM17" s="7" t="s">
        <v>6</v>
      </c>
      <c r="AN17" s="7">
        <v>7</v>
      </c>
      <c r="AO17" s="7" t="s">
        <v>21</v>
      </c>
      <c r="AP17" s="7">
        <v>1</v>
      </c>
      <c r="AQ17" s="6">
        <f t="shared" si="12"/>
        <v>158</v>
      </c>
      <c r="AS17" s="2" t="s">
        <v>5</v>
      </c>
      <c r="AT17" s="7">
        <f t="shared" si="13"/>
        <v>313.5</v>
      </c>
      <c r="AU17" s="7">
        <f t="shared" si="13"/>
        <v>99.45</v>
      </c>
      <c r="AV17" s="7" t="s">
        <v>21</v>
      </c>
      <c r="AW17" s="7">
        <f t="shared" si="0"/>
        <v>438.8</v>
      </c>
      <c r="AX17" s="7">
        <f t="shared" si="0"/>
        <v>957.12</v>
      </c>
      <c r="AY17" s="7">
        <f t="shared" si="0"/>
        <v>378.03999999999996</v>
      </c>
      <c r="AZ17" s="7">
        <f t="shared" si="0"/>
        <v>183.32999999999998</v>
      </c>
      <c r="BA17" s="7" t="s">
        <v>21</v>
      </c>
      <c r="BB17" s="7">
        <f t="shared" si="0"/>
        <v>193.54999999999998</v>
      </c>
      <c r="BC17" s="7">
        <f t="shared" si="1"/>
        <v>1223.28</v>
      </c>
      <c r="BD17" s="7">
        <f t="shared" si="2"/>
        <v>403.1</v>
      </c>
      <c r="BE17" s="7">
        <f t="shared" si="3"/>
        <v>1504.4</v>
      </c>
      <c r="BF17" s="7">
        <f t="shared" si="4"/>
        <v>888.58</v>
      </c>
      <c r="BG17" s="7">
        <f t="shared" si="5"/>
        <v>216.68</v>
      </c>
      <c r="BH17" s="7">
        <f t="shared" si="6"/>
        <v>578.69999999999993</v>
      </c>
      <c r="BI17" s="7" t="s">
        <v>21</v>
      </c>
      <c r="BJ17" s="7">
        <f t="shared" si="8"/>
        <v>469.48999999999995</v>
      </c>
      <c r="BK17" s="7" t="s">
        <v>21</v>
      </c>
      <c r="BL17" s="7">
        <f t="shared" si="10"/>
        <v>40.630000000000003</v>
      </c>
      <c r="BM17" s="6">
        <f t="shared" si="14"/>
        <v>49.928164556962024</v>
      </c>
    </row>
    <row r="18" spans="1:65" ht="57" customHeight="1" x14ac:dyDescent="0.2">
      <c r="A18" s="2" t="s">
        <v>2</v>
      </c>
      <c r="B18" s="5">
        <v>67.290000000000006</v>
      </c>
      <c r="C18" s="5">
        <v>85.71</v>
      </c>
      <c r="D18" s="5">
        <v>65.625</v>
      </c>
      <c r="E18" s="5">
        <v>49.12</v>
      </c>
      <c r="F18" s="5">
        <v>44.05</v>
      </c>
      <c r="G18" s="5">
        <v>35.92</v>
      </c>
      <c r="H18" s="5" t="s">
        <v>21</v>
      </c>
      <c r="I18" s="5" t="s">
        <v>21</v>
      </c>
      <c r="J18" s="5">
        <v>54.55</v>
      </c>
      <c r="K18" s="5">
        <v>39.81</v>
      </c>
      <c r="L18" s="5">
        <v>43.69</v>
      </c>
      <c r="M18" s="5">
        <v>33.01</v>
      </c>
      <c r="N18" s="5">
        <v>30.47</v>
      </c>
      <c r="O18" s="5">
        <v>24.72</v>
      </c>
      <c r="P18" s="5">
        <v>40.08</v>
      </c>
      <c r="Q18" s="5">
        <v>32.93</v>
      </c>
      <c r="R18" s="5" t="s">
        <v>6</v>
      </c>
      <c r="S18" s="5">
        <v>33.590000000000003</v>
      </c>
      <c r="T18" s="5">
        <v>31.58</v>
      </c>
      <c r="U18" s="6">
        <f t="shared" si="11"/>
        <v>44.509062500000013</v>
      </c>
      <c r="W18" s="2" t="s">
        <v>2</v>
      </c>
      <c r="X18" s="7">
        <v>10</v>
      </c>
      <c r="Y18" s="7">
        <v>1</v>
      </c>
      <c r="Z18" s="7">
        <v>4</v>
      </c>
      <c r="AA18" s="7">
        <v>7</v>
      </c>
      <c r="AB18" s="7">
        <v>43</v>
      </c>
      <c r="AC18" s="7">
        <v>8</v>
      </c>
      <c r="AD18" s="7" t="s">
        <v>21</v>
      </c>
      <c r="AE18" s="7" t="s">
        <v>21</v>
      </c>
      <c r="AF18" s="7">
        <v>1</v>
      </c>
      <c r="AG18" s="7">
        <v>18</v>
      </c>
      <c r="AH18" s="7">
        <v>7</v>
      </c>
      <c r="AI18" s="7">
        <v>16</v>
      </c>
      <c r="AJ18" s="7">
        <v>20</v>
      </c>
      <c r="AK18" s="7">
        <v>5</v>
      </c>
      <c r="AL18" s="7">
        <v>11</v>
      </c>
      <c r="AM18" s="7">
        <v>7</v>
      </c>
      <c r="AN18" s="7" t="s">
        <v>6</v>
      </c>
      <c r="AO18" s="7">
        <v>2</v>
      </c>
      <c r="AP18" s="7">
        <v>2</v>
      </c>
      <c r="AQ18" s="6">
        <f t="shared" si="12"/>
        <v>162</v>
      </c>
      <c r="AS18" s="2" t="s">
        <v>2</v>
      </c>
      <c r="AT18" s="7">
        <f t="shared" si="13"/>
        <v>672.90000000000009</v>
      </c>
      <c r="AU18" s="7">
        <f t="shared" si="13"/>
        <v>85.71</v>
      </c>
      <c r="AV18" s="7">
        <f t="shared" si="13"/>
        <v>262.5</v>
      </c>
      <c r="AW18" s="7">
        <f t="shared" si="13"/>
        <v>343.84</v>
      </c>
      <c r="AX18" s="7">
        <f t="shared" si="13"/>
        <v>1894.1499999999999</v>
      </c>
      <c r="AY18" s="7">
        <f t="shared" si="13"/>
        <v>287.36</v>
      </c>
      <c r="AZ18" s="7" t="s">
        <v>21</v>
      </c>
      <c r="BA18" s="7" t="s">
        <v>21</v>
      </c>
      <c r="BB18" s="7">
        <f t="shared" si="13"/>
        <v>54.55</v>
      </c>
      <c r="BC18" s="7">
        <f t="shared" si="1"/>
        <v>716.58</v>
      </c>
      <c r="BD18" s="7">
        <f t="shared" si="2"/>
        <v>305.83</v>
      </c>
      <c r="BE18" s="7">
        <f t="shared" si="3"/>
        <v>528.16</v>
      </c>
      <c r="BF18" s="7">
        <f t="shared" si="4"/>
        <v>609.4</v>
      </c>
      <c r="BG18" s="7">
        <f t="shared" si="5"/>
        <v>123.6</v>
      </c>
      <c r="BH18" s="7">
        <f t="shared" si="6"/>
        <v>440.88</v>
      </c>
      <c r="BI18" s="7">
        <f t="shared" si="7"/>
        <v>230.51</v>
      </c>
      <c r="BJ18" s="7" t="s">
        <v>21</v>
      </c>
      <c r="BK18" s="7">
        <f t="shared" si="9"/>
        <v>67.180000000000007</v>
      </c>
      <c r="BL18" s="7">
        <f t="shared" si="10"/>
        <v>63.16</v>
      </c>
      <c r="BM18" s="6">
        <f t="shared" si="14"/>
        <v>41.273518518518522</v>
      </c>
    </row>
    <row r="19" spans="1:65" ht="57" customHeight="1" x14ac:dyDescent="0.2">
      <c r="A19" s="2" t="s">
        <v>19</v>
      </c>
      <c r="B19" s="5">
        <v>59.13</v>
      </c>
      <c r="C19" s="5" t="s">
        <v>21</v>
      </c>
      <c r="D19" s="5">
        <v>14.29</v>
      </c>
      <c r="E19" s="5">
        <v>75</v>
      </c>
      <c r="F19" s="5">
        <v>59.78</v>
      </c>
      <c r="G19" s="5">
        <v>57</v>
      </c>
      <c r="H19" s="5" t="s">
        <v>21</v>
      </c>
      <c r="I19" s="5" t="s">
        <v>21</v>
      </c>
      <c r="J19" s="5" t="s">
        <v>21</v>
      </c>
      <c r="K19" s="5" t="s">
        <v>21</v>
      </c>
      <c r="L19" s="5">
        <v>83.05</v>
      </c>
      <c r="M19" s="5">
        <v>63.43</v>
      </c>
      <c r="N19" s="5">
        <v>93.04</v>
      </c>
      <c r="O19" s="5">
        <v>57.13</v>
      </c>
      <c r="P19" s="5">
        <v>48.49</v>
      </c>
      <c r="Q19" s="5" t="s">
        <v>21</v>
      </c>
      <c r="R19" s="5">
        <v>68.42</v>
      </c>
      <c r="S19" s="5" t="s">
        <v>6</v>
      </c>
      <c r="T19" s="5" t="s">
        <v>21</v>
      </c>
      <c r="U19" s="6">
        <f t="shared" si="11"/>
        <v>61.705454545454558</v>
      </c>
      <c r="W19" s="2" t="s">
        <v>19</v>
      </c>
      <c r="X19" s="7">
        <v>7</v>
      </c>
      <c r="Y19" s="7" t="s">
        <v>21</v>
      </c>
      <c r="Z19" s="7">
        <v>2</v>
      </c>
      <c r="AA19" s="7">
        <v>4</v>
      </c>
      <c r="AB19" s="7">
        <v>10</v>
      </c>
      <c r="AC19" s="7">
        <v>10</v>
      </c>
      <c r="AD19" s="7" t="s">
        <v>21</v>
      </c>
      <c r="AE19" s="7" t="s">
        <v>21</v>
      </c>
      <c r="AF19" s="7" t="s">
        <v>21</v>
      </c>
      <c r="AG19" s="7" t="s">
        <v>21</v>
      </c>
      <c r="AH19" s="7">
        <v>4</v>
      </c>
      <c r="AI19" s="7">
        <v>3</v>
      </c>
      <c r="AJ19" s="7">
        <v>2</v>
      </c>
      <c r="AK19" s="7">
        <v>7</v>
      </c>
      <c r="AL19" s="7">
        <v>16</v>
      </c>
      <c r="AM19" s="7" t="s">
        <v>21</v>
      </c>
      <c r="AN19" s="7">
        <v>2</v>
      </c>
      <c r="AO19" s="7" t="s">
        <v>6</v>
      </c>
      <c r="AP19" s="7" t="s">
        <v>21</v>
      </c>
      <c r="AQ19" s="6">
        <f t="shared" si="12"/>
        <v>67</v>
      </c>
      <c r="AS19" s="2" t="s">
        <v>19</v>
      </c>
      <c r="AT19" s="7">
        <f t="shared" si="13"/>
        <v>413.91</v>
      </c>
      <c r="AU19" s="7" t="s">
        <v>21</v>
      </c>
      <c r="AV19" s="7">
        <f t="shared" si="13"/>
        <v>28.58</v>
      </c>
      <c r="AW19" s="7">
        <f t="shared" si="13"/>
        <v>300</v>
      </c>
      <c r="AX19" s="7">
        <f t="shared" si="13"/>
        <v>597.79999999999995</v>
      </c>
      <c r="AY19" s="7">
        <f t="shared" si="13"/>
        <v>570</v>
      </c>
      <c r="AZ19" s="7" t="s">
        <v>21</v>
      </c>
      <c r="BA19" s="7" t="s">
        <v>21</v>
      </c>
      <c r="BB19" s="7" t="s">
        <v>21</v>
      </c>
      <c r="BC19" s="7" t="s">
        <v>21</v>
      </c>
      <c r="BD19" s="7">
        <f t="shared" si="2"/>
        <v>332.2</v>
      </c>
      <c r="BE19" s="7">
        <f t="shared" si="3"/>
        <v>190.29</v>
      </c>
      <c r="BF19" s="7">
        <f t="shared" si="4"/>
        <v>186.08</v>
      </c>
      <c r="BG19" s="7">
        <f t="shared" si="5"/>
        <v>399.91</v>
      </c>
      <c r="BH19" s="7">
        <f t="shared" si="6"/>
        <v>775.84</v>
      </c>
      <c r="BI19" s="7" t="s">
        <v>21</v>
      </c>
      <c r="BJ19" s="7">
        <f t="shared" si="8"/>
        <v>136.84</v>
      </c>
      <c r="BK19" s="7" t="s">
        <v>21</v>
      </c>
      <c r="BL19" s="7" t="s">
        <v>21</v>
      </c>
      <c r="BM19" s="6">
        <f t="shared" si="14"/>
        <v>58.678358208955224</v>
      </c>
    </row>
    <row r="20" spans="1:65" ht="57" customHeight="1" x14ac:dyDescent="0.2">
      <c r="A20" s="2" t="s">
        <v>18</v>
      </c>
      <c r="B20" s="5">
        <v>44</v>
      </c>
      <c r="C20" s="5" t="s">
        <v>21</v>
      </c>
      <c r="D20" s="5">
        <v>50</v>
      </c>
      <c r="E20" s="5">
        <v>28.57</v>
      </c>
      <c r="F20" s="5" t="s">
        <v>21</v>
      </c>
      <c r="G20" s="5">
        <v>71.8</v>
      </c>
      <c r="H20" s="5" t="s">
        <v>21</v>
      </c>
      <c r="I20" s="5" t="s">
        <v>21</v>
      </c>
      <c r="J20" s="5" t="s">
        <v>21</v>
      </c>
      <c r="K20" s="5" t="s">
        <v>21</v>
      </c>
      <c r="L20" s="5">
        <v>79.44</v>
      </c>
      <c r="M20" s="5">
        <v>56.15</v>
      </c>
      <c r="N20" s="5">
        <v>42.18</v>
      </c>
      <c r="O20" s="5">
        <v>5</v>
      </c>
      <c r="P20" s="5" t="s">
        <v>21</v>
      </c>
      <c r="Q20" s="5">
        <v>59.38</v>
      </c>
      <c r="R20" s="5">
        <v>66.41</v>
      </c>
      <c r="S20" s="5" t="s">
        <v>21</v>
      </c>
      <c r="T20" s="5" t="s">
        <v>6</v>
      </c>
      <c r="U20" s="6">
        <f t="shared" si="11"/>
        <v>50.292999999999992</v>
      </c>
      <c r="W20" s="2" t="s">
        <v>18</v>
      </c>
      <c r="X20" s="7">
        <v>1</v>
      </c>
      <c r="Y20" s="7" t="s">
        <v>21</v>
      </c>
      <c r="Z20" s="7">
        <v>2</v>
      </c>
      <c r="AA20" s="7">
        <v>1</v>
      </c>
      <c r="AB20" s="7" t="s">
        <v>21</v>
      </c>
      <c r="AC20" s="7">
        <v>3</v>
      </c>
      <c r="AD20" s="7" t="s">
        <v>21</v>
      </c>
      <c r="AE20" s="7" t="s">
        <v>21</v>
      </c>
      <c r="AF20" s="7" t="s">
        <v>21</v>
      </c>
      <c r="AG20" s="7" t="s">
        <v>21</v>
      </c>
      <c r="AH20" s="7">
        <v>3</v>
      </c>
      <c r="AI20" s="7">
        <v>11</v>
      </c>
      <c r="AJ20" s="7">
        <v>2</v>
      </c>
      <c r="AK20" s="7">
        <v>1</v>
      </c>
      <c r="AL20" s="7" t="s">
        <v>21</v>
      </c>
      <c r="AM20" s="7">
        <v>1</v>
      </c>
      <c r="AN20" s="7">
        <v>2</v>
      </c>
      <c r="AO20" s="7" t="s">
        <v>21</v>
      </c>
      <c r="AP20" s="7" t="s">
        <v>6</v>
      </c>
      <c r="AQ20" s="6">
        <f t="shared" si="12"/>
        <v>27</v>
      </c>
      <c r="AS20" s="2" t="s">
        <v>18</v>
      </c>
      <c r="AT20" s="7">
        <f t="shared" si="13"/>
        <v>44</v>
      </c>
      <c r="AU20" s="7" t="s">
        <v>21</v>
      </c>
      <c r="AV20" s="7">
        <f t="shared" si="13"/>
        <v>100</v>
      </c>
      <c r="AW20" s="7">
        <f t="shared" si="13"/>
        <v>28.57</v>
      </c>
      <c r="AX20" s="7" t="s">
        <v>21</v>
      </c>
      <c r="AY20" s="7">
        <f t="shared" si="13"/>
        <v>215.39999999999998</v>
      </c>
      <c r="AZ20" s="7" t="s">
        <v>21</v>
      </c>
      <c r="BA20" s="7" t="s">
        <v>21</v>
      </c>
      <c r="BB20" s="7" t="s">
        <v>21</v>
      </c>
      <c r="BC20" s="7" t="s">
        <v>21</v>
      </c>
      <c r="BD20" s="7">
        <f t="shared" si="2"/>
        <v>238.32</v>
      </c>
      <c r="BE20" s="7">
        <f t="shared" si="3"/>
        <v>617.65</v>
      </c>
      <c r="BF20" s="7">
        <f t="shared" si="4"/>
        <v>84.36</v>
      </c>
      <c r="BG20" s="7">
        <f t="shared" si="5"/>
        <v>5</v>
      </c>
      <c r="BH20" s="7" t="s">
        <v>21</v>
      </c>
      <c r="BI20" s="7">
        <f t="shared" si="7"/>
        <v>59.38</v>
      </c>
      <c r="BJ20" s="7">
        <f t="shared" si="8"/>
        <v>132.82</v>
      </c>
      <c r="BK20" s="7" t="s">
        <v>21</v>
      </c>
      <c r="BL20" s="7" t="s">
        <v>21</v>
      </c>
      <c r="BM20" s="6">
        <f t="shared" si="14"/>
        <v>56.5</v>
      </c>
    </row>
  </sheetData>
  <sortState ref="B2:U2">
    <sortCondition ref="B2"/>
  </sortState>
  <phoneticPr fontId="2" type="noConversion"/>
  <conditionalFormatting sqref="B2:T20">
    <cfRule type="cellIs" dxfId="7" priority="20" operator="equal">
      <formula>"N/A"</formula>
    </cfRule>
    <cfRule type="cellIs" dxfId="6" priority="21" operator="equal">
      <formula>0</formula>
    </cfRule>
    <cfRule type="cellIs" dxfId="5" priority="22" operator="between">
      <formula>60</formula>
      <formula>70</formula>
    </cfRule>
    <cfRule type="cellIs" dxfId="4" priority="23" operator="between">
      <formula>30</formula>
      <formula>40</formula>
    </cfRule>
    <cfRule type="cellIs" dxfId="3" priority="24" operator="equal">
      <formula>"X"</formula>
    </cfRule>
    <cfRule type="cellIs" dxfId="2" priority="25" operator="greaterThan">
      <formula>70</formula>
    </cfRule>
    <cfRule type="cellIs" dxfId="1" priority="26" operator="lessThan">
      <formula>30</formula>
    </cfRule>
  </conditionalFormatting>
  <conditionalFormatting sqref="U2:U20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2:AQ2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M2:BM2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2:BL20">
    <cfRule type="colorScale" priority="1">
      <colorScale>
        <cfvo type="min"/>
        <cfvo type="max"/>
        <color rgb="FF63BE7B"/>
        <color rgb="FFFCFCFF"/>
      </colorScale>
    </cfRule>
    <cfRule type="expression" dxfId="0" priority="7">
      <formula>"IF ISNUMBER"</formula>
    </cfRule>
  </conditionalFormatting>
  <pageMargins left="0.70000000000000007" right="0.70000000000000007" top="0.75000000000000011" bottom="0.75000000000000011" header="0.30000000000000004" footer="0.30000000000000004"/>
  <pageSetup paperSize="9" orientation="landscape" horizontalDpi="0" verticalDpi="0"/>
  <rowBreaks count="1" manualBreakCount="1">
    <brk id="13" max="20" man="1"/>
  </rowBreaks>
  <colBreaks count="3" manualBreakCount="3">
    <brk id="7" max="19" man="1"/>
    <brk id="14" max="19" man="1"/>
    <brk id="19" max="1048575" man="1"/>
  </col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3"/>
  <sheetViews>
    <sheetView tabSelected="1" showRuler="0" workbookViewId="0">
      <selection activeCell="D19" sqref="D19"/>
    </sheetView>
  </sheetViews>
  <sheetFormatPr baseColWidth="10" defaultRowHeight="16" x14ac:dyDescent="0.2"/>
  <cols>
    <col min="1" max="1" width="21.6640625" bestFit="1" customWidth="1"/>
  </cols>
  <sheetData>
    <row r="2" spans="1:6" x14ac:dyDescent="0.2">
      <c r="B2" t="s">
        <v>22</v>
      </c>
      <c r="C2" t="s">
        <v>23</v>
      </c>
      <c r="D2" t="s">
        <v>24</v>
      </c>
      <c r="E2" t="s">
        <v>23</v>
      </c>
    </row>
    <row r="3" spans="1:6" ht="19" x14ac:dyDescent="0.2">
      <c r="A3" s="2" t="s">
        <v>3</v>
      </c>
      <c r="B3">
        <v>22.02</v>
      </c>
      <c r="C3">
        <v>20.14</v>
      </c>
      <c r="D3">
        <v>9.4700000000000006</v>
      </c>
      <c r="E3">
        <v>8.7899999999999991</v>
      </c>
      <c r="F3">
        <f>(B3+C3)/2</f>
        <v>21.08</v>
      </c>
    </row>
    <row r="4" spans="1:6" ht="19" x14ac:dyDescent="0.2">
      <c r="A4" s="2" t="s">
        <v>8</v>
      </c>
      <c r="B4">
        <v>20.76</v>
      </c>
      <c r="C4">
        <v>19.09</v>
      </c>
      <c r="D4">
        <v>8.6199999999999992</v>
      </c>
      <c r="E4">
        <v>8.35</v>
      </c>
      <c r="F4">
        <f t="shared" ref="F4:F23" si="0">(B4+C4)/2</f>
        <v>19.925000000000001</v>
      </c>
    </row>
    <row r="5" spans="1:6" ht="19" x14ac:dyDescent="0.2">
      <c r="A5" s="2" t="s">
        <v>7</v>
      </c>
      <c r="B5">
        <v>24.96</v>
      </c>
      <c r="C5">
        <v>22.42</v>
      </c>
      <c r="D5">
        <v>11.2</v>
      </c>
      <c r="E5">
        <v>9.8699999999999992</v>
      </c>
      <c r="F5">
        <f t="shared" si="0"/>
        <v>23.69</v>
      </c>
    </row>
    <row r="6" spans="1:6" ht="19" x14ac:dyDescent="0.2">
      <c r="A6" s="2" t="s">
        <v>9</v>
      </c>
      <c r="B6">
        <v>25.58</v>
      </c>
      <c r="C6">
        <v>21.6</v>
      </c>
      <c r="D6">
        <v>11.5</v>
      </c>
      <c r="E6">
        <v>9.93</v>
      </c>
      <c r="F6">
        <f t="shared" si="0"/>
        <v>23.59</v>
      </c>
    </row>
    <row r="7" spans="1:6" ht="19" x14ac:dyDescent="0.2">
      <c r="A7" s="2" t="s">
        <v>10</v>
      </c>
      <c r="B7">
        <v>25.4</v>
      </c>
      <c r="C7">
        <v>26.06</v>
      </c>
      <c r="D7">
        <v>11.41</v>
      </c>
      <c r="E7">
        <v>11.96</v>
      </c>
      <c r="F7">
        <f t="shared" si="0"/>
        <v>25.729999999999997</v>
      </c>
    </row>
    <row r="8" spans="1:6" ht="19" x14ac:dyDescent="0.2">
      <c r="A8" s="2" t="s">
        <v>11</v>
      </c>
      <c r="B8">
        <v>22.82</v>
      </c>
      <c r="C8">
        <v>23.39</v>
      </c>
      <c r="D8">
        <v>10.07</v>
      </c>
      <c r="E8">
        <v>10.62</v>
      </c>
      <c r="F8">
        <f t="shared" si="0"/>
        <v>23.105</v>
      </c>
    </row>
    <row r="9" spans="1:6" ht="19" x14ac:dyDescent="0.2">
      <c r="A9" s="2" t="s">
        <v>12</v>
      </c>
      <c r="B9">
        <v>23.14</v>
      </c>
      <c r="C9">
        <v>22.92</v>
      </c>
      <c r="D9">
        <v>8.6199999999999992</v>
      </c>
      <c r="E9">
        <v>9.41</v>
      </c>
      <c r="F9">
        <f t="shared" si="0"/>
        <v>23.03</v>
      </c>
    </row>
    <row r="10" spans="1:6" ht="19" x14ac:dyDescent="0.2">
      <c r="A10" s="2" t="s">
        <v>13</v>
      </c>
      <c r="B10">
        <v>24.13</v>
      </c>
      <c r="C10">
        <v>17.88</v>
      </c>
      <c r="D10">
        <v>10.65</v>
      </c>
      <c r="E10">
        <v>8.76</v>
      </c>
      <c r="F10">
        <f t="shared" si="0"/>
        <v>21.004999999999999</v>
      </c>
    </row>
    <row r="11" spans="1:6" ht="19" x14ac:dyDescent="0.2">
      <c r="A11" s="2" t="s">
        <v>14</v>
      </c>
      <c r="B11">
        <v>25.39</v>
      </c>
      <c r="C11">
        <v>23.22</v>
      </c>
      <c r="D11">
        <v>10.84</v>
      </c>
      <c r="E11">
        <v>11</v>
      </c>
      <c r="F11">
        <f t="shared" si="0"/>
        <v>24.305</v>
      </c>
    </row>
    <row r="12" spans="1:6" ht="19" x14ac:dyDescent="0.2">
      <c r="A12" s="2" t="s">
        <v>15</v>
      </c>
      <c r="B12">
        <v>25.22</v>
      </c>
      <c r="C12">
        <v>21.75</v>
      </c>
      <c r="D12">
        <v>11.19</v>
      </c>
      <c r="E12">
        <v>8.86</v>
      </c>
      <c r="F12">
        <f t="shared" si="0"/>
        <v>23.484999999999999</v>
      </c>
    </row>
    <row r="13" spans="1:6" ht="19" x14ac:dyDescent="0.2">
      <c r="A13" s="2" t="s">
        <v>16</v>
      </c>
      <c r="B13">
        <v>24.1</v>
      </c>
      <c r="C13">
        <v>23.94</v>
      </c>
      <c r="D13">
        <v>10.51</v>
      </c>
      <c r="E13">
        <v>10.55</v>
      </c>
      <c r="F13">
        <f t="shared" si="0"/>
        <v>24.020000000000003</v>
      </c>
    </row>
    <row r="14" spans="1:6" ht="19" x14ac:dyDescent="0.2">
      <c r="A14" s="2" t="s">
        <v>17</v>
      </c>
      <c r="B14">
        <v>26.07</v>
      </c>
      <c r="C14">
        <v>26.45</v>
      </c>
      <c r="D14">
        <v>12.14</v>
      </c>
      <c r="E14">
        <v>12.46</v>
      </c>
      <c r="F14">
        <f t="shared" si="0"/>
        <v>26.259999999999998</v>
      </c>
    </row>
    <row r="15" spans="1:6" ht="19" x14ac:dyDescent="0.2">
      <c r="A15" s="2" t="s">
        <v>1</v>
      </c>
      <c r="B15">
        <v>22.31</v>
      </c>
      <c r="C15">
        <v>21.33</v>
      </c>
      <c r="D15">
        <v>9.43</v>
      </c>
      <c r="E15">
        <v>9.0399999999999991</v>
      </c>
      <c r="F15">
        <f t="shared" si="0"/>
        <v>21.82</v>
      </c>
    </row>
    <row r="16" spans="1:6" ht="19" x14ac:dyDescent="0.2">
      <c r="A16" s="2" t="s">
        <v>0</v>
      </c>
      <c r="B16">
        <v>24.35</v>
      </c>
      <c r="C16">
        <v>24.01</v>
      </c>
      <c r="D16">
        <v>10.83</v>
      </c>
      <c r="E16">
        <v>10.68</v>
      </c>
      <c r="F16">
        <f t="shared" si="0"/>
        <v>24.18</v>
      </c>
    </row>
    <row r="17" spans="1:6" ht="19" x14ac:dyDescent="0.2">
      <c r="A17" s="2" t="s">
        <v>4</v>
      </c>
      <c r="B17">
        <v>26.63</v>
      </c>
      <c r="C17">
        <v>24.13</v>
      </c>
      <c r="D17">
        <v>11.3</v>
      </c>
      <c r="E17">
        <v>10.49</v>
      </c>
      <c r="F17">
        <f t="shared" si="0"/>
        <v>25.38</v>
      </c>
    </row>
    <row r="18" spans="1:6" ht="19" x14ac:dyDescent="0.2">
      <c r="A18" s="2" t="s">
        <v>5</v>
      </c>
      <c r="B18">
        <v>19.850000000000001</v>
      </c>
      <c r="C18">
        <v>19.059999999999999</v>
      </c>
      <c r="D18">
        <v>8.1300000000000008</v>
      </c>
      <c r="E18">
        <v>8.26</v>
      </c>
      <c r="F18">
        <f t="shared" si="0"/>
        <v>19.454999999999998</v>
      </c>
    </row>
    <row r="19" spans="1:6" ht="19" x14ac:dyDescent="0.2">
      <c r="A19" s="2" t="s">
        <v>2</v>
      </c>
      <c r="B19">
        <v>22.88</v>
      </c>
      <c r="C19">
        <v>22.04</v>
      </c>
      <c r="F19">
        <f t="shared" si="0"/>
        <v>22.46</v>
      </c>
    </row>
    <row r="20" spans="1:6" ht="19" x14ac:dyDescent="0.2">
      <c r="A20" s="2" t="s">
        <v>19</v>
      </c>
      <c r="B20">
        <v>29.3</v>
      </c>
      <c r="C20">
        <v>27.26</v>
      </c>
      <c r="F20">
        <f t="shared" si="0"/>
        <v>28.28</v>
      </c>
    </row>
    <row r="21" spans="1:6" ht="19" x14ac:dyDescent="0.2">
      <c r="A21" s="2" t="s">
        <v>18</v>
      </c>
      <c r="B21">
        <v>22.42</v>
      </c>
      <c r="C21">
        <v>27.22</v>
      </c>
      <c r="F21">
        <f t="shared" si="0"/>
        <v>24.82</v>
      </c>
    </row>
    <row r="23" spans="1:6" x14ac:dyDescent="0.2">
      <c r="B23">
        <f>AVERAGE(B3:B21)</f>
        <v>24.070000000000004</v>
      </c>
      <c r="C23">
        <f>AVERAGE(C3:C21)</f>
        <v>22.837368421052631</v>
      </c>
      <c r="F23">
        <f t="shared" si="0"/>
        <v>23.453684210526319</v>
      </c>
    </row>
  </sheetData>
  <conditionalFormatting sqref="F3:F2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Matrix</vt:lpstr>
      <vt:lpstr>Sentence Stats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2017-06-10T07:02:14Z</dcterms:created>
  <dcterms:modified xsi:type="dcterms:W3CDTF">2017-06-10T23:02:11Z</dcterms:modified>
</cp:coreProperties>
</file>